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D4885C23-F9FE-4B23-A33E-8F64016F68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（１）再エネ発電用ＳＤＧｓ認証無" sheetId="1" r:id="rId1"/>
    <sheet name="（２）再エネ発電用ＳＤＧｓ認証有" sheetId="4" r:id="rId2"/>
    <sheet name="（３）水素用枠　水素発電システム" sheetId="10" r:id="rId3"/>
    <sheet name="（４）水素用枠　純水素型燃料電池" sheetId="7" r:id="rId4"/>
    <sheet name="（５）水素用枠　水素燃料ボイラー" sheetId="6" r:id="rId5"/>
    <sheet name="（６）水素用枠　温水発生機" sheetId="8" r:id="rId6"/>
    <sheet name="（７）水素用枠　水素バーナー" sheetId="9" r:id="rId7"/>
    <sheet name="Sheet2" sheetId="3" r:id="rId8"/>
  </sheets>
  <definedNames>
    <definedName name="_xlnm.Print_Area" localSheetId="0">'（１）再エネ発電用ＳＤＧｓ認証無'!$A$1:$M$34</definedName>
    <definedName name="_xlnm.Print_Area" localSheetId="1">'（２）再エネ発電用ＳＤＧｓ認証有'!$A$1:$M$34</definedName>
    <definedName name="_xlnm.Print_Area" localSheetId="2">'（３）水素用枠　水素発電システム'!$A$1:$M$35</definedName>
    <definedName name="_xlnm.Print_Area" localSheetId="3">'（４）水素用枠　純水素型燃料電池'!$A$1:$M$28</definedName>
    <definedName name="_xlnm.Print_Area" localSheetId="4">'（５）水素用枠　水素燃料ボイラー'!$A$1:$M$28</definedName>
    <definedName name="_xlnm.Print_Area" localSheetId="5">'（６）水素用枠　温水発生機'!$A$1:$M$28</definedName>
    <definedName name="_xlnm.Print_Area" localSheetId="6">'（７）水素用枠　水素バーナー'!$A$1:$M$28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0" l="1"/>
  <c r="E30" i="10"/>
  <c r="E28" i="10"/>
  <c r="I28" i="10"/>
  <c r="E29" i="10"/>
  <c r="M29" i="10"/>
  <c r="E26" i="10"/>
  <c r="E23" i="10"/>
  <c r="E22" i="10"/>
  <c r="E25" i="10" s="1"/>
  <c r="I21" i="10"/>
  <c r="E21" i="10"/>
  <c r="Q21" i="10"/>
  <c r="Q28" i="10" s="1"/>
  <c r="M26" i="10"/>
  <c r="M23" i="10"/>
  <c r="M22" i="10"/>
  <c r="M21" i="10"/>
  <c r="D10" i="10" s="1"/>
  <c r="O4" i="10" s="1"/>
  <c r="E24" i="9"/>
  <c r="E24" i="8"/>
  <c r="E24" i="6"/>
  <c r="E24" i="7"/>
  <c r="E23" i="7"/>
  <c r="I22" i="9"/>
  <c r="E22" i="9"/>
  <c r="I21" i="9"/>
  <c r="I23" i="9" s="1"/>
  <c r="I24" i="9" s="1"/>
  <c r="H5" i="9" s="1"/>
  <c r="H10" i="9" s="1"/>
  <c r="O5" i="9" s="1"/>
  <c r="I20" i="9"/>
  <c r="E20" i="9"/>
  <c r="D10" i="9" s="1"/>
  <c r="O4" i="9" s="1"/>
  <c r="I22" i="8"/>
  <c r="E22" i="8"/>
  <c r="I21" i="8"/>
  <c r="I23" i="8" s="1"/>
  <c r="I24" i="8" s="1"/>
  <c r="H5" i="8" s="1"/>
  <c r="H10" i="8" s="1"/>
  <c r="O5" i="8" s="1"/>
  <c r="I20" i="8"/>
  <c r="E20" i="8"/>
  <c r="E21" i="8" s="1"/>
  <c r="E23" i="8" s="1"/>
  <c r="I22" i="7"/>
  <c r="E22" i="7"/>
  <c r="I21" i="7"/>
  <c r="I23" i="7" s="1"/>
  <c r="I24" i="7" s="1"/>
  <c r="H5" i="7" s="1"/>
  <c r="H10" i="7" s="1"/>
  <c r="O5" i="7" s="1"/>
  <c r="I20" i="7"/>
  <c r="E20" i="7"/>
  <c r="E21" i="7" s="1"/>
  <c r="E21" i="6"/>
  <c r="E20" i="6"/>
  <c r="I20" i="6"/>
  <c r="D10" i="6"/>
  <c r="D10" i="4"/>
  <c r="D10" i="1"/>
  <c r="I22" i="6"/>
  <c r="E22" i="6"/>
  <c r="F5" i="3"/>
  <c r="E5" i="3"/>
  <c r="D5" i="3"/>
  <c r="C5" i="3"/>
  <c r="B5" i="3"/>
  <c r="A5" i="3"/>
  <c r="I28" i="4"/>
  <c r="E28" i="4"/>
  <c r="G5" i="3" s="1"/>
  <c r="I25" i="4"/>
  <c r="E25" i="4"/>
  <c r="I22" i="4"/>
  <c r="E22" i="4"/>
  <c r="I21" i="4"/>
  <c r="E21" i="4"/>
  <c r="I20" i="4"/>
  <c r="E20" i="4"/>
  <c r="E27" i="10" l="1"/>
  <c r="M25" i="10"/>
  <c r="M27" i="10" s="1"/>
  <c r="M28" i="10" s="1"/>
  <c r="H5" i="10"/>
  <c r="D5" i="8"/>
  <c r="D5" i="7"/>
  <c r="E21" i="9"/>
  <c r="E23" i="9" s="1"/>
  <c r="D5" i="9" s="1"/>
  <c r="D10" i="8"/>
  <c r="O4" i="8" s="1"/>
  <c r="D10" i="7"/>
  <c r="O4" i="7" s="1"/>
  <c r="E23" i="6"/>
  <c r="D5" i="6" s="1"/>
  <c r="O4" i="6" s="1"/>
  <c r="I21" i="6"/>
  <c r="I23" i="6" s="1"/>
  <c r="I24" i="6" s="1"/>
  <c r="H5" i="6" s="1"/>
  <c r="H10" i="6" s="1"/>
  <c r="O5" i="6" s="1"/>
  <c r="I24" i="4"/>
  <c r="I26" i="4" s="1"/>
  <c r="I27" i="4" s="1"/>
  <c r="I29" i="4" s="1"/>
  <c r="E24" i="4"/>
  <c r="E26" i="4" s="1"/>
  <c r="E27" i="4" s="1"/>
  <c r="E29" i="4" s="1"/>
  <c r="M30" i="10" l="1"/>
  <c r="H10" i="10"/>
  <c r="O5" i="10" s="1"/>
  <c r="I30" i="4"/>
  <c r="H5" i="4" s="1"/>
  <c r="H10" i="4" s="1"/>
  <c r="O5" i="4" s="1"/>
  <c r="E30" i="4"/>
  <c r="D5" i="4" s="1"/>
  <c r="O4" i="4" s="1"/>
  <c r="I25" i="1"/>
  <c r="E25" i="1"/>
  <c r="M31" i="10" l="1"/>
  <c r="D5" i="10" s="1"/>
  <c r="E28" i="1"/>
  <c r="I28" i="1"/>
  <c r="I22" i="1"/>
  <c r="E21" i="1" l="1"/>
  <c r="I20" i="1" l="1"/>
  <c r="E22" i="1" l="1"/>
  <c r="E24" i="1" s="1"/>
  <c r="E26" i="1" s="1"/>
  <c r="E27" i="1" l="1"/>
  <c r="E20" i="1"/>
  <c r="F2" i="3" l="1"/>
  <c r="E2" i="3"/>
  <c r="D2" i="3"/>
  <c r="C2" i="3"/>
  <c r="B2" i="3"/>
  <c r="A2" i="3"/>
  <c r="I21" i="1" l="1"/>
  <c r="I24" i="1" s="1"/>
  <c r="I26" i="1" s="1"/>
  <c r="I27" i="1" l="1"/>
  <c r="I29" i="1" s="1"/>
  <c r="I30" i="1" s="1"/>
  <c r="H5" i="1" s="1"/>
  <c r="H10" i="1" s="1"/>
  <c r="O5" i="1" l="1"/>
  <c r="G2" i="3" l="1"/>
  <c r="E29" i="1" l="1"/>
  <c r="E30" i="1" s="1"/>
  <c r="D5" i="1" s="1"/>
  <c r="O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77B7D54F-4048-4D5D-A693-61E19AD8DB2A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63DC17FF-DF4F-4CEF-97B0-00ACECC0AADA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51586A50-28A2-4A63-ADCB-D47DB2E0100F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EF0CAE72-2F9D-4257-81B9-897139CFF36B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2A1F8E55-E259-4241-BB71-610090581555}">
      <text>
        <r>
          <rPr>
            <b/>
            <sz val="9"/>
            <color indexed="81"/>
            <rFont val="ＭＳ Ｐゴシック"/>
            <family val="3"/>
            <charset val="128"/>
          </rPr>
          <t>SDGｓ認証の取得の有無によりシートを選択してください。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<sst xmlns="http://schemas.openxmlformats.org/spreadsheetml/2006/main" count="310" uniqueCount="73">
  <si>
    <t>科　　　目</t>
  </si>
  <si>
    <t>予　算　額</t>
  </si>
  <si>
    <t>決　算　額</t>
  </si>
  <si>
    <t>摘　要</t>
  </si>
  <si>
    <t>当該補助金</t>
  </si>
  <si>
    <t>国・県等補助金</t>
  </si>
  <si>
    <t>自己資金</t>
  </si>
  <si>
    <t>借入金</t>
  </si>
  <si>
    <t>その他</t>
  </si>
  <si>
    <t>収入合計</t>
  </si>
  <si>
    <t>収支予算（決算）書</t>
  </si>
  <si>
    <t>１　収入</t>
  </si>
  <si>
    <t>２　支出</t>
  </si>
  <si>
    <t>①　　　調査費</t>
  </si>
  <si>
    <t>②　　　設計費</t>
  </si>
  <si>
    <t>④　　附帯設備費</t>
  </si>
  <si>
    <t>⑤　建物補強等工事費</t>
  </si>
  <si>
    <t>補助対象外経費</t>
  </si>
  <si>
    <t>支出合計</t>
  </si>
  <si>
    <t>A　　　　①+②+③</t>
  </si>
  <si>
    <t>D　　　　　④＋⑤</t>
  </si>
  <si>
    <t>E　　　CとDの小さい方</t>
  </si>
  <si>
    <t>F　　補助対象経費（C+E）</t>
  </si>
  <si>
    <t>G　　国又は県の補助金額</t>
  </si>
  <si>
    <t>J　補助対象経費総額（F－G）</t>
  </si>
  <si>
    <t>上限額３，０００万円</t>
  </si>
  <si>
    <t>補助対象事業に要する経費</t>
    <phoneticPr fontId="2"/>
  </si>
  <si>
    <t>③　　　設備費</t>
    <phoneticPr fontId="2"/>
  </si>
  <si>
    <t>※収入合計と支出合計は必ず一致すること。</t>
  </si>
  <si>
    <t>※指定申請の際に「予算額」欄を使用し、交付申請の際に「決算額」欄を使用すること。</t>
  </si>
  <si>
    <t>調査費</t>
    <rPh sb="0" eb="3">
      <t>チョウサヒ</t>
    </rPh>
    <phoneticPr fontId="2"/>
  </si>
  <si>
    <t>設計費</t>
    <rPh sb="0" eb="3">
      <t>セッケイヒ</t>
    </rPh>
    <phoneticPr fontId="2"/>
  </si>
  <si>
    <t>設備費</t>
    <rPh sb="0" eb="3">
      <t>セツビヒ</t>
    </rPh>
    <phoneticPr fontId="2"/>
  </si>
  <si>
    <t>付帯設備費</t>
    <rPh sb="0" eb="2">
      <t>フタイ</t>
    </rPh>
    <rPh sb="2" eb="5">
      <t>セツビヒ</t>
    </rPh>
    <phoneticPr fontId="7"/>
  </si>
  <si>
    <t>建物補強等工事費</t>
    <rPh sb="0" eb="2">
      <t>タテモノ</t>
    </rPh>
    <rPh sb="2" eb="4">
      <t>ホキョウ</t>
    </rPh>
    <rPh sb="4" eb="5">
      <t>トウ</t>
    </rPh>
    <rPh sb="5" eb="8">
      <t>コウジヒ</t>
    </rPh>
    <phoneticPr fontId="2"/>
  </si>
  <si>
    <t>国県補助金</t>
    <rPh sb="0" eb="1">
      <t>クニ</t>
    </rPh>
    <rPh sb="1" eb="2">
      <t>ケン</t>
    </rPh>
    <rPh sb="2" eb="5">
      <t>ホジョキン</t>
    </rPh>
    <phoneticPr fontId="1"/>
  </si>
  <si>
    <t>対象外経費</t>
    <rPh sb="0" eb="3">
      <t>タイショウガイ</t>
    </rPh>
    <rPh sb="3" eb="5">
      <t>ケイヒ</t>
    </rPh>
    <phoneticPr fontId="7"/>
  </si>
  <si>
    <t>C　 　  AとBの小さい方</t>
    <phoneticPr fontId="2"/>
  </si>
  <si>
    <t>B　発電出力合計kW×20万円</t>
    <phoneticPr fontId="2"/>
  </si>
  <si>
    <t>kW</t>
    <phoneticPr fontId="2"/>
  </si>
  <si>
    <t>発電モジュール
出力合計</t>
    <phoneticPr fontId="2"/>
  </si>
  <si>
    <t>kW</t>
    <phoneticPr fontId="2"/>
  </si>
  <si>
    <t>予算</t>
    <rPh sb="0" eb="2">
      <t>ヨサン</t>
    </rPh>
    <phoneticPr fontId="2"/>
  </si>
  <si>
    <t>決算</t>
    <rPh sb="0" eb="2">
      <t>ケッサン</t>
    </rPh>
    <phoneticPr fontId="2"/>
  </si>
  <si>
    <t>収支エラーチェック</t>
    <rPh sb="0" eb="2">
      <t>シュウシ</t>
    </rPh>
    <phoneticPr fontId="2"/>
  </si>
  <si>
    <t>③　　　設備費</t>
    <phoneticPr fontId="2"/>
  </si>
  <si>
    <t>B　発電出力合計kW×20万円</t>
    <phoneticPr fontId="2"/>
  </si>
  <si>
    <t>kW</t>
    <phoneticPr fontId="2"/>
  </si>
  <si>
    <t>C　 　  AとBの小さい方</t>
    <phoneticPr fontId="2"/>
  </si>
  <si>
    <t>収支予算（決算）書</t>
    <phoneticPr fontId="2"/>
  </si>
  <si>
    <t>※ＳＤＧｓ認証無</t>
    <phoneticPr fontId="2"/>
  </si>
  <si>
    <t>※ＳＤＧｓ認証有</t>
    <rPh sb="7" eb="8">
      <t>アリ</t>
    </rPh>
    <phoneticPr fontId="2"/>
  </si>
  <si>
    <t>豊田市SDGｓ認証有
千円未満切り捨て</t>
    <rPh sb="0" eb="3">
      <t>トヨタシ</t>
    </rPh>
    <rPh sb="7" eb="9">
      <t>ニンショウ</t>
    </rPh>
    <rPh sb="9" eb="10">
      <t>アリ</t>
    </rPh>
    <rPh sb="11" eb="15">
      <t>センエンミマン</t>
    </rPh>
    <rPh sb="15" eb="16">
      <t>キ</t>
    </rPh>
    <rPh sb="17" eb="18">
      <t>ス</t>
    </rPh>
    <phoneticPr fontId="2"/>
  </si>
  <si>
    <r>
      <t>K　　</t>
    </r>
    <r>
      <rPr>
        <b/>
        <sz val="11"/>
        <rFont val="メイリオ"/>
        <family val="3"/>
        <charset val="128"/>
      </rPr>
      <t>申請補助額</t>
    </r>
    <r>
      <rPr>
        <sz val="11"/>
        <rFont val="メイリオ"/>
        <family val="3"/>
        <charset val="128"/>
      </rPr>
      <t>（J×２/３）</t>
    </r>
    <phoneticPr fontId="2"/>
  </si>
  <si>
    <t>上限額４，０００万円</t>
    <phoneticPr fontId="2"/>
  </si>
  <si>
    <r>
      <t>K　　</t>
    </r>
    <r>
      <rPr>
        <b/>
        <sz val="11"/>
        <rFont val="メイリオ"/>
        <family val="3"/>
        <charset val="128"/>
      </rPr>
      <t>申請補助額</t>
    </r>
    <r>
      <rPr>
        <sz val="11"/>
        <rFont val="メイリオ"/>
        <family val="3"/>
        <charset val="128"/>
      </rPr>
      <t>（J×１/２）</t>
    </r>
    <phoneticPr fontId="2"/>
  </si>
  <si>
    <t>豊田市SDGｓ認証無
千円未満切り捨て</t>
    <rPh sb="0" eb="3">
      <t>トヨタシ</t>
    </rPh>
    <rPh sb="7" eb="9">
      <t>ニンショウ</t>
    </rPh>
    <rPh sb="9" eb="10">
      <t>ナシ</t>
    </rPh>
    <rPh sb="11" eb="15">
      <t>センエンミマン</t>
    </rPh>
    <rPh sb="15" eb="16">
      <t>キ</t>
    </rPh>
    <rPh sb="17" eb="18">
      <t>ス</t>
    </rPh>
    <phoneticPr fontId="2"/>
  </si>
  <si>
    <t>様式第２号（第１０条、第１３条関係）</t>
    <phoneticPr fontId="2"/>
  </si>
  <si>
    <t>太陽光発電設備</t>
    <rPh sb="0" eb="7">
      <t>タイヨウコウハツデンセツビ</t>
    </rPh>
    <phoneticPr fontId="2"/>
  </si>
  <si>
    <t>上限額６，５００万円</t>
    <phoneticPr fontId="2"/>
  </si>
  <si>
    <t>収支予算（決算）書　（水素活用設備　純水素型燃料電池）</t>
    <rPh sb="11" eb="17">
      <t>スイソカツヨウセツビ</t>
    </rPh>
    <rPh sb="18" eb="21">
      <t>ジュンスイソ</t>
    </rPh>
    <rPh sb="21" eb="22">
      <t>ガタ</t>
    </rPh>
    <rPh sb="22" eb="26">
      <t>ネンリョウデンチ</t>
    </rPh>
    <phoneticPr fontId="2"/>
  </si>
  <si>
    <t>F　　補助対象経費</t>
    <phoneticPr fontId="2"/>
  </si>
  <si>
    <t>上限額４，７００万円</t>
    <phoneticPr fontId="2"/>
  </si>
  <si>
    <t>収支予算（決算）書　（水素活用設備　水素燃料ボイラー）</t>
    <rPh sb="11" eb="17">
      <t>スイソカツヨウセツビ</t>
    </rPh>
    <rPh sb="18" eb="20">
      <t>スイソ</t>
    </rPh>
    <rPh sb="20" eb="22">
      <t>ネンリョウ</t>
    </rPh>
    <phoneticPr fontId="2"/>
  </si>
  <si>
    <t>収支予算（決算）書　（水素活用設備　温水発生機）</t>
    <rPh sb="11" eb="17">
      <t>スイソカツヨウセツビ</t>
    </rPh>
    <rPh sb="18" eb="20">
      <t>オンスイ</t>
    </rPh>
    <rPh sb="20" eb="22">
      <t>ハッセイ</t>
    </rPh>
    <rPh sb="22" eb="23">
      <t>キ</t>
    </rPh>
    <phoneticPr fontId="2"/>
  </si>
  <si>
    <t>収支予算（決算）書　（水素活用設備　水素バーナー）</t>
    <rPh sb="11" eb="17">
      <t>スイソカツヨウセツビ</t>
    </rPh>
    <rPh sb="18" eb="20">
      <t>スイソ</t>
    </rPh>
    <phoneticPr fontId="2"/>
  </si>
  <si>
    <t>上限額４，２００万円</t>
    <phoneticPr fontId="2"/>
  </si>
  <si>
    <t>上限額３，２００万円</t>
    <phoneticPr fontId="2"/>
  </si>
  <si>
    <t>水素発電システム</t>
    <rPh sb="0" eb="4">
      <t>スイソハツデン</t>
    </rPh>
    <phoneticPr fontId="2"/>
  </si>
  <si>
    <t>ー</t>
    <phoneticPr fontId="2"/>
  </si>
  <si>
    <t>上限額１億円</t>
    <rPh sb="5" eb="6">
      <t>エン</t>
    </rPh>
    <phoneticPr fontId="2"/>
  </si>
  <si>
    <t>決　算　額</t>
    <rPh sb="0" eb="1">
      <t>ケッ</t>
    </rPh>
    <phoneticPr fontId="2"/>
  </si>
  <si>
    <t>収支予算（決算）書　（水素用枠　水素発電システム）</t>
    <rPh sb="11" eb="14">
      <t>スイソヨウ</t>
    </rPh>
    <rPh sb="14" eb="15">
      <t>ワク</t>
    </rPh>
    <rPh sb="16" eb="18">
      <t>スイソ</t>
    </rPh>
    <rPh sb="18" eb="20">
      <t>ハツデン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</si>
</sst>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6" x14ac:knownFonts="1">
    <font>
      <sz val="11"/>
      <color theme="1"/>
      <name val="ＭＳ Ｐゴシック"/>
      <family val="2"/>
      <scheme val="minor"/>
    </font>
    <font>
      <sz val="11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2"/>
      <scheme val="minor"/>
    </font>
    <font>
      <sz val="9"/>
      <name val="メイリオ"/>
      <family val="3"/>
      <charset val="128"/>
    </font>
    <font>
      <sz val="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38" fontId="6" fillId="0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3" fillId="0" borderId="0" xfId="0" applyFont="1"/>
    <xf numFmtId="176" fontId="15" fillId="2" borderId="6" xfId="1" applyNumberFormat="1" applyFont="1" applyFill="1" applyBorder="1" applyAlignment="1" applyProtection="1">
      <alignment vertical="center" wrapText="1"/>
      <protection locked="0"/>
    </xf>
    <xf numFmtId="38" fontId="11" fillId="0" borderId="3" xfId="1" applyFont="1" applyBorder="1" applyAlignment="1" applyProtection="1">
      <alignment horizontal="right" vertical="center" wrapText="1"/>
    </xf>
    <xf numFmtId="38" fontId="11" fillId="0" borderId="4" xfId="1" applyFont="1" applyBorder="1" applyAlignment="1" applyProtection="1">
      <alignment horizontal="right" vertical="center" wrapText="1"/>
    </xf>
    <xf numFmtId="38" fontId="11" fillId="0" borderId="5" xfId="1" applyFont="1" applyBorder="1" applyAlignment="1" applyProtection="1">
      <alignment horizontal="right" vertical="center" wrapText="1"/>
    </xf>
    <xf numFmtId="38" fontId="11" fillId="0" borderId="6" xfId="1" applyFont="1" applyBorder="1" applyAlignment="1" applyProtection="1">
      <alignment horizontal="right" vertical="center" wrapText="1"/>
    </xf>
    <xf numFmtId="38" fontId="11" fillId="0" borderId="2" xfId="1" applyFont="1" applyBorder="1" applyAlignment="1" applyProtection="1">
      <alignment horizontal="right" vertical="center" wrapText="1"/>
    </xf>
    <xf numFmtId="38" fontId="11" fillId="0" borderId="7" xfId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11" fillId="0" borderId="1" xfId="1" applyFont="1" applyBorder="1" applyAlignment="1" applyProtection="1">
      <alignment horizontal="right" vertical="center" wrapText="1"/>
    </xf>
    <xf numFmtId="38" fontId="11" fillId="0" borderId="1" xfId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38" fontId="11" fillId="2" borderId="1" xfId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38" fontId="11" fillId="0" borderId="3" xfId="1" applyFont="1" applyFill="1" applyBorder="1" applyAlignment="1" applyProtection="1">
      <alignment horizontal="right" vertical="center" wrapText="1"/>
    </xf>
    <xf numFmtId="38" fontId="11" fillId="0" borderId="4" xfId="1" applyFont="1" applyFill="1" applyBorder="1" applyAlignment="1" applyProtection="1">
      <alignment horizontal="right" vertical="center" wrapText="1"/>
    </xf>
    <xf numFmtId="38" fontId="11" fillId="0" borderId="5" xfId="1" applyFont="1" applyFill="1" applyBorder="1" applyAlignment="1" applyProtection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38" fontId="15" fillId="0" borderId="2" xfId="1" applyFont="1" applyFill="1" applyBorder="1" applyAlignment="1" applyProtection="1">
      <alignment horizontal="left" vertical="center" wrapText="1"/>
    </xf>
    <xf numFmtId="38" fontId="15" fillId="0" borderId="7" xfId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textRotation="255" shrinkToFi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38" fontId="11" fillId="2" borderId="10" xfId="1" applyFont="1" applyFill="1" applyBorder="1" applyAlignment="1" applyProtection="1">
      <alignment horizontal="right" vertical="center" wrapText="1"/>
      <protection locked="0"/>
    </xf>
    <xf numFmtId="38" fontId="11" fillId="2" borderId="11" xfId="1" applyFont="1" applyFill="1" applyBorder="1" applyAlignment="1" applyProtection="1">
      <alignment horizontal="right" vertical="center" wrapText="1"/>
      <protection locked="0"/>
    </xf>
    <xf numFmtId="38" fontId="11" fillId="2" borderId="12" xfId="1" applyFont="1" applyFill="1" applyBorder="1" applyAlignment="1" applyProtection="1">
      <alignment horizontal="right" vertical="center" wrapText="1"/>
      <protection locked="0"/>
    </xf>
    <xf numFmtId="38" fontId="11" fillId="0" borderId="10" xfId="1" applyFont="1" applyBorder="1" applyAlignment="1" applyProtection="1">
      <alignment horizontal="right" vertical="center" wrapText="1"/>
    </xf>
    <xf numFmtId="38" fontId="11" fillId="0" borderId="11" xfId="1" applyFont="1" applyBorder="1" applyAlignment="1" applyProtection="1">
      <alignment horizontal="right" vertical="center" wrapText="1"/>
    </xf>
    <xf numFmtId="38" fontId="11" fillId="0" borderId="12" xfId="1" applyFont="1" applyBorder="1" applyAlignment="1" applyProtection="1">
      <alignment horizontal="right" vertical="center" wrapText="1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38" fontId="11" fillId="0" borderId="10" xfId="1" applyFont="1" applyBorder="1" applyAlignment="1" applyProtection="1">
      <alignment horizontal="center" vertical="center" wrapText="1"/>
    </xf>
    <xf numFmtId="38" fontId="11" fillId="0" borderId="11" xfId="1" applyFont="1" applyBorder="1" applyAlignment="1" applyProtection="1">
      <alignment horizontal="center" vertical="center" wrapText="1"/>
    </xf>
    <xf numFmtId="38" fontId="11" fillId="0" borderId="12" xfId="1" applyFont="1" applyBorder="1" applyAlignment="1" applyProtection="1">
      <alignment horizontal="center" vertical="center" wrapText="1"/>
    </xf>
    <xf numFmtId="38" fontId="11" fillId="0" borderId="10" xfId="1" applyFont="1" applyFill="1" applyBorder="1" applyAlignment="1" applyProtection="1">
      <alignment horizontal="center" vertical="center" wrapText="1"/>
    </xf>
    <xf numFmtId="38" fontId="11" fillId="0" borderId="11" xfId="1" applyFont="1" applyFill="1" applyBorder="1" applyAlignment="1" applyProtection="1">
      <alignment horizontal="center" vertical="center" wrapText="1"/>
    </xf>
    <xf numFmtId="38" fontId="11" fillId="0" borderId="12" xfId="1" applyFont="1" applyFill="1" applyBorder="1" applyAlignment="1" applyProtection="1">
      <alignment horizontal="center" vertical="center" wrapText="1"/>
    </xf>
    <xf numFmtId="38" fontId="11" fillId="0" borderId="5" xfId="1" applyFont="1" applyBorder="1" applyAlignment="1" applyProtection="1">
      <alignment horizontal="center" vertical="center" wrapText="1"/>
    </xf>
    <xf numFmtId="38" fontId="11" fillId="0" borderId="3" xfId="1" applyFont="1" applyBorder="1" applyAlignment="1" applyProtection="1">
      <alignment horizontal="center" vertical="center" wrapText="1"/>
    </xf>
    <xf numFmtId="38" fontId="11" fillId="0" borderId="4" xfId="1" applyFont="1" applyBorder="1" applyAlignment="1" applyProtection="1">
      <alignment horizontal="center" vertical="center" wrapText="1"/>
    </xf>
    <xf numFmtId="38" fontId="11" fillId="0" borderId="6" xfId="1" applyFont="1" applyBorder="1" applyAlignment="1" applyProtection="1">
      <alignment horizontal="center" vertical="center" wrapText="1"/>
    </xf>
    <xf numFmtId="38" fontId="11" fillId="0" borderId="2" xfId="1" applyFont="1" applyBorder="1" applyAlignment="1" applyProtection="1">
      <alignment horizontal="center" vertical="center" wrapText="1"/>
    </xf>
    <xf numFmtId="38" fontId="11" fillId="0" borderId="7" xfId="1" applyFont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38" fontId="11" fillId="0" borderId="13" xfId="1" applyFont="1" applyBorder="1" applyAlignment="1" applyProtection="1">
      <alignment horizontal="center" vertical="center" wrapText="1"/>
    </xf>
    <xf numFmtId="38" fontId="11" fillId="0" borderId="0" xfId="1" applyFont="1" applyBorder="1" applyAlignment="1" applyProtection="1">
      <alignment horizontal="center" vertical="center" wrapText="1"/>
    </xf>
    <xf numFmtId="38" fontId="11" fillId="0" borderId="14" xfId="1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Medium9"/>
  <colors>
    <mruColors>
      <color rgb="FFD9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O33"/>
  <sheetViews>
    <sheetView tabSelected="1" zoomScaleNormal="100" workbookViewId="0">
      <selection activeCell="H6" sqref="H6:K6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4.4414062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6.44140625" customWidth="1"/>
    <col min="13" max="13" width="9.109375" customWidth="1"/>
  </cols>
  <sheetData>
    <row r="1" spans="1:15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4" t="s">
        <v>49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50</v>
      </c>
      <c r="N3" t="s">
        <v>44</v>
      </c>
    </row>
    <row r="4" spans="1:15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IF(D10=E20,"OK","NG")</f>
        <v>OK</v>
      </c>
    </row>
    <row r="5" spans="1:15" ht="28.5" customHeight="1" x14ac:dyDescent="0.2">
      <c r="A5" s="19" t="s">
        <v>4</v>
      </c>
      <c r="B5" s="19"/>
      <c r="C5" s="19"/>
      <c r="D5" s="17" t="str">
        <f>E30</f>
        <v/>
      </c>
      <c r="E5" s="17"/>
      <c r="F5" s="17"/>
      <c r="G5" s="17"/>
      <c r="H5" s="17" t="str">
        <f>I30</f>
        <v/>
      </c>
      <c r="I5" s="17"/>
      <c r="J5" s="17"/>
      <c r="K5" s="17"/>
      <c r="L5" s="25"/>
      <c r="M5" s="25"/>
      <c r="N5" t="s">
        <v>43</v>
      </c>
      <c r="O5" t="str">
        <f>IF(H10=I20,"OK","NG")</f>
        <v>OK</v>
      </c>
    </row>
    <row r="6" spans="1:15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15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15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5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15" ht="28.5" customHeight="1" x14ac:dyDescent="0.2">
      <c r="A10" s="43" t="s">
        <v>9</v>
      </c>
      <c r="B10" s="43"/>
      <c r="C10" s="43"/>
      <c r="D10" s="16" t="str">
        <f>E20</f>
        <v/>
      </c>
      <c r="E10" s="16"/>
      <c r="F10" s="16"/>
      <c r="G10" s="16"/>
      <c r="H10" s="16" t="str">
        <f>IF(SUM(H5:K9)=0,"",SUM(H5:K9))</f>
        <v/>
      </c>
      <c r="I10" s="16"/>
      <c r="J10" s="16"/>
      <c r="K10" s="16"/>
      <c r="L10" s="19"/>
      <c r="M10" s="19"/>
    </row>
    <row r="11" spans="1:15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15" ht="28.5" customHeight="1" x14ac:dyDescent="0.2">
      <c r="A13" s="79" t="s">
        <v>0</v>
      </c>
      <c r="B13" s="79"/>
      <c r="C13" s="79"/>
      <c r="D13" s="79"/>
      <c r="E13" s="79" t="s">
        <v>1</v>
      </c>
      <c r="F13" s="79"/>
      <c r="G13" s="79"/>
      <c r="H13" s="79"/>
      <c r="I13" s="79" t="s">
        <v>2</v>
      </c>
      <c r="J13" s="79"/>
      <c r="K13" s="79"/>
      <c r="L13" s="79" t="s">
        <v>3</v>
      </c>
      <c r="M13" s="79"/>
    </row>
    <row r="14" spans="1:15" ht="28.5" customHeight="1" x14ac:dyDescent="0.2">
      <c r="A14" s="42" t="s">
        <v>26</v>
      </c>
      <c r="B14" s="21" t="s">
        <v>13</v>
      </c>
      <c r="C14" s="21"/>
      <c r="D14" s="21"/>
      <c r="E14" s="24"/>
      <c r="F14" s="24"/>
      <c r="G14" s="24"/>
      <c r="H14" s="24"/>
      <c r="I14" s="24"/>
      <c r="J14" s="24"/>
      <c r="K14" s="24"/>
      <c r="L14" s="25"/>
      <c r="M14" s="25"/>
    </row>
    <row r="15" spans="1:15" ht="28.5" customHeight="1" x14ac:dyDescent="0.2">
      <c r="A15" s="42"/>
      <c r="B15" s="21" t="s">
        <v>14</v>
      </c>
      <c r="C15" s="21"/>
      <c r="D15" s="21"/>
      <c r="E15" s="24"/>
      <c r="F15" s="24"/>
      <c r="G15" s="24"/>
      <c r="H15" s="24"/>
      <c r="I15" s="24"/>
      <c r="J15" s="24"/>
      <c r="K15" s="24"/>
      <c r="L15" s="25"/>
      <c r="M15" s="25"/>
    </row>
    <row r="16" spans="1:15" ht="28.5" customHeight="1" x14ac:dyDescent="0.2">
      <c r="A16" s="42"/>
      <c r="B16" s="21" t="s">
        <v>27</v>
      </c>
      <c r="C16" s="21"/>
      <c r="D16" s="21"/>
      <c r="E16" s="24"/>
      <c r="F16" s="24"/>
      <c r="G16" s="24"/>
      <c r="H16" s="24"/>
      <c r="I16" s="24"/>
      <c r="J16" s="24"/>
      <c r="K16" s="24"/>
      <c r="L16" s="25"/>
      <c r="M16" s="25"/>
    </row>
    <row r="17" spans="1:13" ht="28.5" customHeight="1" x14ac:dyDescent="0.2">
      <c r="A17" s="42"/>
      <c r="B17" s="21" t="s">
        <v>15</v>
      </c>
      <c r="C17" s="21"/>
      <c r="D17" s="21"/>
      <c r="E17" s="24"/>
      <c r="F17" s="24"/>
      <c r="G17" s="24"/>
      <c r="H17" s="24"/>
      <c r="I17" s="24"/>
      <c r="J17" s="24"/>
      <c r="K17" s="24"/>
      <c r="L17" s="25"/>
      <c r="M17" s="25"/>
    </row>
    <row r="18" spans="1:13" ht="28.5" customHeight="1" x14ac:dyDescent="0.2">
      <c r="A18" s="42"/>
      <c r="B18" s="21" t="s">
        <v>16</v>
      </c>
      <c r="C18" s="21"/>
      <c r="D18" s="21"/>
      <c r="E18" s="24"/>
      <c r="F18" s="24"/>
      <c r="G18" s="24"/>
      <c r="H18" s="24"/>
      <c r="I18" s="24"/>
      <c r="J18" s="24"/>
      <c r="K18" s="24"/>
      <c r="L18" s="25"/>
      <c r="M18" s="25"/>
    </row>
    <row r="19" spans="1:13" ht="28.5" customHeight="1" x14ac:dyDescent="0.2">
      <c r="A19" s="42"/>
      <c r="B19" s="19" t="s">
        <v>17</v>
      </c>
      <c r="C19" s="19"/>
      <c r="D19" s="19"/>
      <c r="E19" s="24"/>
      <c r="F19" s="24"/>
      <c r="G19" s="24"/>
      <c r="H19" s="24"/>
      <c r="I19" s="24"/>
      <c r="J19" s="24"/>
      <c r="K19" s="24"/>
      <c r="L19" s="46"/>
      <c r="M19" s="46"/>
    </row>
    <row r="20" spans="1:13" ht="28.5" customHeight="1" x14ac:dyDescent="0.2">
      <c r="A20" s="42"/>
      <c r="B20" s="43" t="s">
        <v>18</v>
      </c>
      <c r="C20" s="43"/>
      <c r="D20" s="43"/>
      <c r="E20" s="16" t="str">
        <f>IF(SUM(E14:H19)=0,"",SUM(E14:H19))</f>
        <v/>
      </c>
      <c r="F20" s="16"/>
      <c r="G20" s="16"/>
      <c r="H20" s="16"/>
      <c r="I20" s="16" t="str">
        <f>IF(SUM(I14:K19)=0,"",SUM(I14:K19))</f>
        <v/>
      </c>
      <c r="J20" s="16"/>
      <c r="K20" s="16"/>
      <c r="L20" s="19"/>
      <c r="M20" s="19"/>
    </row>
    <row r="21" spans="1:13" ht="28.5" customHeight="1" x14ac:dyDescent="0.2">
      <c r="A21" s="21" t="s">
        <v>19</v>
      </c>
      <c r="B21" s="21"/>
      <c r="C21" s="21"/>
      <c r="D21" s="21"/>
      <c r="E21" s="16" t="str">
        <f>IF(SUM(E14:H16)=0,"",SUM(E14:H16))</f>
        <v/>
      </c>
      <c r="F21" s="16"/>
      <c r="G21" s="16"/>
      <c r="H21" s="16"/>
      <c r="I21" s="16" t="str">
        <f>IF(SUM(I14:K16)=0,"",SUM(I14:K16))</f>
        <v/>
      </c>
      <c r="J21" s="16"/>
      <c r="K21" s="16"/>
      <c r="L21" s="19"/>
      <c r="M21" s="19"/>
    </row>
    <row r="22" spans="1:13" ht="23.25" customHeight="1" x14ac:dyDescent="0.2">
      <c r="A22" s="26" t="s">
        <v>38</v>
      </c>
      <c r="B22" s="27"/>
      <c r="C22" s="27"/>
      <c r="D22" s="28"/>
      <c r="E22" s="32" t="str">
        <f>IF(E23*200000=0,"",E23*200000)</f>
        <v/>
      </c>
      <c r="F22" s="33"/>
      <c r="G22" s="33"/>
      <c r="H22" s="34"/>
      <c r="I22" s="32" t="str">
        <f>IF(I23*200000=0,"",I23*200000)</f>
        <v/>
      </c>
      <c r="J22" s="33"/>
      <c r="K22" s="34"/>
      <c r="L22" s="35" t="s">
        <v>40</v>
      </c>
      <c r="M22" s="36"/>
    </row>
    <row r="23" spans="1:13" ht="13.5" customHeight="1" x14ac:dyDescent="0.2">
      <c r="A23" s="29"/>
      <c r="B23" s="30"/>
      <c r="C23" s="30"/>
      <c r="D23" s="31"/>
      <c r="E23" s="7"/>
      <c r="F23" s="39" t="s">
        <v>41</v>
      </c>
      <c r="G23" s="39"/>
      <c r="H23" s="40"/>
      <c r="I23" s="7"/>
      <c r="J23" s="39" t="s">
        <v>39</v>
      </c>
      <c r="K23" s="40"/>
      <c r="L23" s="37"/>
      <c r="M23" s="38"/>
    </row>
    <row r="24" spans="1:13" ht="28.5" customHeight="1" x14ac:dyDescent="0.2">
      <c r="A24" s="21" t="s">
        <v>37</v>
      </c>
      <c r="B24" s="21"/>
      <c r="C24" s="21"/>
      <c r="D24" s="21"/>
      <c r="E24" s="17" t="str">
        <f>IF(E21&lt;E22,E21,E22)</f>
        <v/>
      </c>
      <c r="F24" s="17"/>
      <c r="G24" s="17"/>
      <c r="H24" s="17"/>
      <c r="I24" s="17" t="str">
        <f>IF(I21&lt;I22,I21,I22)</f>
        <v/>
      </c>
      <c r="J24" s="17"/>
      <c r="K24" s="17"/>
      <c r="L24" s="19"/>
      <c r="M24" s="19"/>
    </row>
    <row r="25" spans="1:13" ht="28.5" customHeight="1" x14ac:dyDescent="0.2">
      <c r="A25" s="21" t="s">
        <v>20</v>
      </c>
      <c r="B25" s="21"/>
      <c r="C25" s="21"/>
      <c r="D25" s="21"/>
      <c r="E25" s="16">
        <f>SUM(E17:H18)</f>
        <v>0</v>
      </c>
      <c r="F25" s="16"/>
      <c r="G25" s="16"/>
      <c r="H25" s="16"/>
      <c r="I25" s="16">
        <f>SUM(I17:K18)</f>
        <v>0</v>
      </c>
      <c r="J25" s="16"/>
      <c r="K25" s="16"/>
      <c r="L25" s="19"/>
      <c r="M25" s="19"/>
    </row>
    <row r="26" spans="1:13" ht="28.5" customHeight="1" x14ac:dyDescent="0.2">
      <c r="A26" s="21" t="s">
        <v>21</v>
      </c>
      <c r="B26" s="21"/>
      <c r="C26" s="21"/>
      <c r="D26" s="21"/>
      <c r="E26" s="17">
        <f>IF(E24&lt;E25,E24,E25)</f>
        <v>0</v>
      </c>
      <c r="F26" s="17"/>
      <c r="G26" s="17"/>
      <c r="H26" s="17"/>
      <c r="I26" s="17">
        <f>IF(I24&lt;I25,I24,I25)</f>
        <v>0</v>
      </c>
      <c r="J26" s="17"/>
      <c r="K26" s="17"/>
      <c r="L26" s="19"/>
      <c r="M26" s="19"/>
    </row>
    <row r="27" spans="1:13" ht="28.5" customHeight="1" x14ac:dyDescent="0.2">
      <c r="A27" s="21" t="s">
        <v>22</v>
      </c>
      <c r="B27" s="21"/>
      <c r="C27" s="21"/>
      <c r="D27" s="21"/>
      <c r="E27" s="16" t="str">
        <f>IFERROR(IF(SUM(E24+E26)=0,"",SUM(E24+E26)),"")</f>
        <v/>
      </c>
      <c r="F27" s="16"/>
      <c r="G27" s="16"/>
      <c r="H27" s="16"/>
      <c r="I27" s="16" t="str">
        <f>IFERROR(IF(SUM(I24+I26)=0,"",SUM(I24+I26)),"")</f>
        <v/>
      </c>
      <c r="J27" s="16"/>
      <c r="K27" s="16"/>
      <c r="L27" s="19"/>
      <c r="M27" s="19"/>
    </row>
    <row r="28" spans="1:13" ht="28.5" customHeight="1" x14ac:dyDescent="0.2">
      <c r="A28" s="21" t="s">
        <v>23</v>
      </c>
      <c r="B28" s="21"/>
      <c r="C28" s="21"/>
      <c r="D28" s="21"/>
      <c r="E28" s="17">
        <f>D6</f>
        <v>0</v>
      </c>
      <c r="F28" s="17"/>
      <c r="G28" s="17"/>
      <c r="H28" s="17"/>
      <c r="I28" s="17">
        <f>H6</f>
        <v>0</v>
      </c>
      <c r="J28" s="17"/>
      <c r="K28" s="17"/>
      <c r="L28" s="19"/>
      <c r="M28" s="19"/>
    </row>
    <row r="29" spans="1:13" ht="28.5" customHeight="1" x14ac:dyDescent="0.2">
      <c r="A29" s="21" t="s">
        <v>24</v>
      </c>
      <c r="B29" s="21"/>
      <c r="C29" s="21"/>
      <c r="D29" s="21"/>
      <c r="E29" s="16" t="str">
        <f>IFERROR(E27-E28,"")</f>
        <v/>
      </c>
      <c r="F29" s="16"/>
      <c r="G29" s="16"/>
      <c r="H29" s="16"/>
      <c r="I29" s="16" t="str">
        <f>IFERROR(I27-I28,"")</f>
        <v/>
      </c>
      <c r="J29" s="16"/>
      <c r="K29" s="16"/>
      <c r="L29" s="19"/>
      <c r="M29" s="19"/>
    </row>
    <row r="30" spans="1:13" ht="17.399999999999999" x14ac:dyDescent="0.2">
      <c r="A30" s="45" t="s">
        <v>55</v>
      </c>
      <c r="B30" s="45"/>
      <c r="C30" s="45"/>
      <c r="D30" s="45"/>
      <c r="E30" s="8" t="str">
        <f>IFERROR(ROUNDDOWN(IF((E29/2)&gt;=30000000,30000000,E29/2),-3),"")</f>
        <v/>
      </c>
      <c r="F30" s="9"/>
      <c r="G30" s="9"/>
      <c r="H30" s="10"/>
      <c r="I30" s="16" t="str">
        <f>IFERROR(ROUNDDOWN(IF((I29/2)&gt;=30000000,30000000,I29/2),-3),"")</f>
        <v/>
      </c>
      <c r="J30" s="16"/>
      <c r="K30" s="16"/>
      <c r="L30" s="18" t="s">
        <v>56</v>
      </c>
      <c r="M30" s="18"/>
    </row>
    <row r="31" spans="1:13" ht="17.399999999999999" x14ac:dyDescent="0.2">
      <c r="A31" s="20" t="s">
        <v>25</v>
      </c>
      <c r="B31" s="20"/>
      <c r="C31" s="20"/>
      <c r="D31" s="20"/>
      <c r="E31" s="11"/>
      <c r="F31" s="12"/>
      <c r="G31" s="12"/>
      <c r="H31" s="13"/>
      <c r="I31" s="16"/>
      <c r="J31" s="16"/>
      <c r="K31" s="16"/>
      <c r="L31" s="18"/>
      <c r="M31" s="18"/>
    </row>
    <row r="32" spans="1:13" ht="18" customHeight="1" x14ac:dyDescent="0.2">
      <c r="A32" s="14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18" customHeight="1" x14ac:dyDescent="0.2">
      <c r="A33" s="15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</sheetData>
  <mergeCells count="106">
    <mergeCell ref="E29:H29"/>
    <mergeCell ref="L4:M4"/>
    <mergeCell ref="A30:D30"/>
    <mergeCell ref="L27:M27"/>
    <mergeCell ref="L15:M15"/>
    <mergeCell ref="L16:M16"/>
    <mergeCell ref="L17:M17"/>
    <mergeCell ref="L18:M18"/>
    <mergeCell ref="L19:M19"/>
    <mergeCell ref="L20:M20"/>
    <mergeCell ref="L10:M10"/>
    <mergeCell ref="I13:K13"/>
    <mergeCell ref="L13:M13"/>
    <mergeCell ref="L14:M14"/>
    <mergeCell ref="H10:K10"/>
    <mergeCell ref="I14:K14"/>
    <mergeCell ref="E13:H13"/>
    <mergeCell ref="A25:D25"/>
    <mergeCell ref="A26:D26"/>
    <mergeCell ref="A27:D27"/>
    <mergeCell ref="A28:D28"/>
    <mergeCell ref="A29:D29"/>
    <mergeCell ref="I18:K18"/>
    <mergeCell ref="I19:K19"/>
    <mergeCell ref="L26:M26"/>
    <mergeCell ref="A1:M1"/>
    <mergeCell ref="A13:D13"/>
    <mergeCell ref="A14:A20"/>
    <mergeCell ref="A21:D21"/>
    <mergeCell ref="A9:C9"/>
    <mergeCell ref="A10:C10"/>
    <mergeCell ref="B20:D20"/>
    <mergeCell ref="A2:M2"/>
    <mergeCell ref="E17:H17"/>
    <mergeCell ref="H6:K6"/>
    <mergeCell ref="H7:K7"/>
    <mergeCell ref="H8:K8"/>
    <mergeCell ref="H9:K9"/>
    <mergeCell ref="B14:D14"/>
    <mergeCell ref="B15:D15"/>
    <mergeCell ref="B16:D16"/>
    <mergeCell ref="B17:D17"/>
    <mergeCell ref="I16:K16"/>
    <mergeCell ref="I17:K17"/>
    <mergeCell ref="A6:C6"/>
    <mergeCell ref="A7:C7"/>
    <mergeCell ref="L5:M5"/>
    <mergeCell ref="L6:M6"/>
    <mergeCell ref="L7:M7"/>
    <mergeCell ref="L8:M8"/>
    <mergeCell ref="L9:M9"/>
    <mergeCell ref="A22:D23"/>
    <mergeCell ref="E22:H22"/>
    <mergeCell ref="E18:H18"/>
    <mergeCell ref="E19:H19"/>
    <mergeCell ref="E20:H20"/>
    <mergeCell ref="E21:H21"/>
    <mergeCell ref="B18:D18"/>
    <mergeCell ref="B19:D19"/>
    <mergeCell ref="I22:K22"/>
    <mergeCell ref="L22:M23"/>
    <mergeCell ref="F23:H23"/>
    <mergeCell ref="J23:K23"/>
    <mergeCell ref="E16:H16"/>
    <mergeCell ref="I20:K20"/>
    <mergeCell ref="A3:C3"/>
    <mergeCell ref="A12:C12"/>
    <mergeCell ref="I15:K15"/>
    <mergeCell ref="E14:H14"/>
    <mergeCell ref="E15:H15"/>
    <mergeCell ref="A4:C4"/>
    <mergeCell ref="A5:C5"/>
    <mergeCell ref="D4:G4"/>
    <mergeCell ref="H4:K4"/>
    <mergeCell ref="D5:G5"/>
    <mergeCell ref="D6:G6"/>
    <mergeCell ref="D7:G7"/>
    <mergeCell ref="D8:G8"/>
    <mergeCell ref="D9:G9"/>
    <mergeCell ref="D10:G10"/>
    <mergeCell ref="H5:K5"/>
    <mergeCell ref="A8:C8"/>
    <mergeCell ref="E30:H31"/>
    <mergeCell ref="A32:M32"/>
    <mergeCell ref="A33:M33"/>
    <mergeCell ref="I21:K21"/>
    <mergeCell ref="I24:K24"/>
    <mergeCell ref="I25:K25"/>
    <mergeCell ref="I26:K26"/>
    <mergeCell ref="I27:K27"/>
    <mergeCell ref="I30:K31"/>
    <mergeCell ref="L30:M31"/>
    <mergeCell ref="L29:M29"/>
    <mergeCell ref="E25:H25"/>
    <mergeCell ref="E26:H26"/>
    <mergeCell ref="E27:H27"/>
    <mergeCell ref="E28:H28"/>
    <mergeCell ref="L28:M28"/>
    <mergeCell ref="L21:M21"/>
    <mergeCell ref="L24:M24"/>
    <mergeCell ref="A31:D31"/>
    <mergeCell ref="A24:D24"/>
    <mergeCell ref="I28:K28"/>
    <mergeCell ref="E24:H24"/>
    <mergeCell ref="I29:K29"/>
    <mergeCell ref="L25:M25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33"/>
  <sheetViews>
    <sheetView zoomScaleNormal="100" workbookViewId="0">
      <selection activeCell="P8" sqref="P8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4.4414062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6.44140625" customWidth="1"/>
    <col min="13" max="13" width="9.109375" customWidth="1"/>
  </cols>
  <sheetData>
    <row r="1" spans="1:15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5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51</v>
      </c>
      <c r="N3" t="s">
        <v>44</v>
      </c>
    </row>
    <row r="4" spans="1:15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IF(D10=E20,"OK","NG")</f>
        <v>OK</v>
      </c>
    </row>
    <row r="5" spans="1:15" ht="28.5" customHeight="1" x14ac:dyDescent="0.2">
      <c r="A5" s="19" t="s">
        <v>4</v>
      </c>
      <c r="B5" s="19"/>
      <c r="C5" s="19"/>
      <c r="D5" s="17" t="str">
        <f>E30</f>
        <v/>
      </c>
      <c r="E5" s="17"/>
      <c r="F5" s="17"/>
      <c r="G5" s="17"/>
      <c r="H5" s="17" t="str">
        <f>I30</f>
        <v/>
      </c>
      <c r="I5" s="17"/>
      <c r="J5" s="17"/>
      <c r="K5" s="17"/>
      <c r="L5" s="25"/>
      <c r="M5" s="25"/>
      <c r="N5" t="s">
        <v>43</v>
      </c>
      <c r="O5" t="str">
        <f>IF(H10=I20,"OK","NG")</f>
        <v>OK</v>
      </c>
    </row>
    <row r="6" spans="1:15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15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15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5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15" ht="28.5" customHeight="1" x14ac:dyDescent="0.2">
      <c r="A10" s="43" t="s">
        <v>9</v>
      </c>
      <c r="B10" s="43"/>
      <c r="C10" s="43"/>
      <c r="D10" s="16" t="str">
        <f>E20</f>
        <v/>
      </c>
      <c r="E10" s="16"/>
      <c r="F10" s="16"/>
      <c r="G10" s="16"/>
      <c r="H10" s="16" t="str">
        <f>IF(SUM(H5:K9)=0,"",SUM(H5:K9))</f>
        <v/>
      </c>
      <c r="I10" s="16"/>
      <c r="J10" s="16"/>
      <c r="K10" s="16"/>
      <c r="L10" s="19"/>
      <c r="M10" s="19"/>
    </row>
    <row r="11" spans="1:15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15" ht="28.5" customHeight="1" x14ac:dyDescent="0.2">
      <c r="A13" s="79" t="s">
        <v>0</v>
      </c>
      <c r="B13" s="79"/>
      <c r="C13" s="79"/>
      <c r="D13" s="79"/>
      <c r="E13" s="79" t="s">
        <v>1</v>
      </c>
      <c r="F13" s="79"/>
      <c r="G13" s="79"/>
      <c r="H13" s="79"/>
      <c r="I13" s="79" t="s">
        <v>2</v>
      </c>
      <c r="J13" s="79"/>
      <c r="K13" s="79"/>
      <c r="L13" s="79" t="s">
        <v>3</v>
      </c>
      <c r="M13" s="79"/>
    </row>
    <row r="14" spans="1:15" ht="28.5" customHeight="1" x14ac:dyDescent="0.2">
      <c r="A14" s="42" t="s">
        <v>26</v>
      </c>
      <c r="B14" s="21" t="s">
        <v>13</v>
      </c>
      <c r="C14" s="21"/>
      <c r="D14" s="21"/>
      <c r="E14" s="24"/>
      <c r="F14" s="24"/>
      <c r="G14" s="24"/>
      <c r="H14" s="24"/>
      <c r="I14" s="24"/>
      <c r="J14" s="24"/>
      <c r="K14" s="24"/>
      <c r="L14" s="25"/>
      <c r="M14" s="25"/>
    </row>
    <row r="15" spans="1:15" ht="28.5" customHeight="1" x14ac:dyDescent="0.2">
      <c r="A15" s="42"/>
      <c r="B15" s="21" t="s">
        <v>14</v>
      </c>
      <c r="C15" s="21"/>
      <c r="D15" s="21"/>
      <c r="E15" s="24"/>
      <c r="F15" s="24"/>
      <c r="G15" s="24"/>
      <c r="H15" s="24"/>
      <c r="I15" s="24"/>
      <c r="J15" s="24"/>
      <c r="K15" s="24"/>
      <c r="L15" s="25"/>
      <c r="M15" s="25"/>
    </row>
    <row r="16" spans="1:15" ht="28.5" customHeight="1" x14ac:dyDescent="0.2">
      <c r="A16" s="42"/>
      <c r="B16" s="21" t="s">
        <v>45</v>
      </c>
      <c r="C16" s="21"/>
      <c r="D16" s="21"/>
      <c r="E16" s="24"/>
      <c r="F16" s="24"/>
      <c r="G16" s="24"/>
      <c r="H16" s="24"/>
      <c r="I16" s="24"/>
      <c r="J16" s="24"/>
      <c r="K16" s="24"/>
      <c r="L16" s="25"/>
      <c r="M16" s="25"/>
    </row>
    <row r="17" spans="1:13" ht="28.5" customHeight="1" x14ac:dyDescent="0.2">
      <c r="A17" s="42"/>
      <c r="B17" s="21" t="s">
        <v>15</v>
      </c>
      <c r="C17" s="21"/>
      <c r="D17" s="21"/>
      <c r="E17" s="24"/>
      <c r="F17" s="24"/>
      <c r="G17" s="24"/>
      <c r="H17" s="24"/>
      <c r="I17" s="24"/>
      <c r="J17" s="24"/>
      <c r="K17" s="24"/>
      <c r="L17" s="25"/>
      <c r="M17" s="25"/>
    </row>
    <row r="18" spans="1:13" ht="28.5" customHeight="1" x14ac:dyDescent="0.2">
      <c r="A18" s="42"/>
      <c r="B18" s="21" t="s">
        <v>16</v>
      </c>
      <c r="C18" s="21"/>
      <c r="D18" s="21"/>
      <c r="E18" s="24"/>
      <c r="F18" s="24"/>
      <c r="G18" s="24"/>
      <c r="H18" s="24"/>
      <c r="I18" s="24"/>
      <c r="J18" s="24"/>
      <c r="K18" s="24"/>
      <c r="L18" s="25"/>
      <c r="M18" s="25"/>
    </row>
    <row r="19" spans="1:13" ht="28.5" customHeight="1" x14ac:dyDescent="0.2">
      <c r="A19" s="42"/>
      <c r="B19" s="19" t="s">
        <v>17</v>
      </c>
      <c r="C19" s="19"/>
      <c r="D19" s="19"/>
      <c r="E19" s="24"/>
      <c r="F19" s="24"/>
      <c r="G19" s="24"/>
      <c r="H19" s="24"/>
      <c r="I19" s="24"/>
      <c r="J19" s="24"/>
      <c r="K19" s="24"/>
      <c r="L19" s="46"/>
      <c r="M19" s="46"/>
    </row>
    <row r="20" spans="1:13" ht="28.5" customHeight="1" x14ac:dyDescent="0.2">
      <c r="A20" s="42"/>
      <c r="B20" s="43" t="s">
        <v>18</v>
      </c>
      <c r="C20" s="43"/>
      <c r="D20" s="43"/>
      <c r="E20" s="16" t="str">
        <f>IF(SUM(E14:H19)=0,"",SUM(E14:H19))</f>
        <v/>
      </c>
      <c r="F20" s="16"/>
      <c r="G20" s="16"/>
      <c r="H20" s="16"/>
      <c r="I20" s="16" t="str">
        <f>IF(SUM(I14:K19)=0,"",SUM(I14:K19))</f>
        <v/>
      </c>
      <c r="J20" s="16"/>
      <c r="K20" s="16"/>
      <c r="L20" s="19"/>
      <c r="M20" s="19"/>
    </row>
    <row r="21" spans="1:13" ht="28.5" customHeight="1" x14ac:dyDescent="0.2">
      <c r="A21" s="21" t="s">
        <v>19</v>
      </c>
      <c r="B21" s="21"/>
      <c r="C21" s="21"/>
      <c r="D21" s="21"/>
      <c r="E21" s="16" t="str">
        <f>IF(SUM(E14:H16)=0,"",SUM(E14:H16))</f>
        <v/>
      </c>
      <c r="F21" s="16"/>
      <c r="G21" s="16"/>
      <c r="H21" s="16"/>
      <c r="I21" s="16" t="str">
        <f>IF(SUM(I14:K16)=0,"",SUM(I14:K16))</f>
        <v/>
      </c>
      <c r="J21" s="16"/>
      <c r="K21" s="16"/>
      <c r="L21" s="19"/>
      <c r="M21" s="19"/>
    </row>
    <row r="22" spans="1:13" ht="23.25" customHeight="1" x14ac:dyDescent="0.2">
      <c r="A22" s="26" t="s">
        <v>46</v>
      </c>
      <c r="B22" s="27"/>
      <c r="C22" s="27"/>
      <c r="D22" s="28"/>
      <c r="E22" s="32" t="str">
        <f>IF(E23*200000=0,"",E23*200000)</f>
        <v/>
      </c>
      <c r="F22" s="33"/>
      <c r="G22" s="33"/>
      <c r="H22" s="34"/>
      <c r="I22" s="32" t="str">
        <f>IF(I23*200000=0,"",I23*200000)</f>
        <v/>
      </c>
      <c r="J22" s="33"/>
      <c r="K22" s="34"/>
      <c r="L22" s="35" t="s">
        <v>40</v>
      </c>
      <c r="M22" s="36"/>
    </row>
    <row r="23" spans="1:13" ht="13.5" customHeight="1" x14ac:dyDescent="0.2">
      <c r="A23" s="29"/>
      <c r="B23" s="30"/>
      <c r="C23" s="30"/>
      <c r="D23" s="31"/>
      <c r="E23" s="7"/>
      <c r="F23" s="39" t="s">
        <v>39</v>
      </c>
      <c r="G23" s="39"/>
      <c r="H23" s="40"/>
      <c r="I23" s="7"/>
      <c r="J23" s="39" t="s">
        <v>47</v>
      </c>
      <c r="K23" s="40"/>
      <c r="L23" s="37"/>
      <c r="M23" s="38"/>
    </row>
    <row r="24" spans="1:13" ht="28.5" customHeight="1" x14ac:dyDescent="0.2">
      <c r="A24" s="21" t="s">
        <v>48</v>
      </c>
      <c r="B24" s="21"/>
      <c r="C24" s="21"/>
      <c r="D24" s="21"/>
      <c r="E24" s="17" t="str">
        <f>IF(E21&lt;E22,E21,E22)</f>
        <v/>
      </c>
      <c r="F24" s="17"/>
      <c r="G24" s="17"/>
      <c r="H24" s="17"/>
      <c r="I24" s="17" t="str">
        <f>IF(I21&lt;I22,I21,I22)</f>
        <v/>
      </c>
      <c r="J24" s="17"/>
      <c r="K24" s="17"/>
      <c r="L24" s="19"/>
      <c r="M24" s="19"/>
    </row>
    <row r="25" spans="1:13" ht="28.5" customHeight="1" x14ac:dyDescent="0.2">
      <c r="A25" s="21" t="s">
        <v>20</v>
      </c>
      <c r="B25" s="21"/>
      <c r="C25" s="21"/>
      <c r="D25" s="21"/>
      <c r="E25" s="16">
        <f>SUM(E17:H18)</f>
        <v>0</v>
      </c>
      <c r="F25" s="16"/>
      <c r="G25" s="16"/>
      <c r="H25" s="16"/>
      <c r="I25" s="16">
        <f>SUM(I17:K18)</f>
        <v>0</v>
      </c>
      <c r="J25" s="16"/>
      <c r="K25" s="16"/>
      <c r="L25" s="19"/>
      <c r="M25" s="19"/>
    </row>
    <row r="26" spans="1:13" ht="28.5" customHeight="1" x14ac:dyDescent="0.2">
      <c r="A26" s="21" t="s">
        <v>21</v>
      </c>
      <c r="B26" s="21"/>
      <c r="C26" s="21"/>
      <c r="D26" s="21"/>
      <c r="E26" s="17">
        <f>IF(E24&lt;E25,E24,E25)</f>
        <v>0</v>
      </c>
      <c r="F26" s="17"/>
      <c r="G26" s="17"/>
      <c r="H26" s="17"/>
      <c r="I26" s="17">
        <f>IF(I24&lt;I25,I24,I25)</f>
        <v>0</v>
      </c>
      <c r="J26" s="17"/>
      <c r="K26" s="17"/>
      <c r="L26" s="19"/>
      <c r="M26" s="19"/>
    </row>
    <row r="27" spans="1:13" ht="28.5" customHeight="1" x14ac:dyDescent="0.2">
      <c r="A27" s="21" t="s">
        <v>22</v>
      </c>
      <c r="B27" s="21"/>
      <c r="C27" s="21"/>
      <c r="D27" s="21"/>
      <c r="E27" s="16" t="str">
        <f>IFERROR(IF(SUM(E24+E26)=0,"",SUM(E24+E26)),"")</f>
        <v/>
      </c>
      <c r="F27" s="16"/>
      <c r="G27" s="16"/>
      <c r="H27" s="16"/>
      <c r="I27" s="16" t="str">
        <f>IFERROR(IF(SUM(I24+I26)=0,"",SUM(I24+I26)),"")</f>
        <v/>
      </c>
      <c r="J27" s="16"/>
      <c r="K27" s="16"/>
      <c r="L27" s="19"/>
      <c r="M27" s="19"/>
    </row>
    <row r="28" spans="1:13" ht="28.5" customHeight="1" x14ac:dyDescent="0.2">
      <c r="A28" s="21" t="s">
        <v>23</v>
      </c>
      <c r="B28" s="21"/>
      <c r="C28" s="21"/>
      <c r="D28" s="21"/>
      <c r="E28" s="17">
        <f>D6</f>
        <v>0</v>
      </c>
      <c r="F28" s="17"/>
      <c r="G28" s="17"/>
      <c r="H28" s="17"/>
      <c r="I28" s="17">
        <f>H6</f>
        <v>0</v>
      </c>
      <c r="J28" s="17"/>
      <c r="K28" s="17"/>
      <c r="L28" s="19"/>
      <c r="M28" s="19"/>
    </row>
    <row r="29" spans="1:13" ht="28.5" customHeight="1" x14ac:dyDescent="0.2">
      <c r="A29" s="21" t="s">
        <v>24</v>
      </c>
      <c r="B29" s="21"/>
      <c r="C29" s="21"/>
      <c r="D29" s="21"/>
      <c r="E29" s="16" t="str">
        <f>IFERROR(E27-E28,"")</f>
        <v/>
      </c>
      <c r="F29" s="16"/>
      <c r="G29" s="16"/>
      <c r="H29" s="16"/>
      <c r="I29" s="16" t="str">
        <f>IFERROR(I27-I28,"")</f>
        <v/>
      </c>
      <c r="J29" s="16"/>
      <c r="K29" s="16"/>
      <c r="L29" s="19"/>
      <c r="M29" s="19"/>
    </row>
    <row r="30" spans="1:13" ht="17.399999999999999" x14ac:dyDescent="0.2">
      <c r="A30" s="45" t="s">
        <v>53</v>
      </c>
      <c r="B30" s="45"/>
      <c r="C30" s="45"/>
      <c r="D30" s="45"/>
      <c r="E30" s="8" t="str">
        <f>IFERROR(ROUNDDOWN(IF((E29/2)&gt;=40000000,40000000,E29*2/3),-3),"")</f>
        <v/>
      </c>
      <c r="F30" s="9"/>
      <c r="G30" s="9"/>
      <c r="H30" s="10"/>
      <c r="I30" s="16" t="str">
        <f>IFERROR(ROUNDDOWN(IF((I29/2)&gt;=40000000,30000000,I29*2/3),-3),"")</f>
        <v/>
      </c>
      <c r="J30" s="16"/>
      <c r="K30" s="16"/>
      <c r="L30" s="18" t="s">
        <v>52</v>
      </c>
      <c r="M30" s="18"/>
    </row>
    <row r="31" spans="1:13" ht="17.399999999999999" x14ac:dyDescent="0.2">
      <c r="A31" s="20" t="s">
        <v>54</v>
      </c>
      <c r="B31" s="20"/>
      <c r="C31" s="20"/>
      <c r="D31" s="20"/>
      <c r="E31" s="11"/>
      <c r="F31" s="12"/>
      <c r="G31" s="12"/>
      <c r="H31" s="13"/>
      <c r="I31" s="16"/>
      <c r="J31" s="16"/>
      <c r="K31" s="16"/>
      <c r="L31" s="18"/>
      <c r="M31" s="18"/>
    </row>
    <row r="32" spans="1:13" ht="18" customHeight="1" x14ac:dyDescent="0.2">
      <c r="A32" s="14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18" customHeight="1" x14ac:dyDescent="0.2">
      <c r="A33" s="15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</sheetData>
  <mergeCells count="106">
    <mergeCell ref="A5:C5"/>
    <mergeCell ref="D5:G5"/>
    <mergeCell ref="H5:K5"/>
    <mergeCell ref="L5:M5"/>
    <mergeCell ref="A6:C6"/>
    <mergeCell ref="D6:G6"/>
    <mergeCell ref="H6:K6"/>
    <mergeCell ref="L6:M6"/>
    <mergeCell ref="A1:M1"/>
    <mergeCell ref="A2:M2"/>
    <mergeCell ref="A3:C3"/>
    <mergeCell ref="A4:C4"/>
    <mergeCell ref="D4:G4"/>
    <mergeCell ref="H4:K4"/>
    <mergeCell ref="L4:M4"/>
    <mergeCell ref="A9:C9"/>
    <mergeCell ref="D9:G9"/>
    <mergeCell ref="H9:K9"/>
    <mergeCell ref="L9:M9"/>
    <mergeCell ref="A10:C10"/>
    <mergeCell ref="D10:G10"/>
    <mergeCell ref="H10:K10"/>
    <mergeCell ref="L10:M10"/>
    <mergeCell ref="A7:C7"/>
    <mergeCell ref="D7:G7"/>
    <mergeCell ref="H7:K7"/>
    <mergeCell ref="L7:M7"/>
    <mergeCell ref="A8:C8"/>
    <mergeCell ref="D8:G8"/>
    <mergeCell ref="H8:K8"/>
    <mergeCell ref="L8:M8"/>
    <mergeCell ref="B15:D15"/>
    <mergeCell ref="E15:H15"/>
    <mergeCell ref="I15:K15"/>
    <mergeCell ref="L15:M15"/>
    <mergeCell ref="B16:D16"/>
    <mergeCell ref="E16:H16"/>
    <mergeCell ref="I16:K16"/>
    <mergeCell ref="L16:M16"/>
    <mergeCell ref="A12:C12"/>
    <mergeCell ref="A13:D13"/>
    <mergeCell ref="E13:H13"/>
    <mergeCell ref="I13:K13"/>
    <mergeCell ref="L13:M13"/>
    <mergeCell ref="A14:A20"/>
    <mergeCell ref="B14:D14"/>
    <mergeCell ref="E14:H14"/>
    <mergeCell ref="I14:K14"/>
    <mergeCell ref="L14:M14"/>
    <mergeCell ref="B19:D19"/>
    <mergeCell ref="E19:H19"/>
    <mergeCell ref="I19:K19"/>
    <mergeCell ref="L19:M19"/>
    <mergeCell ref="B20:D20"/>
    <mergeCell ref="E20:H20"/>
    <mergeCell ref="I20:K20"/>
    <mergeCell ref="L20:M20"/>
    <mergeCell ref="B17:D17"/>
    <mergeCell ref="E17:H17"/>
    <mergeCell ref="I17:K17"/>
    <mergeCell ref="L17:M17"/>
    <mergeCell ref="B18:D18"/>
    <mergeCell ref="E18:H18"/>
    <mergeCell ref="I18:K18"/>
    <mergeCell ref="L18:M18"/>
    <mergeCell ref="A21:D21"/>
    <mergeCell ref="E21:H21"/>
    <mergeCell ref="I21:K21"/>
    <mergeCell ref="L21:M21"/>
    <mergeCell ref="A22:D23"/>
    <mergeCell ref="E22:H22"/>
    <mergeCell ref="I22:K22"/>
    <mergeCell ref="L22:M23"/>
    <mergeCell ref="F23:H23"/>
    <mergeCell ref="J23:K23"/>
    <mergeCell ref="A26:D26"/>
    <mergeCell ref="E26:H26"/>
    <mergeCell ref="I26:K26"/>
    <mergeCell ref="L26:M26"/>
    <mergeCell ref="A27:D27"/>
    <mergeCell ref="E27:H27"/>
    <mergeCell ref="I27:K27"/>
    <mergeCell ref="L27:M27"/>
    <mergeCell ref="A24:D24"/>
    <mergeCell ref="E24:H24"/>
    <mergeCell ref="I24:K24"/>
    <mergeCell ref="L24:M24"/>
    <mergeCell ref="A25:D25"/>
    <mergeCell ref="E25:H25"/>
    <mergeCell ref="I25:K25"/>
    <mergeCell ref="L25:M25"/>
    <mergeCell ref="A33:M33"/>
    <mergeCell ref="A30:D30"/>
    <mergeCell ref="E30:H31"/>
    <mergeCell ref="I30:K31"/>
    <mergeCell ref="L30:M31"/>
    <mergeCell ref="A31:D31"/>
    <mergeCell ref="A32:M32"/>
    <mergeCell ref="A28:D28"/>
    <mergeCell ref="E28:H28"/>
    <mergeCell ref="I28:K28"/>
    <mergeCell ref="L28:M28"/>
    <mergeCell ref="A29:D29"/>
    <mergeCell ref="E29:H29"/>
    <mergeCell ref="I29:K29"/>
    <mergeCell ref="L29:M29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2A7A-4342-4AF8-8821-094424C33BC3}">
  <sheetPr>
    <tabColor theme="8" tint="0.39997558519241921"/>
  </sheetPr>
  <dimension ref="A1:V34"/>
  <sheetViews>
    <sheetView zoomScaleNormal="100" workbookViewId="0">
      <selection activeCell="V7" sqref="V7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5.10937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0.44140625" customWidth="1"/>
    <col min="13" max="13" width="9.109375" customWidth="1"/>
    <col min="14" max="14" width="8.77734375" customWidth="1"/>
    <col min="15" max="16" width="8.88671875" hidden="1" customWidth="1"/>
    <col min="18" max="18" width="8.109375" customWidth="1"/>
    <col min="19" max="20" width="8.88671875" hidden="1" customWidth="1"/>
  </cols>
  <sheetData>
    <row r="1" spans="1:22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2" ht="21.75" customHeight="1" x14ac:dyDescent="0.2">
      <c r="A2" s="44" t="s">
        <v>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2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50</v>
      </c>
      <c r="N3" t="s">
        <v>44</v>
      </c>
    </row>
    <row r="4" spans="1:22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IF(D10=M21,"OK","NG")</f>
        <v>OK</v>
      </c>
    </row>
    <row r="5" spans="1:22" ht="28.5" customHeight="1" x14ac:dyDescent="0.2">
      <c r="A5" s="19" t="s">
        <v>4</v>
      </c>
      <c r="B5" s="19"/>
      <c r="C5" s="19"/>
      <c r="D5" s="17" t="str">
        <f>M31</f>
        <v/>
      </c>
      <c r="E5" s="17"/>
      <c r="F5" s="17"/>
      <c r="G5" s="17"/>
      <c r="H5" s="17" t="e">
        <f>#REF!</f>
        <v>#REF!</v>
      </c>
      <c r="I5" s="17"/>
      <c r="J5" s="17"/>
      <c r="K5" s="17"/>
      <c r="L5" s="25"/>
      <c r="M5" s="25"/>
      <c r="N5" t="s">
        <v>43</v>
      </c>
      <c r="O5" t="e">
        <f>IF(H10=#REF!,"OK","NG")</f>
        <v>#REF!</v>
      </c>
    </row>
    <row r="6" spans="1:22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22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22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22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22" ht="28.5" customHeight="1" x14ac:dyDescent="0.2">
      <c r="A10" s="43" t="s">
        <v>9</v>
      </c>
      <c r="B10" s="43"/>
      <c r="C10" s="43"/>
      <c r="D10" s="16" t="str">
        <f>M21</f>
        <v/>
      </c>
      <c r="E10" s="16"/>
      <c r="F10" s="16"/>
      <c r="G10" s="16"/>
      <c r="H10" s="16" t="e">
        <f>IF(SUM(H5:K9)=0,"",SUM(H5:K9))</f>
        <v>#REF!</v>
      </c>
      <c r="I10" s="16"/>
      <c r="J10" s="16"/>
      <c r="K10" s="16"/>
      <c r="L10" s="19"/>
      <c r="M10" s="19"/>
    </row>
    <row r="11" spans="1:22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2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22" ht="28.5" customHeight="1" x14ac:dyDescent="0.2">
      <c r="A13" s="80" t="s">
        <v>0</v>
      </c>
      <c r="B13" s="81"/>
      <c r="C13" s="81"/>
      <c r="D13" s="82"/>
      <c r="E13" s="86" t="s">
        <v>1</v>
      </c>
      <c r="F13" s="87"/>
      <c r="G13" s="87"/>
      <c r="H13" s="87"/>
      <c r="I13" s="87"/>
      <c r="J13" s="87"/>
      <c r="K13" s="87"/>
      <c r="L13" s="88"/>
      <c r="M13" s="86" t="s">
        <v>71</v>
      </c>
      <c r="N13" s="87"/>
      <c r="O13" s="87"/>
      <c r="P13" s="87"/>
      <c r="Q13" s="87"/>
      <c r="R13" s="87"/>
      <c r="S13" s="87"/>
      <c r="T13" s="88"/>
      <c r="U13" s="80" t="s">
        <v>3</v>
      </c>
      <c r="V13" s="82"/>
    </row>
    <row r="14" spans="1:22" ht="28.5" customHeight="1" x14ac:dyDescent="0.2">
      <c r="A14" s="83"/>
      <c r="B14" s="84"/>
      <c r="C14" s="84"/>
      <c r="D14" s="85"/>
      <c r="E14" s="86" t="s">
        <v>58</v>
      </c>
      <c r="F14" s="87"/>
      <c r="G14" s="87"/>
      <c r="H14" s="88"/>
      <c r="I14" s="86" t="s">
        <v>68</v>
      </c>
      <c r="J14" s="87"/>
      <c r="K14" s="87"/>
      <c r="L14" s="88"/>
      <c r="M14" s="86" t="s">
        <v>58</v>
      </c>
      <c r="N14" s="87"/>
      <c r="O14" s="87"/>
      <c r="P14" s="88"/>
      <c r="Q14" s="86" t="s">
        <v>68</v>
      </c>
      <c r="R14" s="87"/>
      <c r="S14" s="87"/>
      <c r="T14" s="88"/>
      <c r="U14" s="83"/>
      <c r="V14" s="85"/>
    </row>
    <row r="15" spans="1:22" ht="28.5" customHeight="1" x14ac:dyDescent="0.2">
      <c r="A15" s="42" t="s">
        <v>26</v>
      </c>
      <c r="B15" s="21" t="s">
        <v>13</v>
      </c>
      <c r="C15" s="21"/>
      <c r="D15" s="21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5"/>
    </row>
    <row r="16" spans="1:22" ht="28.5" customHeight="1" x14ac:dyDescent="0.2">
      <c r="A16" s="42"/>
      <c r="B16" s="21" t="s">
        <v>14</v>
      </c>
      <c r="C16" s="21"/>
      <c r="D16" s="21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5"/>
      <c r="V16" s="25"/>
    </row>
    <row r="17" spans="1:22" ht="28.5" customHeight="1" x14ac:dyDescent="0.2">
      <c r="A17" s="42"/>
      <c r="B17" s="21" t="s">
        <v>27</v>
      </c>
      <c r="C17" s="21"/>
      <c r="D17" s="21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5"/>
    </row>
    <row r="18" spans="1:22" ht="28.5" customHeight="1" x14ac:dyDescent="0.2">
      <c r="A18" s="42"/>
      <c r="B18" s="21" t="s">
        <v>15</v>
      </c>
      <c r="C18" s="21"/>
      <c r="D18" s="2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5"/>
    </row>
    <row r="19" spans="1:22" ht="28.5" customHeight="1" x14ac:dyDescent="0.2">
      <c r="A19" s="42"/>
      <c r="B19" s="21" t="s">
        <v>16</v>
      </c>
      <c r="C19" s="21"/>
      <c r="D19" s="2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5"/>
      <c r="V19" s="25"/>
    </row>
    <row r="20" spans="1:22" ht="28.5" customHeight="1" x14ac:dyDescent="0.2">
      <c r="A20" s="42"/>
      <c r="B20" s="19" t="s">
        <v>17</v>
      </c>
      <c r="C20" s="19"/>
      <c r="D20" s="19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46"/>
      <c r="V20" s="46"/>
    </row>
    <row r="21" spans="1:22" ht="28.5" customHeight="1" x14ac:dyDescent="0.2">
      <c r="A21" s="42"/>
      <c r="B21" s="43" t="s">
        <v>18</v>
      </c>
      <c r="C21" s="43"/>
      <c r="D21" s="43"/>
      <c r="E21" s="16" t="str">
        <f>IF(SUM(E15:H20)=0,"",SUM(E15:H20))</f>
        <v/>
      </c>
      <c r="F21" s="16"/>
      <c r="G21" s="16"/>
      <c r="H21" s="16"/>
      <c r="I21" s="16" t="str">
        <f>IF(SUM(I15:L20)=0,"",SUM(I15:L20))</f>
        <v/>
      </c>
      <c r="J21" s="16"/>
      <c r="K21" s="16"/>
      <c r="L21" s="16"/>
      <c r="M21" s="16" t="str">
        <f>IF(SUM(M15:P20)=0,"",SUM(M15:P20))</f>
        <v/>
      </c>
      <c r="N21" s="16"/>
      <c r="O21" s="16"/>
      <c r="P21" s="16"/>
      <c r="Q21" s="16" t="str">
        <f>IF(SUM(Q15:T20)=0,"",SUM(Q15:T20))</f>
        <v/>
      </c>
      <c r="R21" s="16"/>
      <c r="S21" s="16"/>
      <c r="T21" s="16"/>
      <c r="U21" s="19"/>
      <c r="V21" s="19"/>
    </row>
    <row r="22" spans="1:22" ht="28.5" customHeight="1" x14ac:dyDescent="0.2">
      <c r="A22" s="21" t="s">
        <v>19</v>
      </c>
      <c r="B22" s="21"/>
      <c r="C22" s="21"/>
      <c r="D22" s="21"/>
      <c r="E22" s="16" t="str">
        <f>IF(SUM(E15:H17)=0,"",SUM(E15:H17))</f>
        <v/>
      </c>
      <c r="F22" s="16"/>
      <c r="G22" s="16"/>
      <c r="H22" s="16"/>
      <c r="I22" s="67" t="s">
        <v>69</v>
      </c>
      <c r="J22" s="68"/>
      <c r="K22" s="68"/>
      <c r="L22" s="66"/>
      <c r="M22" s="16" t="str">
        <f>IF(SUM(M15:P17)=0,"",SUM(M15:P17))</f>
        <v/>
      </c>
      <c r="N22" s="16"/>
      <c r="O22" s="16"/>
      <c r="P22" s="16"/>
      <c r="Q22" s="67" t="s">
        <v>69</v>
      </c>
      <c r="R22" s="68"/>
      <c r="S22" s="68"/>
      <c r="T22" s="66"/>
      <c r="U22" s="19"/>
      <c r="V22" s="19"/>
    </row>
    <row r="23" spans="1:22" ht="23.25" customHeight="1" x14ac:dyDescent="0.2">
      <c r="A23" s="26" t="s">
        <v>38</v>
      </c>
      <c r="B23" s="27"/>
      <c r="C23" s="27"/>
      <c r="D23" s="28"/>
      <c r="E23" s="32" t="str">
        <f>IF(E24*200000=0,"",E24*200000)</f>
        <v/>
      </c>
      <c r="F23" s="33"/>
      <c r="G23" s="33"/>
      <c r="H23" s="34"/>
      <c r="I23" s="76"/>
      <c r="J23" s="77"/>
      <c r="K23" s="77"/>
      <c r="L23" s="78"/>
      <c r="M23" s="32" t="str">
        <f>IF(M24*200000=0,"",M24*200000)</f>
        <v/>
      </c>
      <c r="N23" s="33"/>
      <c r="O23" s="33"/>
      <c r="P23" s="34"/>
      <c r="Q23" s="76"/>
      <c r="R23" s="77"/>
      <c r="S23" s="77"/>
      <c r="T23" s="78"/>
      <c r="U23" s="35" t="s">
        <v>40</v>
      </c>
      <c r="V23" s="36"/>
    </row>
    <row r="24" spans="1:22" ht="13.5" customHeight="1" x14ac:dyDescent="0.2">
      <c r="A24" s="29"/>
      <c r="B24" s="30"/>
      <c r="C24" s="30"/>
      <c r="D24" s="31"/>
      <c r="E24" s="7"/>
      <c r="F24" s="39" t="s">
        <v>39</v>
      </c>
      <c r="G24" s="39"/>
      <c r="H24" s="40"/>
      <c r="I24" s="76"/>
      <c r="J24" s="77"/>
      <c r="K24" s="77"/>
      <c r="L24" s="78"/>
      <c r="M24" s="7"/>
      <c r="N24" s="39" t="s">
        <v>39</v>
      </c>
      <c r="O24" s="39"/>
      <c r="P24" s="40"/>
      <c r="Q24" s="76"/>
      <c r="R24" s="77"/>
      <c r="S24" s="77"/>
      <c r="T24" s="78"/>
      <c r="U24" s="37"/>
      <c r="V24" s="38"/>
    </row>
    <row r="25" spans="1:22" ht="28.5" customHeight="1" x14ac:dyDescent="0.2">
      <c r="A25" s="21" t="s">
        <v>37</v>
      </c>
      <c r="B25" s="21"/>
      <c r="C25" s="21"/>
      <c r="D25" s="21"/>
      <c r="E25" s="17" t="str">
        <f>IF(E22&lt;E23,E22,E23)</f>
        <v/>
      </c>
      <c r="F25" s="17"/>
      <c r="G25" s="17"/>
      <c r="H25" s="17"/>
      <c r="I25" s="76"/>
      <c r="J25" s="77"/>
      <c r="K25" s="77"/>
      <c r="L25" s="78"/>
      <c r="M25" s="17" t="str">
        <f>IF(M22&lt;M23,M22,M23)</f>
        <v/>
      </c>
      <c r="N25" s="17"/>
      <c r="O25" s="17"/>
      <c r="P25" s="17"/>
      <c r="Q25" s="76"/>
      <c r="R25" s="77"/>
      <c r="S25" s="77"/>
      <c r="T25" s="78"/>
      <c r="U25" s="19"/>
      <c r="V25" s="19"/>
    </row>
    <row r="26" spans="1:22" ht="28.5" customHeight="1" x14ac:dyDescent="0.2">
      <c r="A26" s="21" t="s">
        <v>20</v>
      </c>
      <c r="B26" s="21"/>
      <c r="C26" s="21"/>
      <c r="D26" s="21"/>
      <c r="E26" s="16">
        <f>SUM(E18:H19)</f>
        <v>0</v>
      </c>
      <c r="F26" s="16"/>
      <c r="G26" s="16"/>
      <c r="H26" s="16"/>
      <c r="I26" s="76"/>
      <c r="J26" s="77"/>
      <c r="K26" s="77"/>
      <c r="L26" s="78"/>
      <c r="M26" s="16">
        <f>SUM(M18:P19)</f>
        <v>0</v>
      </c>
      <c r="N26" s="16"/>
      <c r="O26" s="16"/>
      <c r="P26" s="16"/>
      <c r="Q26" s="76"/>
      <c r="R26" s="77"/>
      <c r="S26" s="77"/>
      <c r="T26" s="78"/>
      <c r="U26" s="19"/>
      <c r="V26" s="19"/>
    </row>
    <row r="27" spans="1:22" ht="28.5" customHeight="1" x14ac:dyDescent="0.2">
      <c r="A27" s="21" t="s">
        <v>21</v>
      </c>
      <c r="B27" s="21"/>
      <c r="C27" s="21"/>
      <c r="D27" s="21"/>
      <c r="E27" s="17">
        <f>IF(E25&lt;E26,E25,E26)</f>
        <v>0</v>
      </c>
      <c r="F27" s="17"/>
      <c r="G27" s="17"/>
      <c r="H27" s="17"/>
      <c r="I27" s="69"/>
      <c r="J27" s="70"/>
      <c r="K27" s="70"/>
      <c r="L27" s="71"/>
      <c r="M27" s="17">
        <f>IF(M25&lt;M26,M25,M26)</f>
        <v>0</v>
      </c>
      <c r="N27" s="17"/>
      <c r="O27" s="17"/>
      <c r="P27" s="17"/>
      <c r="Q27" s="69"/>
      <c r="R27" s="70"/>
      <c r="S27" s="70"/>
      <c r="T27" s="71"/>
      <c r="U27" s="19"/>
      <c r="V27" s="19"/>
    </row>
    <row r="28" spans="1:22" ht="28.5" customHeight="1" x14ac:dyDescent="0.2">
      <c r="A28" s="21" t="s">
        <v>22</v>
      </c>
      <c r="B28" s="21"/>
      <c r="C28" s="21"/>
      <c r="D28" s="21"/>
      <c r="E28" s="16" t="str">
        <f>IFERROR(IF(SUM(E25+E27)=0,"",SUM(E25+E27)),"")</f>
        <v/>
      </c>
      <c r="F28" s="16"/>
      <c r="G28" s="16"/>
      <c r="H28" s="16"/>
      <c r="I28" s="16" t="e">
        <f>I21-I20</f>
        <v>#VALUE!</v>
      </c>
      <c r="J28" s="16"/>
      <c r="K28" s="16"/>
      <c r="L28" s="16"/>
      <c r="M28" s="16" t="str">
        <f>IFERROR(IF(SUM(M25+M27)=0,"",SUM(M25+M27)),"")</f>
        <v/>
      </c>
      <c r="N28" s="16"/>
      <c r="O28" s="16"/>
      <c r="P28" s="16"/>
      <c r="Q28" s="16" t="e">
        <f>Q21-Q20</f>
        <v>#VALUE!</v>
      </c>
      <c r="R28" s="16"/>
      <c r="S28" s="16"/>
      <c r="T28" s="16"/>
      <c r="U28" s="19"/>
      <c r="V28" s="19"/>
    </row>
    <row r="29" spans="1:22" ht="28.5" customHeight="1" x14ac:dyDescent="0.2">
      <c r="A29" s="21" t="s">
        <v>23</v>
      </c>
      <c r="B29" s="21"/>
      <c r="C29" s="21"/>
      <c r="D29" s="21"/>
      <c r="E29" s="63">
        <f>D6</f>
        <v>0</v>
      </c>
      <c r="F29" s="64"/>
      <c r="G29" s="64"/>
      <c r="H29" s="64"/>
      <c r="I29" s="64"/>
      <c r="J29" s="64"/>
      <c r="K29" s="64"/>
      <c r="L29" s="65"/>
      <c r="M29" s="63">
        <f>D6</f>
        <v>0</v>
      </c>
      <c r="N29" s="64"/>
      <c r="O29" s="64"/>
      <c r="P29" s="64"/>
      <c r="Q29" s="64"/>
      <c r="R29" s="64"/>
      <c r="S29" s="64"/>
      <c r="T29" s="65"/>
      <c r="U29" s="19"/>
      <c r="V29" s="19"/>
    </row>
    <row r="30" spans="1:22" ht="28.5" customHeight="1" x14ac:dyDescent="0.2">
      <c r="A30" s="21" t="s">
        <v>24</v>
      </c>
      <c r="B30" s="21"/>
      <c r="C30" s="21"/>
      <c r="D30" s="21"/>
      <c r="E30" s="60" t="str">
        <f>IFERROR(E28+I28-E29,"")</f>
        <v/>
      </c>
      <c r="F30" s="61"/>
      <c r="G30" s="61"/>
      <c r="H30" s="61"/>
      <c r="I30" s="61"/>
      <c r="J30" s="61"/>
      <c r="K30" s="61"/>
      <c r="L30" s="62"/>
      <c r="M30" s="60" t="str">
        <f>IFERROR(M28+Q28-M29,"")</f>
        <v/>
      </c>
      <c r="N30" s="61"/>
      <c r="O30" s="61"/>
      <c r="P30" s="61"/>
      <c r="Q30" s="61"/>
      <c r="R30" s="61"/>
      <c r="S30" s="61"/>
      <c r="T30" s="62"/>
      <c r="U30" s="19"/>
      <c r="V30" s="19"/>
    </row>
    <row r="31" spans="1:22" ht="17.399999999999999" customHeight="1" x14ac:dyDescent="0.2">
      <c r="A31" s="45" t="s">
        <v>55</v>
      </c>
      <c r="B31" s="45"/>
      <c r="C31" s="45"/>
      <c r="D31" s="45"/>
      <c r="E31" s="67" t="str">
        <f>IFERROR(ROUNDDOWN(IF((E30/2)&gt;=100000000,100000000,E30/2),-3),"")</f>
        <v/>
      </c>
      <c r="F31" s="68"/>
      <c r="G31" s="68"/>
      <c r="H31" s="68"/>
      <c r="I31" s="68"/>
      <c r="J31" s="68"/>
      <c r="K31" s="68"/>
      <c r="L31" s="66"/>
      <c r="M31" s="67" t="str">
        <f>IFERROR(ROUNDDOWN(IF((M30/2)&gt;=30000000,30000000,M30/2),-3),"")</f>
        <v/>
      </c>
      <c r="N31" s="68"/>
      <c r="O31" s="68"/>
      <c r="P31" s="68"/>
      <c r="Q31" s="68"/>
      <c r="R31" s="68"/>
      <c r="S31" s="68"/>
      <c r="T31" s="66"/>
      <c r="U31" s="72" t="s">
        <v>56</v>
      </c>
      <c r="V31" s="73"/>
    </row>
    <row r="32" spans="1:22" ht="17.399999999999999" x14ac:dyDescent="0.2">
      <c r="A32" s="20" t="s">
        <v>70</v>
      </c>
      <c r="B32" s="20"/>
      <c r="C32" s="20"/>
      <c r="D32" s="20"/>
      <c r="E32" s="69"/>
      <c r="F32" s="70"/>
      <c r="G32" s="70"/>
      <c r="H32" s="70"/>
      <c r="I32" s="70"/>
      <c r="J32" s="70"/>
      <c r="K32" s="70"/>
      <c r="L32" s="71"/>
      <c r="M32" s="69"/>
      <c r="N32" s="70"/>
      <c r="O32" s="70"/>
      <c r="P32" s="70"/>
      <c r="Q32" s="70"/>
      <c r="R32" s="70"/>
      <c r="S32" s="70"/>
      <c r="T32" s="71"/>
      <c r="U32" s="74"/>
      <c r="V32" s="75"/>
    </row>
    <row r="33" spans="1:13" ht="18" customHeight="1" x14ac:dyDescent="0.2">
      <c r="A33" s="14" t="s">
        <v>28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8" customHeight="1" x14ac:dyDescent="0.2">
      <c r="A34" s="15" t="s">
        <v>29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</sheetData>
  <mergeCells count="128">
    <mergeCell ref="I28:L28"/>
    <mergeCell ref="E29:L29"/>
    <mergeCell ref="E30:L30"/>
    <mergeCell ref="E31:L32"/>
    <mergeCell ref="U13:V14"/>
    <mergeCell ref="E22:H22"/>
    <mergeCell ref="I22:L27"/>
    <mergeCell ref="E23:H23"/>
    <mergeCell ref="F24:H24"/>
    <mergeCell ref="E25:H25"/>
    <mergeCell ref="E26:H26"/>
    <mergeCell ref="E27:H27"/>
    <mergeCell ref="E19:H19"/>
    <mergeCell ref="I19:L19"/>
    <mergeCell ref="E20:H20"/>
    <mergeCell ref="I20:L20"/>
    <mergeCell ref="E21:H21"/>
    <mergeCell ref="I21:L21"/>
    <mergeCell ref="E15:H15"/>
    <mergeCell ref="I15:L15"/>
    <mergeCell ref="E16:H16"/>
    <mergeCell ref="I16:L16"/>
    <mergeCell ref="E17:H17"/>
    <mergeCell ref="I17:L17"/>
    <mergeCell ref="A13:D14"/>
    <mergeCell ref="M14:P14"/>
    <mergeCell ref="Q14:T14"/>
    <mergeCell ref="Q22:T27"/>
    <mergeCell ref="M29:T29"/>
    <mergeCell ref="M30:T30"/>
    <mergeCell ref="Q15:T15"/>
    <mergeCell ref="Q16:T16"/>
    <mergeCell ref="Q17:T17"/>
    <mergeCell ref="Q18:T18"/>
    <mergeCell ref="Q19:T19"/>
    <mergeCell ref="M13:T13"/>
    <mergeCell ref="E13:L13"/>
    <mergeCell ref="E14:H14"/>
    <mergeCell ref="I14:L14"/>
    <mergeCell ref="A34:M34"/>
    <mergeCell ref="A31:D31"/>
    <mergeCell ref="U31:V32"/>
    <mergeCell ref="A32:D32"/>
    <mergeCell ref="A33:M33"/>
    <mergeCell ref="M31:T32"/>
    <mergeCell ref="A29:D29"/>
    <mergeCell ref="U29:V29"/>
    <mergeCell ref="A30:D30"/>
    <mergeCell ref="U30:V30"/>
    <mergeCell ref="A27:D27"/>
    <mergeCell ref="M27:P27"/>
    <mergeCell ref="U27:V27"/>
    <mergeCell ref="A28:D28"/>
    <mergeCell ref="M28:P28"/>
    <mergeCell ref="U28:V28"/>
    <mergeCell ref="Q28:T28"/>
    <mergeCell ref="E28:H28"/>
    <mergeCell ref="A25:D25"/>
    <mergeCell ref="M25:P25"/>
    <mergeCell ref="U25:V25"/>
    <mergeCell ref="A26:D26"/>
    <mergeCell ref="M26:P26"/>
    <mergeCell ref="U26:V26"/>
    <mergeCell ref="A22:D22"/>
    <mergeCell ref="M22:P22"/>
    <mergeCell ref="U22:V22"/>
    <mergeCell ref="A23:D24"/>
    <mergeCell ref="M23:P23"/>
    <mergeCell ref="U23:V24"/>
    <mergeCell ref="N24:P24"/>
    <mergeCell ref="B20:D20"/>
    <mergeCell ref="M20:P20"/>
    <mergeCell ref="U20:V20"/>
    <mergeCell ref="B21:D21"/>
    <mergeCell ref="M21:P21"/>
    <mergeCell ref="U21:V21"/>
    <mergeCell ref="Q20:T20"/>
    <mergeCell ref="Q21:T21"/>
    <mergeCell ref="B18:D18"/>
    <mergeCell ref="M18:P18"/>
    <mergeCell ref="U18:V18"/>
    <mergeCell ref="B19:D19"/>
    <mergeCell ref="M19:P19"/>
    <mergeCell ref="U19:V19"/>
    <mergeCell ref="E18:H18"/>
    <mergeCell ref="I18:L18"/>
    <mergeCell ref="B16:D16"/>
    <mergeCell ref="M16:P16"/>
    <mergeCell ref="U16:V16"/>
    <mergeCell ref="B17:D17"/>
    <mergeCell ref="M17:P17"/>
    <mergeCell ref="U17:V17"/>
    <mergeCell ref="A12:C12"/>
    <mergeCell ref="A15:A21"/>
    <mergeCell ref="B15:D15"/>
    <mergeCell ref="M15:P15"/>
    <mergeCell ref="U15:V15"/>
    <mergeCell ref="A9:C9"/>
    <mergeCell ref="D9:G9"/>
    <mergeCell ref="H9:K9"/>
    <mergeCell ref="L9:M9"/>
    <mergeCell ref="A10:C10"/>
    <mergeCell ref="D10:G10"/>
    <mergeCell ref="H10:K10"/>
    <mergeCell ref="L10:M10"/>
    <mergeCell ref="A7:C7"/>
    <mergeCell ref="D7:G7"/>
    <mergeCell ref="H7:K7"/>
    <mergeCell ref="L7:M7"/>
    <mergeCell ref="A8:C8"/>
    <mergeCell ref="D8:G8"/>
    <mergeCell ref="H8:K8"/>
    <mergeCell ref="L8:M8"/>
    <mergeCell ref="A5:C5"/>
    <mergeCell ref="D5:G5"/>
    <mergeCell ref="H5:K5"/>
    <mergeCell ref="L5:M5"/>
    <mergeCell ref="A6:C6"/>
    <mergeCell ref="D6:G6"/>
    <mergeCell ref="H6:K6"/>
    <mergeCell ref="L6:M6"/>
    <mergeCell ref="A1:M1"/>
    <mergeCell ref="A2:M2"/>
    <mergeCell ref="A3:C3"/>
    <mergeCell ref="A4:C4"/>
    <mergeCell ref="D4:G4"/>
    <mergeCell ref="H4:K4"/>
    <mergeCell ref="L4:M4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C9D1-DE3D-4F2F-961C-179E429104C0}">
  <sheetPr>
    <tabColor theme="8" tint="0.39997558519241921"/>
  </sheetPr>
  <dimension ref="A1:O27"/>
  <sheetViews>
    <sheetView zoomScaleNormal="100" workbookViewId="0">
      <selection activeCell="N9" sqref="N9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4.4414062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6.44140625" customWidth="1"/>
    <col min="13" max="13" width="9.109375" customWidth="1"/>
  </cols>
  <sheetData>
    <row r="1" spans="1:15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4" t="s">
        <v>60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50</v>
      </c>
      <c r="N3" t="s">
        <v>44</v>
      </c>
    </row>
    <row r="4" spans="1:15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IF(D10=E20,"OK","NG")</f>
        <v>OK</v>
      </c>
    </row>
    <row r="5" spans="1:15" ht="28.5" customHeight="1" x14ac:dyDescent="0.2">
      <c r="A5" s="19" t="s">
        <v>4</v>
      </c>
      <c r="B5" s="19"/>
      <c r="C5" s="19"/>
      <c r="D5" s="17" t="str">
        <f>E24</f>
        <v/>
      </c>
      <c r="E5" s="17"/>
      <c r="F5" s="17"/>
      <c r="G5" s="17"/>
      <c r="H5" s="17" t="str">
        <f>I24</f>
        <v/>
      </c>
      <c r="I5" s="17"/>
      <c r="J5" s="17"/>
      <c r="K5" s="17"/>
      <c r="L5" s="25"/>
      <c r="M5" s="25"/>
      <c r="N5" t="s">
        <v>43</v>
      </c>
      <c r="O5" t="str">
        <f>IF(H10=I20,"OK","NG")</f>
        <v>OK</v>
      </c>
    </row>
    <row r="6" spans="1:15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15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15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5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15" ht="28.5" customHeight="1" x14ac:dyDescent="0.2">
      <c r="A10" s="43" t="s">
        <v>9</v>
      </c>
      <c r="B10" s="43"/>
      <c r="C10" s="43"/>
      <c r="D10" s="16" t="str">
        <f>E20</f>
        <v/>
      </c>
      <c r="E10" s="16"/>
      <c r="F10" s="16"/>
      <c r="G10" s="16"/>
      <c r="H10" s="16" t="str">
        <f>IF(SUM(H5:K9)=0,"",SUM(H5:K9))</f>
        <v/>
      </c>
      <c r="I10" s="16"/>
      <c r="J10" s="16"/>
      <c r="K10" s="16"/>
      <c r="L10" s="19"/>
      <c r="M10" s="19"/>
    </row>
    <row r="11" spans="1:15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15" ht="28.5" customHeight="1" x14ac:dyDescent="0.2">
      <c r="A13" s="79" t="s">
        <v>0</v>
      </c>
      <c r="B13" s="79"/>
      <c r="C13" s="79"/>
      <c r="D13" s="79"/>
      <c r="E13" s="86" t="s">
        <v>1</v>
      </c>
      <c r="F13" s="87"/>
      <c r="G13" s="87"/>
      <c r="H13" s="88"/>
      <c r="I13" s="86" t="s">
        <v>2</v>
      </c>
      <c r="J13" s="87"/>
      <c r="K13" s="88"/>
      <c r="L13" s="86" t="s">
        <v>3</v>
      </c>
      <c r="M13" s="88"/>
    </row>
    <row r="14" spans="1:15" ht="28.5" customHeight="1" x14ac:dyDescent="0.2">
      <c r="A14" s="42" t="s">
        <v>26</v>
      </c>
      <c r="B14" s="21" t="s">
        <v>13</v>
      </c>
      <c r="C14" s="21"/>
      <c r="D14" s="21"/>
      <c r="E14" s="52"/>
      <c r="F14" s="53"/>
      <c r="G14" s="53"/>
      <c r="H14" s="54"/>
      <c r="I14" s="52"/>
      <c r="J14" s="53"/>
      <c r="K14" s="54"/>
      <c r="L14" s="50"/>
      <c r="M14" s="51"/>
    </row>
    <row r="15" spans="1:15" ht="28.5" customHeight="1" x14ac:dyDescent="0.2">
      <c r="A15" s="42"/>
      <c r="B15" s="21" t="s">
        <v>14</v>
      </c>
      <c r="C15" s="21"/>
      <c r="D15" s="21"/>
      <c r="E15" s="52"/>
      <c r="F15" s="53"/>
      <c r="G15" s="53"/>
      <c r="H15" s="54"/>
      <c r="I15" s="52"/>
      <c r="J15" s="53"/>
      <c r="K15" s="54"/>
      <c r="L15" s="50"/>
      <c r="M15" s="51"/>
    </row>
    <row r="16" spans="1:15" ht="28.5" customHeight="1" x14ac:dyDescent="0.2">
      <c r="A16" s="42"/>
      <c r="B16" s="21" t="s">
        <v>27</v>
      </c>
      <c r="C16" s="21"/>
      <c r="D16" s="21"/>
      <c r="E16" s="52"/>
      <c r="F16" s="53"/>
      <c r="G16" s="53"/>
      <c r="H16" s="54"/>
      <c r="I16" s="52"/>
      <c r="J16" s="53"/>
      <c r="K16" s="54"/>
      <c r="L16" s="50"/>
      <c r="M16" s="51"/>
    </row>
    <row r="17" spans="1:13" ht="28.5" customHeight="1" x14ac:dyDescent="0.2">
      <c r="A17" s="42"/>
      <c r="B17" s="21" t="s">
        <v>15</v>
      </c>
      <c r="C17" s="21"/>
      <c r="D17" s="21"/>
      <c r="E17" s="52"/>
      <c r="F17" s="53"/>
      <c r="G17" s="53"/>
      <c r="H17" s="54"/>
      <c r="I17" s="52"/>
      <c r="J17" s="53"/>
      <c r="K17" s="54"/>
      <c r="L17" s="50"/>
      <c r="M17" s="51"/>
    </row>
    <row r="18" spans="1:13" ht="28.5" customHeight="1" x14ac:dyDescent="0.2">
      <c r="A18" s="42"/>
      <c r="B18" s="21" t="s">
        <v>16</v>
      </c>
      <c r="C18" s="21"/>
      <c r="D18" s="21"/>
      <c r="E18" s="52"/>
      <c r="F18" s="53"/>
      <c r="G18" s="53"/>
      <c r="H18" s="54"/>
      <c r="I18" s="52"/>
      <c r="J18" s="53"/>
      <c r="K18" s="54"/>
      <c r="L18" s="50"/>
      <c r="M18" s="51"/>
    </row>
    <row r="19" spans="1:13" ht="28.5" customHeight="1" x14ac:dyDescent="0.2">
      <c r="A19" s="42"/>
      <c r="B19" s="19" t="s">
        <v>17</v>
      </c>
      <c r="C19" s="19"/>
      <c r="D19" s="19"/>
      <c r="E19" s="52"/>
      <c r="F19" s="53"/>
      <c r="G19" s="53"/>
      <c r="H19" s="54"/>
      <c r="I19" s="52"/>
      <c r="J19" s="53"/>
      <c r="K19" s="54"/>
      <c r="L19" s="58"/>
      <c r="M19" s="59"/>
    </row>
    <row r="20" spans="1:13" ht="28.5" customHeight="1" x14ac:dyDescent="0.2">
      <c r="A20" s="42"/>
      <c r="B20" s="43" t="s">
        <v>18</v>
      </c>
      <c r="C20" s="43"/>
      <c r="D20" s="43"/>
      <c r="E20" s="55" t="str">
        <f>IF(SUM(E14:H19)=0,"",SUM(E14:H19))</f>
        <v/>
      </c>
      <c r="F20" s="56"/>
      <c r="G20" s="56"/>
      <c r="H20" s="57"/>
      <c r="I20" s="55" t="str">
        <f>IF(SUM(I14:K19)=0,"",SUM(I14:K19))</f>
        <v/>
      </c>
      <c r="J20" s="56"/>
      <c r="K20" s="57"/>
      <c r="L20" s="48"/>
      <c r="M20" s="49"/>
    </row>
    <row r="21" spans="1:13" ht="28.5" customHeight="1" x14ac:dyDescent="0.2">
      <c r="A21" s="21" t="s">
        <v>61</v>
      </c>
      <c r="B21" s="21"/>
      <c r="C21" s="21"/>
      <c r="D21" s="21"/>
      <c r="E21" s="16" t="e">
        <f>E20-E19</f>
        <v>#VALUE!</v>
      </c>
      <c r="F21" s="16"/>
      <c r="G21" s="16"/>
      <c r="H21" s="16"/>
      <c r="I21" s="16" t="str">
        <f>IFERROR(IF(SUM(#REF!+#REF!)=0,"",SUM(#REF!+#REF!)),"")</f>
        <v/>
      </c>
      <c r="J21" s="16"/>
      <c r="K21" s="16"/>
      <c r="L21" s="19"/>
      <c r="M21" s="19"/>
    </row>
    <row r="22" spans="1:13" ht="28.5" customHeight="1" x14ac:dyDescent="0.2">
      <c r="A22" s="21" t="s">
        <v>23</v>
      </c>
      <c r="B22" s="21"/>
      <c r="C22" s="21"/>
      <c r="D22" s="21"/>
      <c r="E22" s="17">
        <f>D6</f>
        <v>0</v>
      </c>
      <c r="F22" s="17"/>
      <c r="G22" s="17"/>
      <c r="H22" s="17"/>
      <c r="I22" s="17">
        <f>H6</f>
        <v>0</v>
      </c>
      <c r="J22" s="17"/>
      <c r="K22" s="17"/>
      <c r="L22" s="19"/>
      <c r="M22" s="19"/>
    </row>
    <row r="23" spans="1:13" ht="28.5" customHeight="1" x14ac:dyDescent="0.2">
      <c r="A23" s="21" t="s">
        <v>24</v>
      </c>
      <c r="B23" s="21"/>
      <c r="C23" s="21"/>
      <c r="D23" s="21"/>
      <c r="E23" s="16" t="str">
        <f>IFERROR(E21-E22,"")</f>
        <v/>
      </c>
      <c r="F23" s="16"/>
      <c r="G23" s="16"/>
      <c r="H23" s="16"/>
      <c r="I23" s="16" t="str">
        <f>IFERROR(I21-I22,"")</f>
        <v/>
      </c>
      <c r="J23" s="16"/>
      <c r="K23" s="16"/>
      <c r="L23" s="19"/>
      <c r="M23" s="19"/>
    </row>
    <row r="24" spans="1:13" ht="17.399999999999999" x14ac:dyDescent="0.2">
      <c r="A24" s="45" t="s">
        <v>55</v>
      </c>
      <c r="B24" s="45"/>
      <c r="C24" s="45"/>
      <c r="D24" s="45"/>
      <c r="E24" s="8" t="str">
        <f>IFERROR(ROUNDDOWN(IF((E23/2)&gt;=65000000,65000000,E23/2),-3),"")</f>
        <v/>
      </c>
      <c r="F24" s="9"/>
      <c r="G24" s="9"/>
      <c r="H24" s="10"/>
      <c r="I24" s="16" t="str">
        <f>IFERROR(ROUNDDOWN(IF((I23/2)&gt;=30000000,30000000,I23/2),-3),"")</f>
        <v/>
      </c>
      <c r="J24" s="16"/>
      <c r="K24" s="16"/>
      <c r="L24" s="18" t="s">
        <v>56</v>
      </c>
      <c r="M24" s="18"/>
    </row>
    <row r="25" spans="1:13" ht="17.399999999999999" x14ac:dyDescent="0.2">
      <c r="A25" s="20" t="s">
        <v>59</v>
      </c>
      <c r="B25" s="20"/>
      <c r="C25" s="20"/>
      <c r="D25" s="20"/>
      <c r="E25" s="11"/>
      <c r="F25" s="12"/>
      <c r="G25" s="12"/>
      <c r="H25" s="13"/>
      <c r="I25" s="16"/>
      <c r="J25" s="16"/>
      <c r="K25" s="16"/>
      <c r="L25" s="18"/>
      <c r="M25" s="18"/>
    </row>
    <row r="26" spans="1:13" ht="18" customHeight="1" x14ac:dyDescent="0.2">
      <c r="A26" s="14" t="s">
        <v>28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18" customHeight="1" x14ac:dyDescent="0.2">
      <c r="A27" s="15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</sheetData>
  <mergeCells count="84">
    <mergeCell ref="A26:M26"/>
    <mergeCell ref="A27:M27"/>
    <mergeCell ref="A23:D23"/>
    <mergeCell ref="E23:H23"/>
    <mergeCell ref="I23:K23"/>
    <mergeCell ref="L23:M23"/>
    <mergeCell ref="A24:D24"/>
    <mergeCell ref="E24:H25"/>
    <mergeCell ref="I24:K25"/>
    <mergeCell ref="L24:M25"/>
    <mergeCell ref="A25:D25"/>
    <mergeCell ref="A21:D21"/>
    <mergeCell ref="E21:H21"/>
    <mergeCell ref="I21:K21"/>
    <mergeCell ref="L21:M21"/>
    <mergeCell ref="A22:D22"/>
    <mergeCell ref="E22:H22"/>
    <mergeCell ref="I22:K22"/>
    <mergeCell ref="L22:M22"/>
    <mergeCell ref="B19:D19"/>
    <mergeCell ref="E19:H19"/>
    <mergeCell ref="I19:K19"/>
    <mergeCell ref="L19:M19"/>
    <mergeCell ref="B20:D20"/>
    <mergeCell ref="E20:H20"/>
    <mergeCell ref="I20:K20"/>
    <mergeCell ref="L20:M20"/>
    <mergeCell ref="B17:D17"/>
    <mergeCell ref="E17:H17"/>
    <mergeCell ref="I17:K17"/>
    <mergeCell ref="L17:M17"/>
    <mergeCell ref="B18:D18"/>
    <mergeCell ref="E18:H18"/>
    <mergeCell ref="I18:K18"/>
    <mergeCell ref="L18:M18"/>
    <mergeCell ref="B15:D15"/>
    <mergeCell ref="E15:H15"/>
    <mergeCell ref="I15:K15"/>
    <mergeCell ref="L15:M15"/>
    <mergeCell ref="B16:D16"/>
    <mergeCell ref="E16:H16"/>
    <mergeCell ref="I16:K16"/>
    <mergeCell ref="L16:M16"/>
    <mergeCell ref="A12:C12"/>
    <mergeCell ref="A13:D13"/>
    <mergeCell ref="E13:H13"/>
    <mergeCell ref="I13:K13"/>
    <mergeCell ref="L13:M13"/>
    <mergeCell ref="A14:A20"/>
    <mergeCell ref="B14:D14"/>
    <mergeCell ref="E14:H14"/>
    <mergeCell ref="I14:K14"/>
    <mergeCell ref="L14:M14"/>
    <mergeCell ref="A9:C9"/>
    <mergeCell ref="D9:G9"/>
    <mergeCell ref="H9:K9"/>
    <mergeCell ref="L9:M9"/>
    <mergeCell ref="A10:C10"/>
    <mergeCell ref="D10:G10"/>
    <mergeCell ref="H10:K10"/>
    <mergeCell ref="L10:M10"/>
    <mergeCell ref="A7:C7"/>
    <mergeCell ref="D7:G7"/>
    <mergeCell ref="H7:K7"/>
    <mergeCell ref="L7:M7"/>
    <mergeCell ref="A8:C8"/>
    <mergeCell ref="D8:G8"/>
    <mergeCell ref="H8:K8"/>
    <mergeCell ref="L8:M8"/>
    <mergeCell ref="A5:C5"/>
    <mergeCell ref="D5:G5"/>
    <mergeCell ref="H5:K5"/>
    <mergeCell ref="L5:M5"/>
    <mergeCell ref="A6:C6"/>
    <mergeCell ref="D6:G6"/>
    <mergeCell ref="H6:K6"/>
    <mergeCell ref="L6:M6"/>
    <mergeCell ref="A1:M1"/>
    <mergeCell ref="A2:M2"/>
    <mergeCell ref="A3:C3"/>
    <mergeCell ref="A4:C4"/>
    <mergeCell ref="D4:G4"/>
    <mergeCell ref="H4:K4"/>
    <mergeCell ref="L4:M4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3C30-0573-46A0-960E-5B6E6CB6F7DA}">
  <sheetPr>
    <tabColor theme="8" tint="0.39997558519241921"/>
  </sheetPr>
  <dimension ref="A1:O27"/>
  <sheetViews>
    <sheetView zoomScaleNormal="100" workbookViewId="0">
      <selection activeCell="L9" sqref="L9:M9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4.4414062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6.44140625" customWidth="1"/>
    <col min="13" max="13" width="9.109375" customWidth="1"/>
  </cols>
  <sheetData>
    <row r="1" spans="1:15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4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50</v>
      </c>
      <c r="N3" t="s">
        <v>44</v>
      </c>
    </row>
    <row r="4" spans="1:15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IF(D10=E20,"OK","NG")</f>
        <v>OK</v>
      </c>
    </row>
    <row r="5" spans="1:15" ht="28.5" customHeight="1" x14ac:dyDescent="0.2">
      <c r="A5" s="19" t="s">
        <v>4</v>
      </c>
      <c r="B5" s="19"/>
      <c r="C5" s="19"/>
      <c r="D5" s="17" t="str">
        <f>E24</f>
        <v/>
      </c>
      <c r="E5" s="17"/>
      <c r="F5" s="17"/>
      <c r="G5" s="17"/>
      <c r="H5" s="17" t="str">
        <f>I24</f>
        <v/>
      </c>
      <c r="I5" s="17"/>
      <c r="J5" s="17"/>
      <c r="K5" s="17"/>
      <c r="L5" s="25"/>
      <c r="M5" s="25"/>
      <c r="N5" t="s">
        <v>43</v>
      </c>
      <c r="O5" t="str">
        <f>IF(H10=I20,"OK","NG")</f>
        <v>OK</v>
      </c>
    </row>
    <row r="6" spans="1:15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15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15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5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15" ht="28.5" customHeight="1" x14ac:dyDescent="0.2">
      <c r="A10" s="43" t="s">
        <v>9</v>
      </c>
      <c r="B10" s="43"/>
      <c r="C10" s="43"/>
      <c r="D10" s="16" t="str">
        <f>E20</f>
        <v/>
      </c>
      <c r="E10" s="16"/>
      <c r="F10" s="16"/>
      <c r="G10" s="16"/>
      <c r="H10" s="16" t="str">
        <f>IF(SUM(H5:K9)=0,"",SUM(H5:K9))</f>
        <v/>
      </c>
      <c r="I10" s="16"/>
      <c r="J10" s="16"/>
      <c r="K10" s="16"/>
      <c r="L10" s="19"/>
      <c r="M10" s="19"/>
    </row>
    <row r="11" spans="1:15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15" ht="28.5" customHeight="1" x14ac:dyDescent="0.2">
      <c r="A13" s="79" t="s">
        <v>0</v>
      </c>
      <c r="B13" s="79"/>
      <c r="C13" s="79"/>
      <c r="D13" s="79"/>
      <c r="E13" s="86" t="s">
        <v>1</v>
      </c>
      <c r="F13" s="87"/>
      <c r="G13" s="87"/>
      <c r="H13" s="88"/>
      <c r="I13" s="86" t="s">
        <v>2</v>
      </c>
      <c r="J13" s="87"/>
      <c r="K13" s="88"/>
      <c r="L13" s="86" t="s">
        <v>3</v>
      </c>
      <c r="M13" s="88"/>
    </row>
    <row r="14" spans="1:15" ht="28.5" customHeight="1" x14ac:dyDescent="0.2">
      <c r="A14" s="42" t="s">
        <v>26</v>
      </c>
      <c r="B14" s="21" t="s">
        <v>13</v>
      </c>
      <c r="C14" s="21"/>
      <c r="D14" s="21"/>
      <c r="E14" s="52"/>
      <c r="F14" s="53"/>
      <c r="G14" s="53"/>
      <c r="H14" s="54"/>
      <c r="I14" s="52"/>
      <c r="J14" s="53"/>
      <c r="K14" s="54"/>
      <c r="L14" s="50"/>
      <c r="M14" s="51"/>
    </row>
    <row r="15" spans="1:15" ht="28.5" customHeight="1" x14ac:dyDescent="0.2">
      <c r="A15" s="42"/>
      <c r="B15" s="21" t="s">
        <v>14</v>
      </c>
      <c r="C15" s="21"/>
      <c r="D15" s="21"/>
      <c r="E15" s="52"/>
      <c r="F15" s="53"/>
      <c r="G15" s="53"/>
      <c r="H15" s="54"/>
      <c r="I15" s="52"/>
      <c r="J15" s="53"/>
      <c r="K15" s="54"/>
      <c r="L15" s="50"/>
      <c r="M15" s="51"/>
    </row>
    <row r="16" spans="1:15" ht="28.5" customHeight="1" x14ac:dyDescent="0.2">
      <c r="A16" s="42"/>
      <c r="B16" s="21" t="s">
        <v>27</v>
      </c>
      <c r="C16" s="21"/>
      <c r="D16" s="21"/>
      <c r="E16" s="52"/>
      <c r="F16" s="53"/>
      <c r="G16" s="53"/>
      <c r="H16" s="54"/>
      <c r="I16" s="52"/>
      <c r="J16" s="53"/>
      <c r="K16" s="54"/>
      <c r="L16" s="50"/>
      <c r="M16" s="51"/>
    </row>
    <row r="17" spans="1:13" ht="28.5" customHeight="1" x14ac:dyDescent="0.2">
      <c r="A17" s="42"/>
      <c r="B17" s="21" t="s">
        <v>15</v>
      </c>
      <c r="C17" s="21"/>
      <c r="D17" s="21"/>
      <c r="E17" s="52"/>
      <c r="F17" s="53"/>
      <c r="G17" s="53"/>
      <c r="H17" s="54"/>
      <c r="I17" s="52"/>
      <c r="J17" s="53"/>
      <c r="K17" s="54"/>
      <c r="L17" s="50"/>
      <c r="M17" s="51"/>
    </row>
    <row r="18" spans="1:13" ht="28.5" customHeight="1" x14ac:dyDescent="0.2">
      <c r="A18" s="42"/>
      <c r="B18" s="21" t="s">
        <v>16</v>
      </c>
      <c r="C18" s="21"/>
      <c r="D18" s="21"/>
      <c r="E18" s="52"/>
      <c r="F18" s="53"/>
      <c r="G18" s="53"/>
      <c r="H18" s="54"/>
      <c r="I18" s="52"/>
      <c r="J18" s="53"/>
      <c r="K18" s="54"/>
      <c r="L18" s="50"/>
      <c r="M18" s="51"/>
    </row>
    <row r="19" spans="1:13" ht="28.5" customHeight="1" x14ac:dyDescent="0.2">
      <c r="A19" s="42"/>
      <c r="B19" s="19" t="s">
        <v>17</v>
      </c>
      <c r="C19" s="19"/>
      <c r="D19" s="19"/>
      <c r="E19" s="52"/>
      <c r="F19" s="53"/>
      <c r="G19" s="53"/>
      <c r="H19" s="54"/>
      <c r="I19" s="52"/>
      <c r="J19" s="53"/>
      <c r="K19" s="54"/>
      <c r="L19" s="58"/>
      <c r="M19" s="59"/>
    </row>
    <row r="20" spans="1:13" ht="28.5" customHeight="1" x14ac:dyDescent="0.2">
      <c r="A20" s="42"/>
      <c r="B20" s="43" t="s">
        <v>18</v>
      </c>
      <c r="C20" s="43"/>
      <c r="D20" s="43"/>
      <c r="E20" s="55" t="str">
        <f>IF(SUM(E14:H19)=0,"",SUM(E14:H19))</f>
        <v/>
      </c>
      <c r="F20" s="56"/>
      <c r="G20" s="56"/>
      <c r="H20" s="57"/>
      <c r="I20" s="55" t="str">
        <f>IF(SUM(I14:K19)=0,"",SUM(I14:K19))</f>
        <v/>
      </c>
      <c r="J20" s="56"/>
      <c r="K20" s="57"/>
      <c r="L20" s="48"/>
      <c r="M20" s="49"/>
    </row>
    <row r="21" spans="1:13" ht="28.5" customHeight="1" x14ac:dyDescent="0.2">
      <c r="A21" s="21" t="s">
        <v>61</v>
      </c>
      <c r="B21" s="21"/>
      <c r="C21" s="21"/>
      <c r="D21" s="21"/>
      <c r="E21" s="16" t="e">
        <f>E20-E19</f>
        <v>#VALUE!</v>
      </c>
      <c r="F21" s="16"/>
      <c r="G21" s="16"/>
      <c r="H21" s="16"/>
      <c r="I21" s="16" t="str">
        <f>IFERROR(IF(SUM(#REF!+#REF!)=0,"",SUM(#REF!+#REF!)),"")</f>
        <v/>
      </c>
      <c r="J21" s="16"/>
      <c r="K21" s="16"/>
      <c r="L21" s="19"/>
      <c r="M21" s="19"/>
    </row>
    <row r="22" spans="1:13" ht="28.5" customHeight="1" x14ac:dyDescent="0.2">
      <c r="A22" s="21" t="s">
        <v>23</v>
      </c>
      <c r="B22" s="21"/>
      <c r="C22" s="21"/>
      <c r="D22" s="21"/>
      <c r="E22" s="17">
        <f>D6</f>
        <v>0</v>
      </c>
      <c r="F22" s="17"/>
      <c r="G22" s="17"/>
      <c r="H22" s="17"/>
      <c r="I22" s="17">
        <f>H6</f>
        <v>0</v>
      </c>
      <c r="J22" s="17"/>
      <c r="K22" s="17"/>
      <c r="L22" s="19"/>
      <c r="M22" s="19"/>
    </row>
    <row r="23" spans="1:13" ht="28.5" customHeight="1" x14ac:dyDescent="0.2">
      <c r="A23" s="21" t="s">
        <v>24</v>
      </c>
      <c r="B23" s="21"/>
      <c r="C23" s="21"/>
      <c r="D23" s="21"/>
      <c r="E23" s="16" t="str">
        <f>IFERROR(E21-E22,"")</f>
        <v/>
      </c>
      <c r="F23" s="16"/>
      <c r="G23" s="16"/>
      <c r="H23" s="16"/>
      <c r="I23" s="16" t="str">
        <f>IFERROR(I21-I22,"")</f>
        <v/>
      </c>
      <c r="J23" s="16"/>
      <c r="K23" s="16"/>
      <c r="L23" s="19"/>
      <c r="M23" s="19"/>
    </row>
    <row r="24" spans="1:13" ht="17.399999999999999" x14ac:dyDescent="0.2">
      <c r="A24" s="45" t="s">
        <v>55</v>
      </c>
      <c r="B24" s="45"/>
      <c r="C24" s="45"/>
      <c r="D24" s="45"/>
      <c r="E24" s="8" t="str">
        <f>IFERROR(ROUNDDOWN(IF((E23/2)&gt;=47000000,47000000,E23/2),-3),"")</f>
        <v/>
      </c>
      <c r="F24" s="9"/>
      <c r="G24" s="9"/>
      <c r="H24" s="10"/>
      <c r="I24" s="16" t="str">
        <f>IFERROR(ROUNDDOWN(IF((I23/2)&gt;=30000000,30000000,I23/2),-3),"")</f>
        <v/>
      </c>
      <c r="J24" s="16"/>
      <c r="K24" s="16"/>
      <c r="L24" s="18" t="s">
        <v>56</v>
      </c>
      <c r="M24" s="18"/>
    </row>
    <row r="25" spans="1:13" ht="17.399999999999999" x14ac:dyDescent="0.2">
      <c r="A25" s="20" t="s">
        <v>62</v>
      </c>
      <c r="B25" s="20"/>
      <c r="C25" s="20"/>
      <c r="D25" s="20"/>
      <c r="E25" s="11"/>
      <c r="F25" s="12"/>
      <c r="G25" s="12"/>
      <c r="H25" s="13"/>
      <c r="I25" s="16"/>
      <c r="J25" s="16"/>
      <c r="K25" s="16"/>
      <c r="L25" s="18"/>
      <c r="M25" s="18"/>
    </row>
    <row r="26" spans="1:13" ht="18" customHeight="1" x14ac:dyDescent="0.2">
      <c r="A26" s="14" t="s">
        <v>28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18" customHeight="1" x14ac:dyDescent="0.2">
      <c r="A27" s="15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</sheetData>
  <mergeCells count="84">
    <mergeCell ref="A27:M27"/>
    <mergeCell ref="A24:D24"/>
    <mergeCell ref="E24:H25"/>
    <mergeCell ref="I24:K25"/>
    <mergeCell ref="L24:M25"/>
    <mergeCell ref="A25:D25"/>
    <mergeCell ref="A26:M26"/>
    <mergeCell ref="A22:D22"/>
    <mergeCell ref="E22:H22"/>
    <mergeCell ref="I22:K22"/>
    <mergeCell ref="L22:M22"/>
    <mergeCell ref="A23:D23"/>
    <mergeCell ref="E23:H23"/>
    <mergeCell ref="I23:K23"/>
    <mergeCell ref="L23:M23"/>
    <mergeCell ref="A21:D21"/>
    <mergeCell ref="E21:H21"/>
    <mergeCell ref="I21:K21"/>
    <mergeCell ref="L21:M21"/>
    <mergeCell ref="B19:D19"/>
    <mergeCell ref="E19:H19"/>
    <mergeCell ref="I19:K19"/>
    <mergeCell ref="L19:M19"/>
    <mergeCell ref="B20:D20"/>
    <mergeCell ref="E20:H20"/>
    <mergeCell ref="I20:K20"/>
    <mergeCell ref="L20:M20"/>
    <mergeCell ref="B17:D17"/>
    <mergeCell ref="E17:H17"/>
    <mergeCell ref="I17:K17"/>
    <mergeCell ref="L17:M17"/>
    <mergeCell ref="B18:D18"/>
    <mergeCell ref="E18:H18"/>
    <mergeCell ref="I18:K18"/>
    <mergeCell ref="L18:M18"/>
    <mergeCell ref="B15:D15"/>
    <mergeCell ref="E15:H15"/>
    <mergeCell ref="I15:K15"/>
    <mergeCell ref="L15:M15"/>
    <mergeCell ref="B16:D16"/>
    <mergeCell ref="E16:H16"/>
    <mergeCell ref="I16:K16"/>
    <mergeCell ref="L16:M16"/>
    <mergeCell ref="A12:C12"/>
    <mergeCell ref="A13:D13"/>
    <mergeCell ref="E13:H13"/>
    <mergeCell ref="I13:K13"/>
    <mergeCell ref="L13:M13"/>
    <mergeCell ref="A14:A20"/>
    <mergeCell ref="B14:D14"/>
    <mergeCell ref="E14:H14"/>
    <mergeCell ref="I14:K14"/>
    <mergeCell ref="L14:M14"/>
    <mergeCell ref="A9:C9"/>
    <mergeCell ref="D9:G9"/>
    <mergeCell ref="H9:K9"/>
    <mergeCell ref="L9:M9"/>
    <mergeCell ref="A10:C10"/>
    <mergeCell ref="D10:G10"/>
    <mergeCell ref="H10:K10"/>
    <mergeCell ref="L10:M10"/>
    <mergeCell ref="A7:C7"/>
    <mergeCell ref="D7:G7"/>
    <mergeCell ref="H7:K7"/>
    <mergeCell ref="L7:M7"/>
    <mergeCell ref="A8:C8"/>
    <mergeCell ref="D8:G8"/>
    <mergeCell ref="H8:K8"/>
    <mergeCell ref="L8:M8"/>
    <mergeCell ref="A5:C5"/>
    <mergeCell ref="D5:G5"/>
    <mergeCell ref="H5:K5"/>
    <mergeCell ref="L5:M5"/>
    <mergeCell ref="A6:C6"/>
    <mergeCell ref="D6:G6"/>
    <mergeCell ref="H6:K6"/>
    <mergeCell ref="L6:M6"/>
    <mergeCell ref="A1:M1"/>
    <mergeCell ref="A2:M2"/>
    <mergeCell ref="A3:C3"/>
    <mergeCell ref="A4:C4"/>
    <mergeCell ref="D4:G4"/>
    <mergeCell ref="H4:K4"/>
    <mergeCell ref="L4:M4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8476-BECF-464D-AFD2-77832A97D002}">
  <sheetPr>
    <tabColor theme="8" tint="0.39997558519241921"/>
  </sheetPr>
  <dimension ref="A1:O27"/>
  <sheetViews>
    <sheetView zoomScaleNormal="100" workbookViewId="0">
      <selection activeCell="H7" sqref="H7:K7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4.4414062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6.44140625" customWidth="1"/>
    <col min="13" max="13" width="9.109375" customWidth="1"/>
  </cols>
  <sheetData>
    <row r="1" spans="1:15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4" t="s">
        <v>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50</v>
      </c>
      <c r="N3" t="s">
        <v>44</v>
      </c>
    </row>
    <row r="4" spans="1:15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IF(D10=E20,"OK","NG")</f>
        <v>OK</v>
      </c>
    </row>
    <row r="5" spans="1:15" ht="28.5" customHeight="1" x14ac:dyDescent="0.2">
      <c r="A5" s="19" t="s">
        <v>4</v>
      </c>
      <c r="B5" s="19"/>
      <c r="C5" s="19"/>
      <c r="D5" s="17" t="str">
        <f>E24</f>
        <v/>
      </c>
      <c r="E5" s="17"/>
      <c r="F5" s="17"/>
      <c r="G5" s="17"/>
      <c r="H5" s="17" t="str">
        <f>I24</f>
        <v/>
      </c>
      <c r="I5" s="17"/>
      <c r="J5" s="17"/>
      <c r="K5" s="17"/>
      <c r="L5" s="25"/>
      <c r="M5" s="25"/>
      <c r="N5" t="s">
        <v>43</v>
      </c>
      <c r="O5" t="str">
        <f>IF(H10=I20,"OK","NG")</f>
        <v>OK</v>
      </c>
    </row>
    <row r="6" spans="1:15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15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15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5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15" ht="28.5" customHeight="1" x14ac:dyDescent="0.2">
      <c r="A10" s="43" t="s">
        <v>9</v>
      </c>
      <c r="B10" s="43"/>
      <c r="C10" s="43"/>
      <c r="D10" s="16" t="str">
        <f>E20</f>
        <v/>
      </c>
      <c r="E10" s="16"/>
      <c r="F10" s="16"/>
      <c r="G10" s="16"/>
      <c r="H10" s="16" t="str">
        <f>IF(SUM(H5:K9)=0,"",SUM(H5:K9))</f>
        <v/>
      </c>
      <c r="I10" s="16"/>
      <c r="J10" s="16"/>
      <c r="K10" s="16"/>
      <c r="L10" s="19"/>
      <c r="M10" s="19"/>
    </row>
    <row r="11" spans="1:15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15" ht="28.5" customHeight="1" x14ac:dyDescent="0.2">
      <c r="A13" s="79" t="s">
        <v>0</v>
      </c>
      <c r="B13" s="79"/>
      <c r="C13" s="79"/>
      <c r="D13" s="79"/>
      <c r="E13" s="86" t="s">
        <v>1</v>
      </c>
      <c r="F13" s="87"/>
      <c r="G13" s="87"/>
      <c r="H13" s="88"/>
      <c r="I13" s="86" t="s">
        <v>2</v>
      </c>
      <c r="J13" s="87"/>
      <c r="K13" s="88"/>
      <c r="L13" s="86" t="s">
        <v>3</v>
      </c>
      <c r="M13" s="88"/>
    </row>
    <row r="14" spans="1:15" ht="28.5" customHeight="1" x14ac:dyDescent="0.2">
      <c r="A14" s="42" t="s">
        <v>26</v>
      </c>
      <c r="B14" s="21" t="s">
        <v>13</v>
      </c>
      <c r="C14" s="21"/>
      <c r="D14" s="21"/>
      <c r="E14" s="52"/>
      <c r="F14" s="53"/>
      <c r="G14" s="53"/>
      <c r="H14" s="54"/>
      <c r="I14" s="52"/>
      <c r="J14" s="53"/>
      <c r="K14" s="54"/>
      <c r="L14" s="50"/>
      <c r="M14" s="51"/>
    </row>
    <row r="15" spans="1:15" ht="28.5" customHeight="1" x14ac:dyDescent="0.2">
      <c r="A15" s="42"/>
      <c r="B15" s="21" t="s">
        <v>14</v>
      </c>
      <c r="C15" s="21"/>
      <c r="D15" s="21"/>
      <c r="E15" s="52"/>
      <c r="F15" s="53"/>
      <c r="G15" s="53"/>
      <c r="H15" s="54"/>
      <c r="I15" s="52"/>
      <c r="J15" s="53"/>
      <c r="K15" s="54"/>
      <c r="L15" s="50"/>
      <c r="M15" s="51"/>
    </row>
    <row r="16" spans="1:15" ht="28.5" customHeight="1" x14ac:dyDescent="0.2">
      <c r="A16" s="42"/>
      <c r="B16" s="21" t="s">
        <v>27</v>
      </c>
      <c r="C16" s="21"/>
      <c r="D16" s="21"/>
      <c r="E16" s="52"/>
      <c r="F16" s="53"/>
      <c r="G16" s="53"/>
      <c r="H16" s="54"/>
      <c r="I16" s="52"/>
      <c r="J16" s="53"/>
      <c r="K16" s="54"/>
      <c r="L16" s="50"/>
      <c r="M16" s="51"/>
    </row>
    <row r="17" spans="1:13" ht="28.5" customHeight="1" x14ac:dyDescent="0.2">
      <c r="A17" s="42"/>
      <c r="B17" s="21" t="s">
        <v>15</v>
      </c>
      <c r="C17" s="21"/>
      <c r="D17" s="21"/>
      <c r="E17" s="52"/>
      <c r="F17" s="53"/>
      <c r="G17" s="53"/>
      <c r="H17" s="54"/>
      <c r="I17" s="52"/>
      <c r="J17" s="53"/>
      <c r="K17" s="54"/>
      <c r="L17" s="50"/>
      <c r="M17" s="51"/>
    </row>
    <row r="18" spans="1:13" ht="28.5" customHeight="1" x14ac:dyDescent="0.2">
      <c r="A18" s="42"/>
      <c r="B18" s="21" t="s">
        <v>16</v>
      </c>
      <c r="C18" s="21"/>
      <c r="D18" s="21"/>
      <c r="E18" s="52"/>
      <c r="F18" s="53"/>
      <c r="G18" s="53"/>
      <c r="H18" s="54"/>
      <c r="I18" s="52"/>
      <c r="J18" s="53"/>
      <c r="K18" s="54"/>
      <c r="L18" s="50"/>
      <c r="M18" s="51"/>
    </row>
    <row r="19" spans="1:13" ht="28.5" customHeight="1" x14ac:dyDescent="0.2">
      <c r="A19" s="42"/>
      <c r="B19" s="19" t="s">
        <v>17</v>
      </c>
      <c r="C19" s="19"/>
      <c r="D19" s="19"/>
      <c r="E19" s="52"/>
      <c r="F19" s="53"/>
      <c r="G19" s="53"/>
      <c r="H19" s="54"/>
      <c r="I19" s="52"/>
      <c r="J19" s="53"/>
      <c r="K19" s="54"/>
      <c r="L19" s="58"/>
      <c r="M19" s="59"/>
    </row>
    <row r="20" spans="1:13" ht="28.5" customHeight="1" x14ac:dyDescent="0.2">
      <c r="A20" s="42"/>
      <c r="B20" s="43" t="s">
        <v>18</v>
      </c>
      <c r="C20" s="43"/>
      <c r="D20" s="43"/>
      <c r="E20" s="55" t="str">
        <f>IF(SUM(E14:H19)=0,"",SUM(E14:H19))</f>
        <v/>
      </c>
      <c r="F20" s="56"/>
      <c r="G20" s="56"/>
      <c r="H20" s="57"/>
      <c r="I20" s="55" t="str">
        <f>IF(SUM(I14:K19)=0,"",SUM(I14:K19))</f>
        <v/>
      </c>
      <c r="J20" s="56"/>
      <c r="K20" s="57"/>
      <c r="L20" s="48"/>
      <c r="M20" s="49"/>
    </row>
    <row r="21" spans="1:13" ht="28.5" customHeight="1" x14ac:dyDescent="0.2">
      <c r="A21" s="21" t="s">
        <v>61</v>
      </c>
      <c r="B21" s="21"/>
      <c r="C21" s="21"/>
      <c r="D21" s="21"/>
      <c r="E21" s="16" t="e">
        <f>E20-E19</f>
        <v>#VALUE!</v>
      </c>
      <c r="F21" s="16"/>
      <c r="G21" s="16"/>
      <c r="H21" s="16"/>
      <c r="I21" s="16" t="str">
        <f>IFERROR(IF(SUM(#REF!+#REF!)=0,"",SUM(#REF!+#REF!)),"")</f>
        <v/>
      </c>
      <c r="J21" s="16"/>
      <c r="K21" s="16"/>
      <c r="L21" s="19"/>
      <c r="M21" s="19"/>
    </row>
    <row r="22" spans="1:13" ht="28.5" customHeight="1" x14ac:dyDescent="0.2">
      <c r="A22" s="21" t="s">
        <v>23</v>
      </c>
      <c r="B22" s="21"/>
      <c r="C22" s="21"/>
      <c r="D22" s="21"/>
      <c r="E22" s="17">
        <f>D6</f>
        <v>0</v>
      </c>
      <c r="F22" s="17"/>
      <c r="G22" s="17"/>
      <c r="H22" s="17"/>
      <c r="I22" s="17">
        <f>H6</f>
        <v>0</v>
      </c>
      <c r="J22" s="17"/>
      <c r="K22" s="17"/>
      <c r="L22" s="19"/>
      <c r="M22" s="19"/>
    </row>
    <row r="23" spans="1:13" ht="28.5" customHeight="1" x14ac:dyDescent="0.2">
      <c r="A23" s="21" t="s">
        <v>24</v>
      </c>
      <c r="B23" s="21"/>
      <c r="C23" s="21"/>
      <c r="D23" s="21"/>
      <c r="E23" s="16" t="str">
        <f>IFERROR(E21-E22,"")</f>
        <v/>
      </c>
      <c r="F23" s="16"/>
      <c r="G23" s="16"/>
      <c r="H23" s="16"/>
      <c r="I23" s="16" t="str">
        <f>IFERROR(I21-I22,"")</f>
        <v/>
      </c>
      <c r="J23" s="16"/>
      <c r="K23" s="16"/>
      <c r="L23" s="19"/>
      <c r="M23" s="19"/>
    </row>
    <row r="24" spans="1:13" ht="17.399999999999999" x14ac:dyDescent="0.2">
      <c r="A24" s="45" t="s">
        <v>55</v>
      </c>
      <c r="B24" s="45"/>
      <c r="C24" s="45"/>
      <c r="D24" s="45"/>
      <c r="E24" s="8" t="str">
        <f>IFERROR(ROUNDDOWN(IF((E23/2)&gt;=32000000,32000000,E23/2),-3),"")</f>
        <v/>
      </c>
      <c r="F24" s="9"/>
      <c r="G24" s="9"/>
      <c r="H24" s="10"/>
      <c r="I24" s="16" t="str">
        <f>IFERROR(ROUNDDOWN(IF((I23/2)&gt;=30000000,30000000,I23/2),-3),"")</f>
        <v/>
      </c>
      <c r="J24" s="16"/>
      <c r="K24" s="16"/>
      <c r="L24" s="18" t="s">
        <v>56</v>
      </c>
      <c r="M24" s="18"/>
    </row>
    <row r="25" spans="1:13" ht="17.399999999999999" x14ac:dyDescent="0.2">
      <c r="A25" s="20" t="s">
        <v>67</v>
      </c>
      <c r="B25" s="20"/>
      <c r="C25" s="20"/>
      <c r="D25" s="20"/>
      <c r="E25" s="11"/>
      <c r="F25" s="12"/>
      <c r="G25" s="12"/>
      <c r="H25" s="13"/>
      <c r="I25" s="16"/>
      <c r="J25" s="16"/>
      <c r="K25" s="16"/>
      <c r="L25" s="18"/>
      <c r="M25" s="18"/>
    </row>
    <row r="26" spans="1:13" ht="18" customHeight="1" x14ac:dyDescent="0.2">
      <c r="A26" s="14" t="s">
        <v>28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18" customHeight="1" x14ac:dyDescent="0.2">
      <c r="A27" s="15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</sheetData>
  <mergeCells count="84">
    <mergeCell ref="A26:M26"/>
    <mergeCell ref="A27:M27"/>
    <mergeCell ref="A23:D23"/>
    <mergeCell ref="E23:H23"/>
    <mergeCell ref="I23:K23"/>
    <mergeCell ref="L23:M23"/>
    <mergeCell ref="A24:D24"/>
    <mergeCell ref="E24:H25"/>
    <mergeCell ref="I24:K25"/>
    <mergeCell ref="L24:M25"/>
    <mergeCell ref="A25:D25"/>
    <mergeCell ref="A21:D21"/>
    <mergeCell ref="E21:H21"/>
    <mergeCell ref="I21:K21"/>
    <mergeCell ref="L21:M21"/>
    <mergeCell ref="A22:D22"/>
    <mergeCell ref="E22:H22"/>
    <mergeCell ref="I22:K22"/>
    <mergeCell ref="L22:M22"/>
    <mergeCell ref="B19:D19"/>
    <mergeCell ref="E19:H19"/>
    <mergeCell ref="I19:K19"/>
    <mergeCell ref="L19:M19"/>
    <mergeCell ref="B20:D20"/>
    <mergeCell ref="E20:H20"/>
    <mergeCell ref="I20:K20"/>
    <mergeCell ref="L20:M20"/>
    <mergeCell ref="B17:D17"/>
    <mergeCell ref="E17:H17"/>
    <mergeCell ref="I17:K17"/>
    <mergeCell ref="L17:M17"/>
    <mergeCell ref="B18:D18"/>
    <mergeCell ref="E18:H18"/>
    <mergeCell ref="I18:K18"/>
    <mergeCell ref="L18:M18"/>
    <mergeCell ref="B15:D15"/>
    <mergeCell ref="E15:H15"/>
    <mergeCell ref="I15:K15"/>
    <mergeCell ref="L15:M15"/>
    <mergeCell ref="B16:D16"/>
    <mergeCell ref="E16:H16"/>
    <mergeCell ref="I16:K16"/>
    <mergeCell ref="L16:M16"/>
    <mergeCell ref="A12:C12"/>
    <mergeCell ref="A13:D13"/>
    <mergeCell ref="E13:H13"/>
    <mergeCell ref="I13:K13"/>
    <mergeCell ref="L13:M13"/>
    <mergeCell ref="A14:A20"/>
    <mergeCell ref="B14:D14"/>
    <mergeCell ref="E14:H14"/>
    <mergeCell ref="I14:K14"/>
    <mergeCell ref="L14:M14"/>
    <mergeCell ref="A9:C9"/>
    <mergeCell ref="D9:G9"/>
    <mergeCell ref="H9:K9"/>
    <mergeCell ref="L9:M9"/>
    <mergeCell ref="A10:C10"/>
    <mergeCell ref="D10:G10"/>
    <mergeCell ref="H10:K10"/>
    <mergeCell ref="L10:M10"/>
    <mergeCell ref="A7:C7"/>
    <mergeCell ref="D7:G7"/>
    <mergeCell ref="H7:K7"/>
    <mergeCell ref="L7:M7"/>
    <mergeCell ref="A8:C8"/>
    <mergeCell ref="D8:G8"/>
    <mergeCell ref="H8:K8"/>
    <mergeCell ref="L8:M8"/>
    <mergeCell ref="A5:C5"/>
    <mergeCell ref="D5:G5"/>
    <mergeCell ref="H5:K5"/>
    <mergeCell ref="L5:M5"/>
    <mergeCell ref="A6:C6"/>
    <mergeCell ref="D6:G6"/>
    <mergeCell ref="H6:K6"/>
    <mergeCell ref="L6:M6"/>
    <mergeCell ref="A1:M1"/>
    <mergeCell ref="A2:M2"/>
    <mergeCell ref="A3:C3"/>
    <mergeCell ref="A4:C4"/>
    <mergeCell ref="D4:G4"/>
    <mergeCell ref="H4:K4"/>
    <mergeCell ref="L4:M4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72E2-3A43-4D7A-9692-E145746CF22A}">
  <sheetPr>
    <tabColor theme="8" tint="0.39997558519241921"/>
  </sheetPr>
  <dimension ref="A1:O27"/>
  <sheetViews>
    <sheetView zoomScaleNormal="100" workbookViewId="0">
      <selection activeCell="L10" sqref="L10:M10"/>
    </sheetView>
  </sheetViews>
  <sheetFormatPr defaultRowHeight="13.2" x14ac:dyDescent="0.2"/>
  <cols>
    <col min="1" max="1" width="6.44140625" customWidth="1"/>
    <col min="2" max="2" width="13.109375" customWidth="1"/>
    <col min="3" max="3" width="6" customWidth="1"/>
    <col min="4" max="4" width="4.44140625" customWidth="1"/>
    <col min="5" max="6" width="7.44140625" customWidth="1"/>
    <col min="7" max="7" width="2.88671875" customWidth="1"/>
    <col min="8" max="8" width="2.21875" customWidth="1"/>
    <col min="9" max="10" width="7.44140625" customWidth="1"/>
    <col min="11" max="11" width="4.44140625" customWidth="1"/>
    <col min="12" max="12" width="6.44140625" customWidth="1"/>
    <col min="13" max="13" width="9.109375" customWidth="1"/>
  </cols>
  <sheetData>
    <row r="1" spans="1:15" ht="30" customHeight="1" x14ac:dyDescent="0.2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1.75" customHeight="1" x14ac:dyDescent="0.2">
      <c r="A2" s="44" t="s">
        <v>65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19.5" customHeight="1" x14ac:dyDescent="0.2">
      <c r="A3" s="22" t="s">
        <v>11</v>
      </c>
      <c r="B3" s="22"/>
      <c r="C3" s="22"/>
      <c r="D3" s="2"/>
      <c r="E3" s="2"/>
      <c r="F3" s="3"/>
      <c r="G3" s="3"/>
      <c r="H3" s="3"/>
      <c r="I3" s="3"/>
      <c r="J3" s="3"/>
      <c r="K3" s="4"/>
      <c r="L3" s="4"/>
      <c r="M3" s="5" t="s">
        <v>50</v>
      </c>
      <c r="N3" t="s">
        <v>44</v>
      </c>
    </row>
    <row r="4" spans="1:15" ht="28.5" customHeight="1" x14ac:dyDescent="0.2">
      <c r="A4" s="79" t="s">
        <v>0</v>
      </c>
      <c r="B4" s="79"/>
      <c r="C4" s="79"/>
      <c r="D4" s="79" t="s">
        <v>1</v>
      </c>
      <c r="E4" s="79"/>
      <c r="F4" s="79"/>
      <c r="G4" s="79"/>
      <c r="H4" s="79" t="s">
        <v>2</v>
      </c>
      <c r="I4" s="79"/>
      <c r="J4" s="79"/>
      <c r="K4" s="79"/>
      <c r="L4" s="79" t="s">
        <v>3</v>
      </c>
      <c r="M4" s="79"/>
      <c r="N4" t="s">
        <v>42</v>
      </c>
      <c r="O4" t="str">
        <f>IF(D10=E20,"OK","NG")</f>
        <v>OK</v>
      </c>
    </row>
    <row r="5" spans="1:15" ht="28.5" customHeight="1" x14ac:dyDescent="0.2">
      <c r="A5" s="19" t="s">
        <v>4</v>
      </c>
      <c r="B5" s="19"/>
      <c r="C5" s="19"/>
      <c r="D5" s="17" t="str">
        <f>E24</f>
        <v/>
      </c>
      <c r="E5" s="17"/>
      <c r="F5" s="17"/>
      <c r="G5" s="17"/>
      <c r="H5" s="17" t="str">
        <f>I24</f>
        <v/>
      </c>
      <c r="I5" s="17"/>
      <c r="J5" s="17"/>
      <c r="K5" s="17"/>
      <c r="L5" s="25"/>
      <c r="M5" s="25"/>
      <c r="N5" t="s">
        <v>43</v>
      </c>
      <c r="O5" t="str">
        <f>IF(H10=I20,"OK","NG")</f>
        <v>OK</v>
      </c>
    </row>
    <row r="6" spans="1:15" ht="28.5" customHeight="1" x14ac:dyDescent="0.2">
      <c r="A6" s="19" t="s">
        <v>5</v>
      </c>
      <c r="B6" s="19"/>
      <c r="C6" s="19"/>
      <c r="D6" s="24"/>
      <c r="E6" s="24"/>
      <c r="F6" s="24"/>
      <c r="G6" s="24"/>
      <c r="H6" s="24"/>
      <c r="I6" s="24"/>
      <c r="J6" s="24"/>
      <c r="K6" s="24"/>
      <c r="L6" s="25"/>
      <c r="M6" s="25"/>
    </row>
    <row r="7" spans="1:15" ht="28.5" customHeight="1" x14ac:dyDescent="0.2">
      <c r="A7" s="19" t="s">
        <v>6</v>
      </c>
      <c r="B7" s="19"/>
      <c r="C7" s="19"/>
      <c r="D7" s="24"/>
      <c r="E7" s="24"/>
      <c r="F7" s="24"/>
      <c r="G7" s="24"/>
      <c r="H7" s="24"/>
      <c r="I7" s="24"/>
      <c r="J7" s="24"/>
      <c r="K7" s="24"/>
      <c r="L7" s="25"/>
      <c r="M7" s="25"/>
    </row>
    <row r="8" spans="1:15" ht="28.5" customHeight="1" x14ac:dyDescent="0.2">
      <c r="A8" s="19" t="s">
        <v>7</v>
      </c>
      <c r="B8" s="19"/>
      <c r="C8" s="19"/>
      <c r="D8" s="24"/>
      <c r="E8" s="24"/>
      <c r="F8" s="24"/>
      <c r="G8" s="24"/>
      <c r="H8" s="24"/>
      <c r="I8" s="24"/>
      <c r="J8" s="24"/>
      <c r="K8" s="24"/>
      <c r="L8" s="25"/>
      <c r="M8" s="25"/>
    </row>
    <row r="9" spans="1:15" ht="28.5" customHeight="1" x14ac:dyDescent="0.2">
      <c r="A9" s="19" t="s">
        <v>8</v>
      </c>
      <c r="B9" s="19"/>
      <c r="C9" s="19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15" ht="28.5" customHeight="1" x14ac:dyDescent="0.2">
      <c r="A10" s="43" t="s">
        <v>9</v>
      </c>
      <c r="B10" s="43"/>
      <c r="C10" s="43"/>
      <c r="D10" s="16" t="str">
        <f>E20</f>
        <v/>
      </c>
      <c r="E10" s="16"/>
      <c r="F10" s="16"/>
      <c r="G10" s="16"/>
      <c r="H10" s="16" t="str">
        <f>IF(SUM(H5:K9)=0,"",SUM(H5:K9))</f>
        <v/>
      </c>
      <c r="I10" s="16"/>
      <c r="J10" s="16"/>
      <c r="K10" s="16"/>
      <c r="L10" s="19"/>
      <c r="M10" s="19"/>
    </row>
    <row r="11" spans="1:15" ht="12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ht="19.5" customHeight="1" x14ac:dyDescent="0.2">
      <c r="A12" s="23" t="s">
        <v>12</v>
      </c>
      <c r="B12" s="23"/>
      <c r="C12" s="23"/>
      <c r="D12" s="2"/>
      <c r="E12" s="2"/>
      <c r="F12" s="3"/>
      <c r="G12" s="3"/>
      <c r="H12" s="3"/>
      <c r="I12" s="3"/>
      <c r="J12" s="3"/>
      <c r="K12" s="6"/>
      <c r="L12" s="6"/>
      <c r="M12" s="6"/>
    </row>
    <row r="13" spans="1:15" ht="28.5" customHeight="1" x14ac:dyDescent="0.2">
      <c r="A13" s="79" t="s">
        <v>0</v>
      </c>
      <c r="B13" s="79"/>
      <c r="C13" s="79"/>
      <c r="D13" s="79"/>
      <c r="E13" s="86" t="s">
        <v>1</v>
      </c>
      <c r="F13" s="87"/>
      <c r="G13" s="87"/>
      <c r="H13" s="88"/>
      <c r="I13" s="86" t="s">
        <v>2</v>
      </c>
      <c r="J13" s="87"/>
      <c r="K13" s="88"/>
      <c r="L13" s="86" t="s">
        <v>3</v>
      </c>
      <c r="M13" s="88"/>
    </row>
    <row r="14" spans="1:15" ht="28.5" customHeight="1" x14ac:dyDescent="0.2">
      <c r="A14" s="42" t="s">
        <v>26</v>
      </c>
      <c r="B14" s="21" t="s">
        <v>13</v>
      </c>
      <c r="C14" s="21"/>
      <c r="D14" s="21"/>
      <c r="E14" s="52"/>
      <c r="F14" s="53"/>
      <c r="G14" s="53"/>
      <c r="H14" s="54"/>
      <c r="I14" s="52"/>
      <c r="J14" s="53"/>
      <c r="K14" s="54"/>
      <c r="L14" s="50"/>
      <c r="M14" s="51"/>
    </row>
    <row r="15" spans="1:15" ht="28.5" customHeight="1" x14ac:dyDescent="0.2">
      <c r="A15" s="42"/>
      <c r="B15" s="21" t="s">
        <v>14</v>
      </c>
      <c r="C15" s="21"/>
      <c r="D15" s="21"/>
      <c r="E15" s="52"/>
      <c r="F15" s="53"/>
      <c r="G15" s="53"/>
      <c r="H15" s="54"/>
      <c r="I15" s="52"/>
      <c r="J15" s="53"/>
      <c r="K15" s="54"/>
      <c r="L15" s="50"/>
      <c r="M15" s="51"/>
    </row>
    <row r="16" spans="1:15" ht="28.5" customHeight="1" x14ac:dyDescent="0.2">
      <c r="A16" s="42"/>
      <c r="B16" s="21" t="s">
        <v>27</v>
      </c>
      <c r="C16" s="21"/>
      <c r="D16" s="21"/>
      <c r="E16" s="52"/>
      <c r="F16" s="53"/>
      <c r="G16" s="53"/>
      <c r="H16" s="54"/>
      <c r="I16" s="52"/>
      <c r="J16" s="53"/>
      <c r="K16" s="54"/>
      <c r="L16" s="50"/>
      <c r="M16" s="51"/>
    </row>
    <row r="17" spans="1:13" ht="28.5" customHeight="1" x14ac:dyDescent="0.2">
      <c r="A17" s="42"/>
      <c r="B17" s="21" t="s">
        <v>15</v>
      </c>
      <c r="C17" s="21"/>
      <c r="D17" s="21"/>
      <c r="E17" s="52"/>
      <c r="F17" s="53"/>
      <c r="G17" s="53"/>
      <c r="H17" s="54"/>
      <c r="I17" s="52"/>
      <c r="J17" s="53"/>
      <c r="K17" s="54"/>
      <c r="L17" s="50"/>
      <c r="M17" s="51"/>
    </row>
    <row r="18" spans="1:13" ht="28.5" customHeight="1" x14ac:dyDescent="0.2">
      <c r="A18" s="42"/>
      <c r="B18" s="21" t="s">
        <v>16</v>
      </c>
      <c r="C18" s="21"/>
      <c r="D18" s="21"/>
      <c r="E18" s="52"/>
      <c r="F18" s="53"/>
      <c r="G18" s="53"/>
      <c r="H18" s="54"/>
      <c r="I18" s="52"/>
      <c r="J18" s="53"/>
      <c r="K18" s="54"/>
      <c r="L18" s="50"/>
      <c r="M18" s="51"/>
    </row>
    <row r="19" spans="1:13" ht="28.5" customHeight="1" x14ac:dyDescent="0.2">
      <c r="A19" s="42"/>
      <c r="B19" s="19" t="s">
        <v>17</v>
      </c>
      <c r="C19" s="19"/>
      <c r="D19" s="19"/>
      <c r="E19" s="52"/>
      <c r="F19" s="53"/>
      <c r="G19" s="53"/>
      <c r="H19" s="54"/>
      <c r="I19" s="52"/>
      <c r="J19" s="53"/>
      <c r="K19" s="54"/>
      <c r="L19" s="58"/>
      <c r="M19" s="59"/>
    </row>
    <row r="20" spans="1:13" ht="28.5" customHeight="1" x14ac:dyDescent="0.2">
      <c r="A20" s="42"/>
      <c r="B20" s="43" t="s">
        <v>18</v>
      </c>
      <c r="C20" s="43"/>
      <c r="D20" s="43"/>
      <c r="E20" s="55" t="str">
        <f>IF(SUM(E14:H19)=0,"",SUM(E14:H19))</f>
        <v/>
      </c>
      <c r="F20" s="56"/>
      <c r="G20" s="56"/>
      <c r="H20" s="57"/>
      <c r="I20" s="55" t="str">
        <f>IF(SUM(I14:K19)=0,"",SUM(I14:K19))</f>
        <v/>
      </c>
      <c r="J20" s="56"/>
      <c r="K20" s="57"/>
      <c r="L20" s="48"/>
      <c r="M20" s="49"/>
    </row>
    <row r="21" spans="1:13" ht="28.5" customHeight="1" x14ac:dyDescent="0.2">
      <c r="A21" s="21" t="s">
        <v>61</v>
      </c>
      <c r="B21" s="21"/>
      <c r="C21" s="21"/>
      <c r="D21" s="21"/>
      <c r="E21" s="16" t="e">
        <f>E20-E19</f>
        <v>#VALUE!</v>
      </c>
      <c r="F21" s="16"/>
      <c r="G21" s="16"/>
      <c r="H21" s="16"/>
      <c r="I21" s="16" t="str">
        <f>IFERROR(IF(SUM(#REF!+#REF!)=0,"",SUM(#REF!+#REF!)),"")</f>
        <v/>
      </c>
      <c r="J21" s="16"/>
      <c r="K21" s="16"/>
      <c r="L21" s="19"/>
      <c r="M21" s="19"/>
    </row>
    <row r="22" spans="1:13" ht="28.5" customHeight="1" x14ac:dyDescent="0.2">
      <c r="A22" s="21" t="s">
        <v>23</v>
      </c>
      <c r="B22" s="21"/>
      <c r="C22" s="21"/>
      <c r="D22" s="21"/>
      <c r="E22" s="17">
        <f>D6</f>
        <v>0</v>
      </c>
      <c r="F22" s="17"/>
      <c r="G22" s="17"/>
      <c r="H22" s="17"/>
      <c r="I22" s="17">
        <f>H6</f>
        <v>0</v>
      </c>
      <c r="J22" s="17"/>
      <c r="K22" s="17"/>
      <c r="L22" s="19"/>
      <c r="M22" s="19"/>
    </row>
    <row r="23" spans="1:13" ht="28.5" customHeight="1" x14ac:dyDescent="0.2">
      <c r="A23" s="21" t="s">
        <v>24</v>
      </c>
      <c r="B23" s="21"/>
      <c r="C23" s="21"/>
      <c r="D23" s="21"/>
      <c r="E23" s="16" t="str">
        <f>IFERROR(E21-E22,"")</f>
        <v/>
      </c>
      <c r="F23" s="16"/>
      <c r="G23" s="16"/>
      <c r="H23" s="16"/>
      <c r="I23" s="16" t="str">
        <f>IFERROR(I21-I22,"")</f>
        <v/>
      </c>
      <c r="J23" s="16"/>
      <c r="K23" s="16"/>
      <c r="L23" s="19"/>
      <c r="M23" s="19"/>
    </row>
    <row r="24" spans="1:13" ht="17.399999999999999" x14ac:dyDescent="0.2">
      <c r="A24" s="45" t="s">
        <v>55</v>
      </c>
      <c r="B24" s="45"/>
      <c r="C24" s="45"/>
      <c r="D24" s="45"/>
      <c r="E24" s="8" t="str">
        <f>IFERROR(ROUNDDOWN(IF((E23/2)&gt;=42000000,42000000,E23/2),-3),"")</f>
        <v/>
      </c>
      <c r="F24" s="9"/>
      <c r="G24" s="9"/>
      <c r="H24" s="10"/>
      <c r="I24" s="16" t="str">
        <f>IFERROR(ROUNDDOWN(IF((I23/2)&gt;=30000000,30000000,I23/2),-3),"")</f>
        <v/>
      </c>
      <c r="J24" s="16"/>
      <c r="K24" s="16"/>
      <c r="L24" s="18" t="s">
        <v>56</v>
      </c>
      <c r="M24" s="18"/>
    </row>
    <row r="25" spans="1:13" ht="17.399999999999999" x14ac:dyDescent="0.2">
      <c r="A25" s="20" t="s">
        <v>66</v>
      </c>
      <c r="B25" s="20"/>
      <c r="C25" s="20"/>
      <c r="D25" s="20"/>
      <c r="E25" s="11"/>
      <c r="F25" s="12"/>
      <c r="G25" s="12"/>
      <c r="H25" s="13"/>
      <c r="I25" s="16"/>
      <c r="J25" s="16"/>
      <c r="K25" s="16"/>
      <c r="L25" s="18"/>
      <c r="M25" s="18"/>
    </row>
    <row r="26" spans="1:13" ht="18" customHeight="1" x14ac:dyDescent="0.2">
      <c r="A26" s="14" t="s">
        <v>28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18" customHeight="1" x14ac:dyDescent="0.2">
      <c r="A27" s="15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</sheetData>
  <mergeCells count="84">
    <mergeCell ref="A26:M26"/>
    <mergeCell ref="A27:M27"/>
    <mergeCell ref="A23:D23"/>
    <mergeCell ref="E23:H23"/>
    <mergeCell ref="I23:K23"/>
    <mergeCell ref="L23:M23"/>
    <mergeCell ref="A24:D24"/>
    <mergeCell ref="E24:H25"/>
    <mergeCell ref="I24:K25"/>
    <mergeCell ref="L24:M25"/>
    <mergeCell ref="A25:D25"/>
    <mergeCell ref="A21:D21"/>
    <mergeCell ref="E21:H21"/>
    <mergeCell ref="I21:K21"/>
    <mergeCell ref="L21:M21"/>
    <mergeCell ref="A22:D22"/>
    <mergeCell ref="E22:H22"/>
    <mergeCell ref="I22:K22"/>
    <mergeCell ref="L22:M22"/>
    <mergeCell ref="B19:D19"/>
    <mergeCell ref="E19:H19"/>
    <mergeCell ref="I19:K19"/>
    <mergeCell ref="L19:M19"/>
    <mergeCell ref="B20:D20"/>
    <mergeCell ref="E20:H20"/>
    <mergeCell ref="I20:K20"/>
    <mergeCell ref="L20:M20"/>
    <mergeCell ref="B17:D17"/>
    <mergeCell ref="E17:H17"/>
    <mergeCell ref="I17:K17"/>
    <mergeCell ref="L17:M17"/>
    <mergeCell ref="B18:D18"/>
    <mergeCell ref="E18:H18"/>
    <mergeCell ref="I18:K18"/>
    <mergeCell ref="L18:M18"/>
    <mergeCell ref="B15:D15"/>
    <mergeCell ref="E15:H15"/>
    <mergeCell ref="I15:K15"/>
    <mergeCell ref="L15:M15"/>
    <mergeCell ref="B16:D16"/>
    <mergeCell ref="E16:H16"/>
    <mergeCell ref="I16:K16"/>
    <mergeCell ref="L16:M16"/>
    <mergeCell ref="A12:C12"/>
    <mergeCell ref="A13:D13"/>
    <mergeCell ref="E13:H13"/>
    <mergeCell ref="I13:K13"/>
    <mergeCell ref="L13:M13"/>
    <mergeCell ref="A14:A20"/>
    <mergeCell ref="B14:D14"/>
    <mergeCell ref="E14:H14"/>
    <mergeCell ref="I14:K14"/>
    <mergeCell ref="L14:M14"/>
    <mergeCell ref="A9:C9"/>
    <mergeCell ref="D9:G9"/>
    <mergeCell ref="H9:K9"/>
    <mergeCell ref="L9:M9"/>
    <mergeCell ref="A10:C10"/>
    <mergeCell ref="D10:G10"/>
    <mergeCell ref="H10:K10"/>
    <mergeCell ref="L10:M10"/>
    <mergeCell ref="A7:C7"/>
    <mergeCell ref="D7:G7"/>
    <mergeCell ref="H7:K7"/>
    <mergeCell ref="L7:M7"/>
    <mergeCell ref="A8:C8"/>
    <mergeCell ref="D8:G8"/>
    <mergeCell ref="H8:K8"/>
    <mergeCell ref="L8:M8"/>
    <mergeCell ref="A5:C5"/>
    <mergeCell ref="D5:G5"/>
    <mergeCell ref="H5:K5"/>
    <mergeCell ref="L5:M5"/>
    <mergeCell ref="A6:C6"/>
    <mergeCell ref="D6:G6"/>
    <mergeCell ref="H6:K6"/>
    <mergeCell ref="L6:M6"/>
    <mergeCell ref="A1:M1"/>
    <mergeCell ref="A2:M2"/>
    <mergeCell ref="A3:C3"/>
    <mergeCell ref="A4:C4"/>
    <mergeCell ref="D4:G4"/>
    <mergeCell ref="H4:K4"/>
    <mergeCell ref="L4:M4"/>
  </mergeCells>
  <phoneticPr fontId="2"/>
  <pageMargins left="0.9055118110236221" right="0.78740157480314965" top="0.55118110236220474" bottom="0.35433070866141736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activeCell="H8" sqref="H8"/>
    </sheetView>
  </sheetViews>
  <sheetFormatPr defaultRowHeight="13.2" x14ac:dyDescent="0.2"/>
  <cols>
    <col min="3" max="6" width="11.6640625" bestFit="1" customWidth="1"/>
  </cols>
  <sheetData>
    <row r="1" spans="1:7" ht="26.4" x14ac:dyDescent="0.2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36</v>
      </c>
      <c r="G1" s="1" t="s">
        <v>35</v>
      </c>
    </row>
    <row r="2" spans="1:7" x14ac:dyDescent="0.2">
      <c r="A2" s="1">
        <f>'（１）再エネ発電用ＳＤＧｓ認証無'!E14</f>
        <v>0</v>
      </c>
      <c r="B2" s="1">
        <f>'（１）再エネ発電用ＳＤＧｓ認証無'!E15</f>
        <v>0</v>
      </c>
      <c r="C2" s="1">
        <f>'（１）再エネ発電用ＳＤＧｓ認証無'!E16</f>
        <v>0</v>
      </c>
      <c r="D2" s="1">
        <f>'（１）再エネ発電用ＳＤＧｓ認証無'!E17</f>
        <v>0</v>
      </c>
      <c r="E2" s="1">
        <f>'（１）再エネ発電用ＳＤＧｓ認証無'!E18</f>
        <v>0</v>
      </c>
      <c r="F2" s="1">
        <f>'（１）再エネ発電用ＳＤＧｓ認証無'!E19</f>
        <v>0</v>
      </c>
      <c r="G2" s="1">
        <f>'（１）再エネ発電用ＳＤＧｓ認証無'!E28</f>
        <v>0</v>
      </c>
    </row>
    <row r="4" spans="1:7" ht="26.4" x14ac:dyDescent="0.2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36</v>
      </c>
      <c r="G4" s="1" t="s">
        <v>35</v>
      </c>
    </row>
    <row r="5" spans="1:7" x14ac:dyDescent="0.2">
      <c r="A5" s="1">
        <f>'（２）再エネ発電用ＳＤＧｓ認証有'!E14</f>
        <v>0</v>
      </c>
      <c r="B5" s="1">
        <f>'（２）再エネ発電用ＳＤＧｓ認証有'!E15</f>
        <v>0</v>
      </c>
      <c r="C5" s="1">
        <f>'（２）再エネ発電用ＳＤＧｓ認証有'!E16</f>
        <v>0</v>
      </c>
      <c r="D5" s="1">
        <f>'（２）再エネ発電用ＳＤＧｓ認証有'!E17</f>
        <v>0</v>
      </c>
      <c r="E5" s="1">
        <f>'（２）再エネ発電用ＳＤＧｓ認証有'!E18</f>
        <v>0</v>
      </c>
      <c r="F5" s="1">
        <f>'（２）再エネ発電用ＳＤＧｓ認証有'!E19</f>
        <v>0</v>
      </c>
      <c r="G5" s="1">
        <f>'（２）再エネ発電用ＳＤＧｓ認証有'!E28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（１）再エネ発電用ＳＤＧｓ認証無</vt:lpstr>
      <vt:lpstr>（２）再エネ発電用ＳＤＧｓ認証有</vt:lpstr>
      <vt:lpstr>（３）水素用枠　水素発電システム</vt:lpstr>
      <vt:lpstr>（４）水素用枠　純水素型燃料電池</vt:lpstr>
      <vt:lpstr>（５）水素用枠　水素燃料ボイラー</vt:lpstr>
      <vt:lpstr>（６）水素用枠　温水発生機</vt:lpstr>
      <vt:lpstr>（７）水素用枠　水素バーナー</vt:lpstr>
      <vt:lpstr>Sheet2</vt:lpstr>
      <vt:lpstr>'（１）再エネ発電用ＳＤＧｓ認証無'!Print_Area</vt:lpstr>
      <vt:lpstr>'（２）再エネ発電用ＳＤＧｓ認証有'!Print_Area</vt:lpstr>
      <vt:lpstr>'（３）水素用枠　水素発電システム'!Print_Area</vt:lpstr>
      <vt:lpstr>'（４）水素用枠　純水素型燃料電池'!Print_Area</vt:lpstr>
      <vt:lpstr>'（５）水素用枠　水素燃料ボイラー'!Print_Area</vt:lpstr>
      <vt:lpstr>'（６）水素用枠　温水発生機'!Print_Area</vt:lpstr>
      <vt:lpstr>'（７）水素用枠　水素バーナー'!Print_Area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2026-03-12T07:15:02Z</dcterms:modified>
</cp:coreProperties>
</file>