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F7F1D374-121A-4DC5-8DD9-A1000C20BC05}" xr6:coauthVersionLast="47" xr6:coauthVersionMax="47" xr10:uidLastSave="{00000000-0000-0000-0000-000000000000}"/>
  <bookViews>
    <workbookView xWindow="-108" yWindow="-108" windowWidth="23256" windowHeight="13896" tabRatio="760" firstSheet="1" activeTab="1" xr2:uid="{00000000-000D-0000-FFFF-FFFF00000000}"/>
  </bookViews>
  <sheets>
    <sheet name="判定" sheetId="9" state="hidden" r:id="rId1"/>
    <sheet name="様式１－1（内訳書）" sheetId="13" r:id="rId2"/>
  </sheets>
  <definedNames>
    <definedName name="_xlnm.Print_Area" localSheetId="1">'様式１－1（内訳書）'!$A$1:$N$45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7" i="13" l="1"/>
  <c r="O27" i="13" s="1"/>
  <c r="O26" i="13"/>
  <c r="K26" i="13"/>
  <c r="K21" i="13" l="1"/>
  <c r="K33" i="13"/>
  <c r="O33" i="13" s="1"/>
  <c r="O34" i="13" l="1"/>
  <c r="O32" i="13"/>
  <c r="O31" i="13"/>
  <c r="K29" i="13" l="1"/>
  <c r="O29" i="13" s="1"/>
  <c r="K31" i="13"/>
  <c r="K25" i="13"/>
  <c r="O25" i="13" s="1"/>
  <c r="K28" i="13"/>
  <c r="O28" i="13" s="1"/>
  <c r="K38" i="13" l="1"/>
  <c r="K37" i="13"/>
  <c r="K34" i="13"/>
  <c r="K32" i="13"/>
  <c r="K30" i="13"/>
  <c r="O30" i="13" s="1"/>
  <c r="O35" i="13" s="1"/>
  <c r="M35" i="13" s="1"/>
  <c r="K23" i="13"/>
  <c r="O23" i="13" s="1"/>
  <c r="K22" i="13"/>
  <c r="O22" i="13" s="1"/>
  <c r="O21" i="13"/>
  <c r="K20" i="13"/>
  <c r="O20" i="13" s="1"/>
  <c r="K19" i="13"/>
  <c r="O19" i="13" s="1"/>
  <c r="K18" i="13"/>
  <c r="O18" i="13" s="1"/>
  <c r="K17" i="13"/>
  <c r="O17" i="13" s="1"/>
  <c r="K16" i="13"/>
  <c r="O16" i="13" s="1"/>
  <c r="K15" i="13"/>
  <c r="O15" i="13" s="1"/>
  <c r="K14" i="13"/>
  <c r="O14" i="13" s="1"/>
  <c r="K13" i="13"/>
  <c r="O13" i="13" s="1"/>
  <c r="K12" i="13"/>
  <c r="O12" i="13" s="1"/>
  <c r="K11" i="13"/>
  <c r="O11" i="13" s="1"/>
  <c r="K10" i="13"/>
  <c r="O10" i="13" s="1"/>
  <c r="K9" i="13"/>
  <c r="O9" i="13" s="1"/>
  <c r="K8" i="13"/>
  <c r="O8" i="13" s="1"/>
  <c r="K7" i="13"/>
  <c r="O7" i="13" s="1"/>
  <c r="O24" i="13" l="1"/>
  <c r="M24" i="13" s="1"/>
  <c r="M36" i="13" s="1"/>
  <c r="M41" i="13" l="1"/>
  <c r="M42" i="13" l="1"/>
  <c r="M44" i="13" s="1"/>
</calcChain>
</file>

<file path=xl/sharedStrings.xml><?xml version="1.0" encoding="utf-8"?>
<sst xmlns="http://schemas.openxmlformats.org/spreadsheetml/2006/main" count="188" uniqueCount="71">
  <si>
    <t>大</t>
    <rPh sb="0" eb="1">
      <t>ダイ</t>
    </rPh>
    <phoneticPr fontId="1"/>
  </si>
  <si>
    <t>中</t>
    <rPh sb="0" eb="1">
      <t>チュウ</t>
    </rPh>
    <phoneticPr fontId="1"/>
  </si>
  <si>
    <t>小</t>
    <rPh sb="0" eb="1">
      <t>ショウ</t>
    </rPh>
    <phoneticPr fontId="1"/>
  </si>
  <si>
    <t>円</t>
    <rPh sb="0" eb="1">
      <t>エン</t>
    </rPh>
    <phoneticPr fontId="1"/>
  </si>
  <si>
    <t>台</t>
    <rPh sb="0" eb="1">
      <t>ダイ</t>
    </rPh>
    <phoneticPr fontId="1"/>
  </si>
  <si>
    <t>式</t>
    <rPh sb="0" eb="1">
      <t>シキ</t>
    </rPh>
    <phoneticPr fontId="1"/>
  </si>
  <si>
    <t>地域区分</t>
    <rPh sb="0" eb="4">
      <t>チイキクブン</t>
    </rPh>
    <phoneticPr fontId="1"/>
  </si>
  <si>
    <t>省エネレベル</t>
    <rPh sb="0" eb="1">
      <t>ショウ</t>
    </rPh>
    <phoneticPr fontId="1"/>
  </si>
  <si>
    <t>省エネ基準</t>
    <rPh sb="0" eb="1">
      <t>ショウ</t>
    </rPh>
    <rPh sb="3" eb="5">
      <t>キジュン</t>
    </rPh>
    <phoneticPr fontId="1"/>
  </si>
  <si>
    <t>ZEH水準</t>
    <rPh sb="3" eb="5">
      <t>スイジュン</t>
    </rPh>
    <phoneticPr fontId="1"/>
  </si>
  <si>
    <t>対象建物</t>
    <rPh sb="0" eb="2">
      <t>タイショウ</t>
    </rPh>
    <rPh sb="2" eb="4">
      <t>タテモノ</t>
    </rPh>
    <phoneticPr fontId="1"/>
  </si>
  <si>
    <t>省エネ性能</t>
    <rPh sb="0" eb="1">
      <t>ショウ</t>
    </rPh>
    <rPh sb="3" eb="5">
      <t>セイノウ</t>
    </rPh>
    <phoneticPr fontId="1"/>
  </si>
  <si>
    <t>補助率</t>
    <rPh sb="0" eb="3">
      <t>ホジョリツ</t>
    </rPh>
    <phoneticPr fontId="1"/>
  </si>
  <si>
    <t xml:space="preserve"> 補助対象工事</t>
    <phoneticPr fontId="5"/>
  </si>
  <si>
    <t>数量</t>
  </si>
  <si>
    <t>モデル工事費（単価）</t>
    <rPh sb="3" eb="6">
      <t>コウジヒ</t>
    </rPh>
    <rPh sb="7" eb="9">
      <t>タンカ</t>
    </rPh>
    <phoneticPr fontId="1"/>
  </si>
  <si>
    <t>モデル工事による工事費（小計）</t>
    <rPh sb="3" eb="5">
      <t>コウジ</t>
    </rPh>
    <rPh sb="8" eb="10">
      <t>コウジ</t>
    </rPh>
    <rPh sb="10" eb="11">
      <t>ヒ</t>
    </rPh>
    <rPh sb="12" eb="14">
      <t>ショウケイ</t>
    </rPh>
    <phoneticPr fontId="5"/>
  </si>
  <si>
    <t>実際の工事費</t>
    <rPh sb="0" eb="2">
      <t>ジッサイ</t>
    </rPh>
    <rPh sb="3" eb="5">
      <t>コウジ</t>
    </rPh>
    <rPh sb="5" eb="6">
      <t>ヒ</t>
    </rPh>
    <phoneticPr fontId="5"/>
  </si>
  <si>
    <t>Ａ　開口部や躯体等の断熱化に係る改修工事</t>
    <rPh sb="2" eb="5">
      <t>カイコウブ</t>
    </rPh>
    <rPh sb="6" eb="8">
      <t>クタイ</t>
    </rPh>
    <rPh sb="8" eb="9">
      <t>ナド</t>
    </rPh>
    <rPh sb="10" eb="12">
      <t>ダンネツ</t>
    </rPh>
    <rPh sb="12" eb="13">
      <t>カ</t>
    </rPh>
    <rPh sb="14" eb="15">
      <t>カカ</t>
    </rPh>
    <rPh sb="16" eb="18">
      <t>カイシュウ</t>
    </rPh>
    <phoneticPr fontId="5"/>
  </si>
  <si>
    <t>既存開口部の断熱改修</t>
    <phoneticPr fontId="5"/>
  </si>
  <si>
    <t>窓</t>
  </si>
  <si>
    <t>ガラス
交換</t>
    <phoneticPr fontId="5"/>
  </si>
  <si>
    <t>枚</t>
  </si>
  <si>
    <t>円／枚</t>
    <rPh sb="0" eb="1">
      <t>エン</t>
    </rPh>
    <rPh sb="2" eb="3">
      <t>マイ</t>
    </rPh>
    <phoneticPr fontId="5"/>
  </si>
  <si>
    <t>円</t>
    <phoneticPr fontId="5"/>
  </si>
  <si>
    <t>内窓設置</t>
    <phoneticPr fontId="5"/>
  </si>
  <si>
    <t>箇所</t>
  </si>
  <si>
    <t>円／箇所</t>
    <rPh sb="0" eb="1">
      <t>エン</t>
    </rPh>
    <rPh sb="2" eb="4">
      <t>カショ</t>
    </rPh>
    <phoneticPr fontId="5"/>
  </si>
  <si>
    <t>外窓交換</t>
    <phoneticPr fontId="5"/>
  </si>
  <si>
    <t>ドア</t>
  </si>
  <si>
    <t>外壁</t>
    <rPh sb="0" eb="2">
      <t>ガイヘキ</t>
    </rPh>
    <phoneticPr fontId="5"/>
  </si>
  <si>
    <t>A-C</t>
    <phoneticPr fontId="5"/>
  </si>
  <si>
    <t>㎥</t>
    <phoneticPr fontId="5"/>
  </si>
  <si>
    <t xml:space="preserve">円／㎥  </t>
    <phoneticPr fontId="5"/>
  </si>
  <si>
    <t>D-F</t>
    <phoneticPr fontId="5"/>
  </si>
  <si>
    <t>屋根・
天井</t>
    <rPh sb="0" eb="2">
      <t>ヤネ</t>
    </rPh>
    <rPh sb="4" eb="6">
      <t>テンジョウ</t>
    </rPh>
    <phoneticPr fontId="5"/>
  </si>
  <si>
    <t>床</t>
    <rPh sb="0" eb="1">
      <t>ユカ</t>
    </rPh>
    <phoneticPr fontId="5"/>
  </si>
  <si>
    <t>Ｂ　設備の効率化に係る工事</t>
    <rPh sb="2" eb="4">
      <t>セツビ</t>
    </rPh>
    <rPh sb="5" eb="8">
      <t>コウリツカ</t>
    </rPh>
    <rPh sb="9" eb="10">
      <t>カカ</t>
    </rPh>
    <rPh sb="11" eb="13">
      <t>コウジ</t>
    </rPh>
    <phoneticPr fontId="5"/>
  </si>
  <si>
    <t>太陽熱利用システム</t>
    <phoneticPr fontId="5"/>
  </si>
  <si>
    <t>円／戸</t>
    <rPh sb="0" eb="1">
      <t>エン</t>
    </rPh>
    <rPh sb="2" eb="3">
      <t>コ</t>
    </rPh>
    <phoneticPr fontId="5"/>
  </si>
  <si>
    <t>高断熱浴槽</t>
    <rPh sb="0" eb="5">
      <t>コウダンネツヨクソウ</t>
    </rPh>
    <phoneticPr fontId="5"/>
  </si>
  <si>
    <t>円／戸</t>
    <rPh sb="0" eb="1">
      <t>エン</t>
    </rPh>
    <phoneticPr fontId="5"/>
  </si>
  <si>
    <t>高効率給湯器</t>
    <phoneticPr fontId="5"/>
  </si>
  <si>
    <t>円／戸</t>
    <phoneticPr fontId="5"/>
  </si>
  <si>
    <t>節湯水栓</t>
    <phoneticPr fontId="5"/>
  </si>
  <si>
    <t xml:space="preserve">円／台 </t>
    <rPh sb="0" eb="1">
      <t>エン</t>
    </rPh>
    <rPh sb="2" eb="3">
      <t>ダイ</t>
    </rPh>
    <phoneticPr fontId="5"/>
  </si>
  <si>
    <t>家庭用コージェネレーション設備</t>
    <phoneticPr fontId="5"/>
  </si>
  <si>
    <t>蓄電池</t>
    <phoneticPr fontId="1"/>
  </si>
  <si>
    <t>LED照明</t>
    <phoneticPr fontId="1"/>
  </si>
  <si>
    <t>B≦Aに補正（②）</t>
    <rPh sb="4" eb="6">
      <t>ホセイ</t>
    </rPh>
    <phoneticPr fontId="1"/>
  </si>
  <si>
    <t>その他（③）</t>
    <rPh sb="2" eb="3">
      <t>タ</t>
    </rPh>
    <phoneticPr fontId="1"/>
  </si>
  <si>
    <t>諸経費等（諸経費等を別項目としている場合に記入）</t>
    <rPh sb="0" eb="3">
      <t>ショケイヒ</t>
    </rPh>
    <rPh sb="3" eb="4">
      <t>トウ</t>
    </rPh>
    <rPh sb="5" eb="8">
      <t>ショケイヒ</t>
    </rPh>
    <rPh sb="8" eb="9">
      <t>トウ</t>
    </rPh>
    <rPh sb="10" eb="13">
      <t>ベツコウモク</t>
    </rPh>
    <rPh sb="18" eb="20">
      <t>バアイ</t>
    </rPh>
    <rPh sb="21" eb="23">
      <t>キニュウ</t>
    </rPh>
    <phoneticPr fontId="1"/>
  </si>
  <si>
    <t>値引き（値引きを別項目としている場合に記入）</t>
    <rPh sb="0" eb="2">
      <t>ネビ</t>
    </rPh>
    <rPh sb="4" eb="6">
      <t>ネビ</t>
    </rPh>
    <rPh sb="8" eb="11">
      <t>ベツコウモク</t>
    </rPh>
    <rPh sb="16" eb="18">
      <t>バアイ</t>
    </rPh>
    <rPh sb="19" eb="21">
      <t>キニュウ</t>
    </rPh>
    <phoneticPr fontId="1"/>
  </si>
  <si>
    <t>補助金額の算定（⑤）</t>
    <rPh sb="0" eb="2">
      <t>ホジョ</t>
    </rPh>
    <rPh sb="2" eb="4">
      <t>キンガク</t>
    </rPh>
    <rPh sb="5" eb="7">
      <t>サンテイ</t>
    </rPh>
    <phoneticPr fontId="5"/>
  </si>
  <si>
    <t>上限額（⑥）</t>
    <rPh sb="0" eb="3">
      <t>ジョウゲンガク</t>
    </rPh>
    <phoneticPr fontId="1"/>
  </si>
  <si>
    <t>※諸経費等、値引きの項目に記載する金額は、全体工事費に占める補助対象工事費の率で按分した金額となります。
※消費税は補助対象工事費用に含まれませんので、補助申請額の算定には消費税を除く金額を記入してください。</t>
    <rPh sb="1" eb="4">
      <t>ショケイヒ</t>
    </rPh>
    <rPh sb="4" eb="5">
      <t>トウ</t>
    </rPh>
    <rPh sb="6" eb="8">
      <t>ネビ</t>
    </rPh>
    <rPh sb="10" eb="12">
      <t>コウモク</t>
    </rPh>
    <rPh sb="13" eb="15">
      <t>キサイ</t>
    </rPh>
    <rPh sb="17" eb="19">
      <t>キンガク</t>
    </rPh>
    <rPh sb="21" eb="26">
      <t>ゼンタイコウジヒ</t>
    </rPh>
    <rPh sb="27" eb="28">
      <t>シ</t>
    </rPh>
    <rPh sb="30" eb="34">
      <t>ホジョタイショウ</t>
    </rPh>
    <rPh sb="34" eb="37">
      <t>コウジヒ</t>
    </rPh>
    <rPh sb="38" eb="39">
      <t>リツ</t>
    </rPh>
    <rPh sb="40" eb="42">
      <t>アンブン</t>
    </rPh>
    <rPh sb="44" eb="46">
      <t>キンガク</t>
    </rPh>
    <rPh sb="54" eb="57">
      <t>ショウヒゼイ</t>
    </rPh>
    <rPh sb="58" eb="66">
      <t>ホジョタイショウコウジヒヨウ</t>
    </rPh>
    <rPh sb="67" eb="68">
      <t>フク</t>
    </rPh>
    <rPh sb="76" eb="81">
      <t>ホジョシンセイガク</t>
    </rPh>
    <rPh sb="82" eb="84">
      <t>サンテイ</t>
    </rPh>
    <rPh sb="86" eb="89">
      <t>ショウヒゼイ</t>
    </rPh>
    <rPh sb="95" eb="97">
      <t>キニュウ</t>
    </rPh>
    <phoneticPr fontId="1"/>
  </si>
  <si>
    <t>省エネ設計等に要する費用</t>
    <rPh sb="0" eb="1">
      <t>ショウ</t>
    </rPh>
    <rPh sb="4" eb="5">
      <t>ヨウ</t>
    </rPh>
    <rPh sb="7" eb="9">
      <t>ヒヨウ</t>
    </rPh>
    <phoneticPr fontId="1"/>
  </si>
  <si>
    <t>重量化に伴う構造補強工事（全体改修の場合のみ対象）</t>
    <rPh sb="0" eb="3">
      <t>ジュウリョウカ</t>
    </rPh>
    <rPh sb="4" eb="5">
      <t>トモナ</t>
    </rPh>
    <rPh sb="6" eb="12">
      <t>コウゾウホキョウコウジ</t>
    </rPh>
    <rPh sb="13" eb="17">
      <t>ゼンタイカイシュウ</t>
    </rPh>
    <rPh sb="18" eb="20">
      <t>バアイ</t>
    </rPh>
    <rPh sb="22" eb="24">
      <t>タイショウ</t>
    </rPh>
    <phoneticPr fontId="1"/>
  </si>
  <si>
    <t>住宅に係る省エネ化のための計画の策定及び住宅の省エネ改修　補助対象事業費　内訳書</t>
    <phoneticPr fontId="1"/>
  </si>
  <si>
    <t>④×補助率（4/5）　　※千円未満切り捨て</t>
    <rPh sb="2" eb="5">
      <t>ホジョリツ</t>
    </rPh>
    <rPh sb="13" eb="17">
      <t>センエンミマン</t>
    </rPh>
    <rPh sb="17" eb="18">
      <t>キ</t>
    </rPh>
    <rPh sb="19" eb="20">
      <t>ス</t>
    </rPh>
    <phoneticPr fontId="5"/>
  </si>
  <si>
    <t>ZEH水準相当</t>
    <rPh sb="3" eb="7">
      <t>スイジュンソウトウ</t>
    </rPh>
    <phoneticPr fontId="1"/>
  </si>
  <si>
    <t>4/5</t>
    <phoneticPr fontId="1"/>
  </si>
  <si>
    <t>燃料電池システム</t>
    <rPh sb="0" eb="4">
      <t>ネンリョウデンチ</t>
    </rPh>
    <phoneticPr fontId="5"/>
  </si>
  <si>
    <t>A　の合計額（①）
※「モデル工事費」と「実際の工事費」のうち、いずれか低い額の計</t>
    <rPh sb="3" eb="5">
      <t>ゴウケイ</t>
    </rPh>
    <rPh sb="5" eb="6">
      <t>ガク</t>
    </rPh>
    <phoneticPr fontId="1"/>
  </si>
  <si>
    <t>Ｂの合計額
※「モデル工事費」と「実際の工事費」のうち、いずれか低い額の計</t>
    <rPh sb="2" eb="4">
      <t>ゴウケイ</t>
    </rPh>
    <rPh sb="4" eb="5">
      <t>ガク</t>
    </rPh>
    <phoneticPr fontId="5"/>
  </si>
  <si>
    <t>小計（①＋②＋③）（④）</t>
    <rPh sb="0" eb="2">
      <t>ショウケイ</t>
    </rPh>
    <phoneticPr fontId="1"/>
  </si>
  <si>
    <t>第１－1号様式</t>
    <rPh sb="0" eb="1">
      <t>ダイ</t>
    </rPh>
    <rPh sb="4" eb="5">
      <t>ゴウ</t>
    </rPh>
    <rPh sb="5" eb="7">
      <t>ヨウシキ</t>
    </rPh>
    <phoneticPr fontId="1"/>
  </si>
  <si>
    <r>
      <t xml:space="preserve">
既存外壁、屋根・天井、床の断熱</t>
    </r>
    <r>
      <rPr>
        <sz val="8"/>
        <color theme="1"/>
        <rFont val="Meiryo UI"/>
        <family val="3"/>
        <charset val="128"/>
      </rPr>
      <t xml:space="preserve">
（</t>
    </r>
    <r>
      <rPr>
        <sz val="10"/>
        <color theme="1"/>
        <rFont val="Meiryo UI"/>
        <family val="3"/>
        <charset val="128"/>
      </rPr>
      <t>使用する断熱材の区分に応じた欄に数量を記載してください。）</t>
    </r>
    <rPh sb="1" eb="3">
      <t>キソン</t>
    </rPh>
    <rPh sb="6" eb="8">
      <t>ヤネ</t>
    </rPh>
    <rPh sb="9" eb="11">
      <t>テンジョウ</t>
    </rPh>
    <rPh sb="12" eb="13">
      <t>ユカ</t>
    </rPh>
    <rPh sb="18" eb="20">
      <t>シヨウ</t>
    </rPh>
    <rPh sb="22" eb="25">
      <t>ダンネツザイ</t>
    </rPh>
    <rPh sb="26" eb="28">
      <t>クブン</t>
    </rPh>
    <rPh sb="29" eb="30">
      <t>オウ</t>
    </rPh>
    <rPh sb="32" eb="33">
      <t>ラン</t>
    </rPh>
    <rPh sb="34" eb="36">
      <t>スウリョウ</t>
    </rPh>
    <rPh sb="37" eb="39">
      <t>キサイ</t>
    </rPh>
    <phoneticPr fontId="5"/>
  </si>
  <si>
    <r>
      <rPr>
        <b/>
        <sz val="18"/>
        <color theme="1"/>
        <rFont val="Meiryo UI"/>
        <family val="3"/>
        <charset val="128"/>
      </rPr>
      <t>補助申請額</t>
    </r>
    <r>
      <rPr>
        <sz val="11"/>
        <color theme="1"/>
        <rFont val="Meiryo UI"/>
        <family val="3"/>
        <charset val="128"/>
      </rPr>
      <t>（⑤、⑥のいずれか低い額）</t>
    </r>
    <rPh sb="14" eb="15">
      <t>ヒク</t>
    </rPh>
    <phoneticPr fontId="5"/>
  </si>
  <si>
    <t>節水型トイレ（掃除しやすい機能なし）</t>
    <rPh sb="0" eb="3">
      <t>セッスイガタ</t>
    </rPh>
    <phoneticPr fontId="5"/>
  </si>
  <si>
    <t>節水型トイレ（掃除しやすい機能有）</t>
    <rPh sb="0" eb="3">
      <t>セッスイガタ</t>
    </rPh>
    <rPh sb="15" eb="16">
      <t>アリ</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</si>
</sst>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7" formatCode="#,##0_ "/>
    <numFmt numFmtId="178" formatCode="#,##0_);[Red]\(#,##0\)"/>
    <numFmt numFmtId="183" formatCode="#,##0.0;[Red]\-#,##0.0"/>
  </numFmts>
  <fonts count="13" x14ac:knownFonts="1">
    <font>
      <sz val="11"/>
      <color theme="1"/>
      <name val="ＭＳ Ｐゴシック"/>
      <family val="2"/>
      <scheme val="minor"/>
    </font>
    <font>
      <sz val="6"/>
      <name val="ＭＳ Ｐゴシック"/>
      <family val="3"/>
      <charset val="128"/>
      <scheme val="minor"/>
    </font>
    <font>
      <sz val="12"/>
      <name val="ＭＳ Ｐ明朝"/>
      <family val="1"/>
      <charset val="128"/>
    </font>
    <font>
      <sz val="11"/>
      <name val="ＭＳ Ｐゴシック"/>
      <family val="3"/>
      <charset val="128"/>
    </font>
    <font>
      <sz val="11"/>
      <color theme="1"/>
      <name val="ＭＳ Ｐゴシック"/>
      <family val="2"/>
      <scheme val="minor"/>
    </font>
    <font>
      <sz val="6"/>
      <name val="ＭＳ Ｐゴシック"/>
      <family val="2"/>
      <charset val="128"/>
      <scheme val="minor"/>
    </font>
    <font>
      <sz val="11"/>
      <name val="Meiryo UI"/>
      <family val="3"/>
      <charset val="128"/>
    </font>
    <font>
      <sz val="11"/>
      <color theme="1"/>
      <name val="Meiryo UI"/>
      <family val="3"/>
      <charset val="128"/>
    </font>
    <font>
      <sz val="16"/>
      <color theme="1"/>
      <name val="Meiryo UI"/>
      <family val="3"/>
      <charset val="128"/>
    </font>
    <font>
      <b/>
      <sz val="18"/>
      <color theme="1"/>
      <name val="Meiryo UI"/>
      <family val="3"/>
      <charset val="128"/>
    </font>
    <font>
      <sz val="8"/>
      <color theme="1"/>
      <name val="Meiryo UI"/>
      <family val="3"/>
      <charset val="128"/>
    </font>
    <font>
      <sz val="10"/>
      <color theme="1"/>
      <name val="Meiryo UI"/>
      <family val="3"/>
      <charset val="128"/>
    </font>
    <font>
      <sz val="11"/>
      <color theme="1"/>
      <name val="HG丸ｺﾞｼｯｸM-PRO"/>
      <family val="3"/>
      <charset val="12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D9D9D9"/>
        <bgColor indexed="64"/>
      </patternFill>
    </fill>
  </fills>
  <borders count="10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bottom/>
      <diagonal/>
    </border>
    <border>
      <left/>
      <right style="thin">
        <color auto="1"/>
      </right>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double">
        <color indexed="64"/>
      </top>
      <bottom style="thin">
        <color indexed="64"/>
      </bottom>
      <diagonal/>
    </border>
    <border>
      <left/>
      <right/>
      <top/>
      <bottom style="medium">
        <color indexed="64"/>
      </bottom>
      <diagonal/>
    </border>
    <border>
      <left/>
      <right/>
      <top style="double">
        <color indexed="64"/>
      </top>
      <bottom style="thin">
        <color indexed="64"/>
      </bottom>
      <diagonal/>
    </border>
    <border>
      <left/>
      <right/>
      <top style="thin">
        <color indexed="64"/>
      </top>
      <bottom style="double">
        <color indexed="64"/>
      </bottom>
      <diagonal/>
    </border>
    <border>
      <left style="thin">
        <color indexed="64"/>
      </left>
      <right/>
      <top/>
      <bottom style="double">
        <color indexed="64"/>
      </bottom>
      <diagonal/>
    </border>
    <border>
      <left/>
      <right style="thin">
        <color auto="1"/>
      </right>
      <top/>
      <bottom style="double">
        <color indexed="64"/>
      </bottom>
      <diagonal/>
    </border>
    <border>
      <left/>
      <right/>
      <top style="double">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style="medium">
        <color indexed="64"/>
      </top>
      <bottom style="thin">
        <color indexed="64"/>
      </bottom>
      <diagonal/>
    </border>
    <border>
      <left style="double">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thin">
        <color indexed="64"/>
      </left>
      <right/>
      <top style="double">
        <color indexed="64"/>
      </top>
      <bottom style="medium">
        <color indexed="64"/>
      </bottom>
      <diagonal/>
    </border>
    <border>
      <left style="thin">
        <color indexed="64"/>
      </left>
      <right/>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style="medium">
        <color indexed="64"/>
      </left>
      <right/>
      <top/>
      <bottom style="medium">
        <color indexed="64"/>
      </bottom>
      <diagonal/>
    </border>
    <border diagonalUp="1">
      <left style="thin">
        <color indexed="64"/>
      </left>
      <right/>
      <top/>
      <bottom/>
      <diagonal style="hair">
        <color indexed="64"/>
      </diagonal>
    </border>
    <border diagonalUp="1">
      <left/>
      <right style="thin">
        <color indexed="64"/>
      </right>
      <top/>
      <bottom/>
      <diagonal style="hair">
        <color indexed="64"/>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diagonalUp="1">
      <left style="thin">
        <color indexed="64"/>
      </left>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diagonalUp="1">
      <left style="thin">
        <color indexed="64"/>
      </left>
      <right/>
      <top style="thin">
        <color indexed="64"/>
      </top>
      <bottom/>
      <diagonal style="thin">
        <color indexed="64"/>
      </diagonal>
    </border>
    <border diagonalUp="1">
      <left/>
      <right style="thin">
        <color auto="1"/>
      </right>
      <top style="thin">
        <color indexed="64"/>
      </top>
      <bottom/>
      <diagonal style="thin">
        <color indexed="64"/>
      </diagonal>
    </border>
    <border diagonalUp="1">
      <left style="thin">
        <color indexed="64"/>
      </left>
      <right/>
      <top/>
      <bottom/>
      <diagonal style="thin">
        <color indexed="64"/>
      </diagonal>
    </border>
    <border diagonalUp="1">
      <left/>
      <right style="thin">
        <color auto="1"/>
      </right>
      <top/>
      <bottom/>
      <diagonal style="thin">
        <color indexed="64"/>
      </diagonal>
    </border>
    <border>
      <left/>
      <right style="thin">
        <color indexed="64"/>
      </right>
      <top style="double">
        <color indexed="64"/>
      </top>
      <bottom style="thin">
        <color indexed="64"/>
      </bottom>
      <diagonal/>
    </border>
    <border>
      <left/>
      <right style="thin">
        <color indexed="64"/>
      </right>
      <top style="thin">
        <color indexed="64"/>
      </top>
      <bottom style="medium">
        <color indexed="64"/>
      </bottom>
      <diagonal/>
    </border>
    <border diagonalUp="1">
      <left style="thin">
        <color indexed="64"/>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s>
  <cellStyleXfs count="3">
    <xf numFmtId="0" fontId="0" fillId="0" borderId="0"/>
    <xf numFmtId="0" fontId="3" fillId="0" borderId="0"/>
    <xf numFmtId="38" fontId="4" fillId="0" borderId="0" applyFont="0" applyFill="0" applyBorder="0" applyAlignment="0" applyProtection="0">
      <alignment vertical="center"/>
    </xf>
  </cellStyleXfs>
  <cellXfs count="226">
    <xf numFmtId="0" fontId="0" fillId="0" borderId="0" xfId="0"/>
    <xf numFmtId="0" fontId="2" fillId="0" borderId="2" xfId="0" applyFont="1" applyBorder="1" applyAlignment="1" applyProtection="1">
      <alignment vertical="center"/>
      <protection locked="0"/>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0" fillId="0" borderId="0" xfId="0" applyAlignment="1">
      <alignment vertical="center"/>
    </xf>
    <xf numFmtId="0" fontId="0" fillId="0" borderId="2" xfId="0" applyBorder="1" applyAlignment="1">
      <alignment vertical="center"/>
    </xf>
    <xf numFmtId="0" fontId="2" fillId="0" borderId="2" xfId="0" applyFont="1" applyBorder="1" applyAlignment="1">
      <alignment vertical="center" shrinkToFit="1"/>
    </xf>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horizontal="right"/>
    </xf>
    <xf numFmtId="0" fontId="9" fillId="0" borderId="0" xfId="0" applyFont="1" applyAlignment="1">
      <alignment vertical="center"/>
    </xf>
    <xf numFmtId="0" fontId="7" fillId="0" borderId="0" xfId="0" applyFont="1" applyAlignment="1">
      <alignment horizontal="center" vertical="center"/>
    </xf>
    <xf numFmtId="0" fontId="7" fillId="0" borderId="28" xfId="0" applyFont="1" applyBorder="1" applyAlignment="1">
      <alignment horizontal="center" vertical="center"/>
    </xf>
    <xf numFmtId="0" fontId="7" fillId="0" borderId="0" xfId="0" applyFont="1" applyAlignment="1">
      <alignment horizontal="center" vertical="center" shrinkToFit="1"/>
    </xf>
    <xf numFmtId="0" fontId="7" fillId="0" borderId="0" xfId="0" applyFont="1" applyAlignment="1">
      <alignment vertical="center" shrinkToFit="1"/>
    </xf>
    <xf numFmtId="0" fontId="7" fillId="0" borderId="47" xfId="0" applyFont="1" applyBorder="1" applyAlignment="1">
      <alignment horizontal="center" vertical="center" wrapText="1"/>
    </xf>
    <xf numFmtId="0" fontId="7" fillId="0" borderId="49" xfId="0" applyFont="1" applyBorder="1" applyAlignment="1">
      <alignment horizontal="center" vertical="center" wrapText="1"/>
    </xf>
    <xf numFmtId="38" fontId="7" fillId="0" borderId="49" xfId="2" applyFont="1" applyBorder="1" applyAlignment="1">
      <alignment horizontal="right" vertical="center" wrapText="1"/>
    </xf>
    <xf numFmtId="0" fontId="7" fillId="3" borderId="49" xfId="0" applyFont="1" applyFill="1" applyBorder="1" applyAlignment="1" applyProtection="1">
      <alignment horizontal="center" vertical="center" wrapText="1"/>
      <protection locked="0"/>
    </xf>
    <xf numFmtId="178" fontId="7" fillId="0" borderId="49" xfId="0" applyNumberFormat="1" applyFont="1" applyBorder="1" applyAlignment="1">
      <alignment vertical="center" wrapText="1"/>
    </xf>
    <xf numFmtId="0" fontId="7" fillId="0" borderId="48" xfId="0" applyFont="1" applyBorder="1" applyAlignment="1">
      <alignment horizontal="center" vertical="center" wrapText="1"/>
    </xf>
    <xf numFmtId="0" fontId="7" fillId="0" borderId="50" xfId="0" applyFont="1" applyBorder="1" applyAlignment="1">
      <alignment horizontal="center" vertical="center" wrapText="1"/>
    </xf>
    <xf numFmtId="178" fontId="7" fillId="0" borderId="0" xfId="0" applyNumberFormat="1" applyFont="1" applyAlignment="1">
      <alignment vertical="center"/>
    </xf>
    <xf numFmtId="0" fontId="7" fillId="0" borderId="52" xfId="0" applyFont="1" applyBorder="1" applyAlignment="1">
      <alignment horizontal="center" vertical="center" wrapText="1"/>
    </xf>
    <xf numFmtId="38" fontId="7" fillId="0" borderId="52" xfId="2" applyFont="1" applyBorder="1" applyAlignment="1">
      <alignment horizontal="right" vertical="center" wrapText="1"/>
    </xf>
    <xf numFmtId="0" fontId="7" fillId="3" borderId="52" xfId="0" applyFont="1" applyFill="1" applyBorder="1" applyAlignment="1" applyProtection="1">
      <alignment horizontal="center" vertical="center" wrapText="1"/>
      <protection locked="0"/>
    </xf>
    <xf numFmtId="178" fontId="7" fillId="0" borderId="52" xfId="0" applyNumberFormat="1" applyFont="1" applyBorder="1" applyAlignment="1">
      <alignment vertical="center" wrapText="1"/>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7" xfId="0" applyFont="1" applyBorder="1" applyAlignment="1">
      <alignment horizontal="center" vertical="center" wrapText="1"/>
    </xf>
    <xf numFmtId="38" fontId="7" fillId="0" borderId="7" xfId="2" applyFont="1" applyBorder="1" applyAlignment="1">
      <alignment horizontal="right" vertical="center" wrapText="1"/>
    </xf>
    <xf numFmtId="0" fontId="7" fillId="3" borderId="7" xfId="0" applyFont="1" applyFill="1" applyBorder="1" applyAlignment="1" applyProtection="1">
      <alignment horizontal="center" vertical="center" wrapText="1"/>
      <protection locked="0"/>
    </xf>
    <xf numFmtId="178" fontId="7" fillId="0" borderId="55" xfId="0" applyNumberFormat="1" applyFont="1" applyBorder="1" applyAlignment="1">
      <alignment vertical="center" wrapText="1"/>
    </xf>
    <xf numFmtId="0" fontId="7" fillId="0" borderId="56" xfId="0" applyFont="1" applyBorder="1" applyAlignment="1">
      <alignment horizontal="center" vertical="center" wrapText="1"/>
    </xf>
    <xf numFmtId="0" fontId="7" fillId="0" borderId="57" xfId="0" applyFont="1" applyBorder="1" applyAlignment="1">
      <alignment horizontal="center" vertical="center" wrapText="1"/>
    </xf>
    <xf numFmtId="0" fontId="7" fillId="0" borderId="58" xfId="0" applyFont="1" applyBorder="1" applyAlignment="1">
      <alignment horizontal="center" vertical="center" wrapText="1"/>
    </xf>
    <xf numFmtId="0" fontId="7" fillId="0" borderId="60" xfId="0" applyFont="1" applyBorder="1" applyAlignment="1">
      <alignment horizontal="center" vertical="center" wrapText="1"/>
    </xf>
    <xf numFmtId="38" fontId="7" fillId="0" borderId="60" xfId="2" applyFont="1" applyBorder="1" applyAlignment="1">
      <alignment horizontal="right" vertical="center" wrapText="1"/>
    </xf>
    <xf numFmtId="0" fontId="7" fillId="3" borderId="60" xfId="0" applyFont="1" applyFill="1" applyBorder="1" applyAlignment="1" applyProtection="1">
      <alignment horizontal="center" vertical="center" wrapText="1"/>
      <protection locked="0"/>
    </xf>
    <xf numFmtId="178" fontId="7" fillId="0" borderId="60" xfId="0" applyNumberFormat="1" applyFont="1" applyBorder="1" applyAlignment="1">
      <alignment vertical="center" wrapText="1"/>
    </xf>
    <xf numFmtId="0" fontId="7" fillId="0" borderId="59" xfId="0" applyFont="1" applyBorder="1" applyAlignment="1">
      <alignment horizontal="center" vertical="center" wrapText="1"/>
    </xf>
    <xf numFmtId="183" fontId="7" fillId="2" borderId="48" xfId="2" applyNumberFormat="1" applyFont="1" applyFill="1" applyBorder="1" applyAlignment="1" applyProtection="1">
      <alignment horizontal="center" vertical="center" wrapText="1"/>
      <protection locked="0"/>
    </xf>
    <xf numFmtId="38" fontId="7" fillId="0" borderId="61" xfId="2" applyFont="1" applyFill="1" applyBorder="1" applyAlignment="1">
      <alignment horizontal="right" vertical="center"/>
    </xf>
    <xf numFmtId="183" fontId="7" fillId="3" borderId="49" xfId="2" applyNumberFormat="1" applyFont="1" applyFill="1" applyBorder="1" applyAlignment="1" applyProtection="1">
      <alignment horizontal="center" vertical="center" wrapText="1"/>
      <protection locked="0"/>
    </xf>
    <xf numFmtId="183" fontId="7" fillId="2" borderId="11" xfId="2" applyNumberFormat="1" applyFont="1" applyFill="1" applyBorder="1" applyAlignment="1" applyProtection="1">
      <alignment horizontal="center" vertical="center" wrapText="1"/>
      <protection locked="0"/>
    </xf>
    <xf numFmtId="38" fontId="7" fillId="0" borderId="62" xfId="2" applyFont="1" applyFill="1" applyBorder="1" applyAlignment="1">
      <alignment horizontal="right" vertical="center"/>
    </xf>
    <xf numFmtId="183" fontId="7" fillId="3" borderId="7" xfId="2" applyNumberFormat="1" applyFont="1" applyFill="1" applyBorder="1" applyAlignment="1" applyProtection="1">
      <alignment horizontal="center" vertical="center" wrapText="1"/>
      <protection locked="0"/>
    </xf>
    <xf numFmtId="183" fontId="7" fillId="2" borderId="13" xfId="2" applyNumberFormat="1" applyFont="1" applyFill="1" applyBorder="1" applyAlignment="1" applyProtection="1">
      <alignment horizontal="center" vertical="center" wrapText="1"/>
      <protection locked="0"/>
    </xf>
    <xf numFmtId="183" fontId="7" fillId="3" borderId="15" xfId="2" applyNumberFormat="1" applyFont="1" applyFill="1" applyBorder="1" applyAlignment="1" applyProtection="1">
      <alignment horizontal="center" vertical="center" wrapText="1"/>
      <protection locked="0"/>
    </xf>
    <xf numFmtId="0" fontId="7" fillId="0" borderId="16" xfId="0" applyFont="1" applyBorder="1" applyAlignment="1">
      <alignment horizontal="center" vertical="center" wrapText="1"/>
    </xf>
    <xf numFmtId="183" fontId="7" fillId="2" borderId="26" xfId="2" applyNumberFormat="1" applyFont="1" applyFill="1" applyBorder="1" applyAlignment="1" applyProtection="1">
      <alignment horizontal="center" vertical="center" wrapText="1"/>
      <protection locked="0"/>
    </xf>
    <xf numFmtId="38" fontId="7" fillId="0" borderId="63" xfId="2" applyFont="1" applyFill="1" applyBorder="1" applyAlignment="1">
      <alignment horizontal="right" vertical="center"/>
    </xf>
    <xf numFmtId="183" fontId="7" fillId="3" borderId="27" xfId="2" applyNumberFormat="1" applyFont="1" applyFill="1" applyBorder="1" applyAlignment="1" applyProtection="1">
      <alignment horizontal="center" vertical="center" wrapText="1"/>
      <protection locked="0"/>
    </xf>
    <xf numFmtId="178" fontId="7" fillId="0" borderId="64" xfId="0" applyNumberFormat="1" applyFont="1" applyBorder="1" applyAlignment="1">
      <alignment vertical="center" wrapText="1"/>
    </xf>
    <xf numFmtId="0" fontId="7" fillId="0" borderId="65"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28" xfId="0" applyFont="1" applyBorder="1" applyAlignment="1">
      <alignment horizontal="center" vertical="center" wrapText="1"/>
    </xf>
    <xf numFmtId="178" fontId="7" fillId="0" borderId="68" xfId="2" applyNumberFormat="1" applyFont="1" applyFill="1" applyBorder="1" applyAlignment="1">
      <alignment horizontal="right" vertical="center" wrapText="1"/>
    </xf>
    <xf numFmtId="0" fontId="7" fillId="0" borderId="69" xfId="0" applyFont="1" applyBorder="1" applyAlignment="1">
      <alignment horizontal="center" vertical="center" wrapText="1"/>
    </xf>
    <xf numFmtId="38" fontId="7" fillId="2" borderId="73" xfId="2" applyFont="1" applyFill="1" applyBorder="1" applyAlignment="1" applyProtection="1">
      <alignment horizontal="center" vertical="center" wrapText="1"/>
      <protection locked="0"/>
    </xf>
    <xf numFmtId="0" fontId="7" fillId="0" borderId="71" xfId="0" applyFont="1" applyBorder="1" applyAlignment="1">
      <alignment horizontal="center" vertical="center" wrapText="1"/>
    </xf>
    <xf numFmtId="38" fontId="7" fillId="3" borderId="74" xfId="2" applyFont="1" applyFill="1" applyBorder="1" applyAlignment="1" applyProtection="1">
      <alignment horizontal="right" vertical="center" wrapText="1"/>
      <protection locked="0"/>
    </xf>
    <xf numFmtId="0" fontId="7" fillId="3" borderId="74" xfId="0" applyFont="1" applyFill="1" applyBorder="1" applyAlignment="1" applyProtection="1">
      <alignment horizontal="center" vertical="center" wrapText="1"/>
      <protection locked="0"/>
    </xf>
    <xf numFmtId="178" fontId="7" fillId="0" borderId="6" xfId="0" applyNumberFormat="1" applyFont="1" applyBorder="1" applyAlignment="1" applyProtection="1">
      <alignment horizontal="right" vertical="center" wrapText="1"/>
      <protection locked="0"/>
    </xf>
    <xf numFmtId="38" fontId="7" fillId="0" borderId="75" xfId="2" applyFont="1" applyFill="1" applyBorder="1" applyAlignment="1">
      <alignment horizontal="center" vertical="center" wrapText="1"/>
    </xf>
    <xf numFmtId="38" fontId="7" fillId="2" borderId="48" xfId="2" applyFont="1" applyFill="1" applyBorder="1" applyAlignment="1" applyProtection="1">
      <alignment horizontal="center" vertical="center" wrapText="1"/>
      <protection locked="0"/>
    </xf>
    <xf numFmtId="0" fontId="7" fillId="0" borderId="3" xfId="0" applyFont="1" applyBorder="1" applyAlignment="1">
      <alignment horizontal="center" vertical="center" wrapText="1"/>
    </xf>
    <xf numFmtId="38" fontId="7" fillId="3" borderId="2" xfId="2" applyFont="1" applyFill="1" applyBorder="1" applyAlignment="1" applyProtection="1">
      <alignment horizontal="right" vertical="center" wrapText="1"/>
      <protection locked="0"/>
    </xf>
    <xf numFmtId="0" fontId="7" fillId="3" borderId="2" xfId="0" applyFont="1" applyFill="1" applyBorder="1" applyAlignment="1" applyProtection="1">
      <alignment horizontal="center" vertical="center" wrapText="1"/>
      <protection locked="0"/>
    </xf>
    <xf numFmtId="38" fontId="7" fillId="0" borderId="77" xfId="2" applyFont="1" applyFill="1" applyBorder="1" applyAlignment="1">
      <alignment horizontal="center" vertical="center" wrapText="1"/>
    </xf>
    <xf numFmtId="38" fontId="7" fillId="2" borderId="6" xfId="2" applyFont="1" applyFill="1" applyBorder="1" applyAlignment="1" applyProtection="1">
      <alignment horizontal="center" vertical="center" wrapText="1"/>
      <protection locked="0"/>
    </xf>
    <xf numFmtId="0" fontId="7" fillId="0" borderId="2" xfId="0" applyFont="1" applyBorder="1" applyAlignment="1">
      <alignment horizontal="center" vertical="center" wrapText="1"/>
    </xf>
    <xf numFmtId="38" fontId="7" fillId="3" borderId="10" xfId="2" applyFont="1" applyFill="1" applyBorder="1" applyAlignment="1" applyProtection="1">
      <alignment horizontal="right" vertical="center" wrapText="1"/>
      <protection locked="0"/>
    </xf>
    <xf numFmtId="0" fontId="7" fillId="3" borderId="6" xfId="0" applyFont="1" applyFill="1" applyBorder="1" applyAlignment="1" applyProtection="1">
      <alignment horizontal="center" vertical="center" wrapText="1"/>
      <protection locked="0"/>
    </xf>
    <xf numFmtId="0" fontId="7" fillId="0" borderId="9" xfId="0" applyFont="1" applyBorder="1" applyAlignment="1">
      <alignment horizontal="center" vertical="center" wrapText="1"/>
    </xf>
    <xf numFmtId="38" fontId="7" fillId="0" borderId="78" xfId="2" applyFont="1" applyFill="1" applyBorder="1" applyAlignment="1">
      <alignment horizontal="center" vertical="center" wrapText="1"/>
    </xf>
    <xf numFmtId="0" fontId="7" fillId="0" borderId="0" xfId="0" applyFont="1" applyAlignment="1">
      <alignment horizontal="right" vertical="center"/>
    </xf>
    <xf numFmtId="38" fontId="7" fillId="2" borderId="3" xfId="2" applyFont="1" applyFill="1" applyBorder="1" applyAlignment="1" applyProtection="1">
      <alignment horizontal="center" vertical="center" wrapText="1"/>
      <protection locked="0"/>
    </xf>
    <xf numFmtId="38" fontId="7" fillId="3" borderId="5" xfId="2" applyFont="1" applyFill="1" applyBorder="1" applyAlignment="1" applyProtection="1">
      <alignment horizontal="right" vertical="center" wrapText="1"/>
      <protection locked="0"/>
    </xf>
    <xf numFmtId="178" fontId="7" fillId="0" borderId="3" xfId="0" applyNumberFormat="1" applyFont="1" applyBorder="1" applyAlignment="1" applyProtection="1">
      <alignment horizontal="right" vertical="center" wrapText="1"/>
      <protection locked="0"/>
    </xf>
    <xf numFmtId="38" fontId="7" fillId="2" borderId="11" xfId="2" applyFont="1" applyFill="1" applyBorder="1" applyAlignment="1" applyProtection="1">
      <alignment horizontal="center" vertical="center" wrapText="1"/>
      <protection locked="0"/>
    </xf>
    <xf numFmtId="38" fontId="7" fillId="2" borderId="7" xfId="2" applyFont="1" applyFill="1" applyBorder="1" applyAlignment="1" applyProtection="1">
      <alignment horizontal="center" vertical="center" wrapText="1"/>
      <protection locked="0"/>
    </xf>
    <xf numFmtId="178" fontId="7" fillId="0" borderId="7" xfId="2" applyNumberFormat="1" applyFont="1" applyFill="1" applyBorder="1" applyAlignment="1" applyProtection="1">
      <alignment horizontal="right" vertical="center" wrapText="1"/>
      <protection locked="0"/>
    </xf>
    <xf numFmtId="38" fontId="7" fillId="0" borderId="7" xfId="2" applyFont="1" applyFill="1" applyBorder="1" applyAlignment="1" applyProtection="1">
      <alignment horizontal="center" vertical="center" wrapText="1"/>
      <protection locked="0"/>
    </xf>
    <xf numFmtId="0" fontId="7" fillId="0" borderId="79" xfId="0" applyFont="1" applyBorder="1" applyAlignment="1">
      <alignment horizontal="center" vertical="center" wrapText="1"/>
    </xf>
    <xf numFmtId="38" fontId="7" fillId="2" borderId="2" xfId="2" applyFont="1" applyFill="1" applyBorder="1" applyAlignment="1" applyProtection="1">
      <alignment horizontal="center" vertical="center" wrapText="1"/>
      <protection locked="0"/>
    </xf>
    <xf numFmtId="38" fontId="7" fillId="0" borderId="2" xfId="2" applyFont="1" applyFill="1" applyBorder="1" applyAlignment="1" applyProtection="1">
      <alignment horizontal="center" vertical="center" wrapText="1"/>
      <protection locked="0"/>
    </xf>
    <xf numFmtId="0" fontId="7" fillId="0" borderId="77" xfId="0" applyFont="1" applyBorder="1" applyAlignment="1">
      <alignment horizontal="center" vertical="center" wrapText="1"/>
    </xf>
    <xf numFmtId="178" fontId="7" fillId="0" borderId="17" xfId="2" applyNumberFormat="1" applyFont="1" applyFill="1" applyBorder="1" applyAlignment="1" applyProtection="1">
      <alignment horizontal="right" vertical="center" wrapText="1"/>
      <protection locked="0"/>
    </xf>
    <xf numFmtId="38" fontId="7" fillId="0" borderId="17" xfId="2" applyFont="1" applyFill="1" applyBorder="1" applyAlignment="1" applyProtection="1">
      <alignment horizontal="center" vertical="center" wrapText="1"/>
      <protection locked="0"/>
    </xf>
    <xf numFmtId="0" fontId="7" fillId="0" borderId="80" xfId="0" applyFont="1" applyBorder="1" applyAlignment="1">
      <alignment horizontal="center" vertical="center" wrapText="1"/>
    </xf>
    <xf numFmtId="178" fontId="7" fillId="0" borderId="22" xfId="2" applyNumberFormat="1" applyFont="1" applyFill="1" applyBorder="1" applyAlignment="1">
      <alignment horizontal="right" vertical="center" wrapText="1"/>
    </xf>
    <xf numFmtId="0" fontId="7" fillId="0" borderId="81" xfId="0" applyFont="1" applyBorder="1" applyAlignment="1">
      <alignment horizontal="center" vertical="center" wrapText="1"/>
    </xf>
    <xf numFmtId="0" fontId="7" fillId="0" borderId="85" xfId="0" applyFont="1" applyBorder="1" applyAlignment="1">
      <alignment horizontal="center" vertical="center" wrapText="1"/>
    </xf>
    <xf numFmtId="178" fontId="7" fillId="0" borderId="71" xfId="0" applyNumberFormat="1" applyFont="1" applyBorder="1" applyAlignment="1">
      <alignment horizontal="right" vertical="center" wrapText="1"/>
    </xf>
    <xf numFmtId="0" fontId="7" fillId="0" borderId="74" xfId="0" applyFont="1" applyBorder="1" applyAlignment="1">
      <alignment horizontal="center" vertical="center" wrapText="1"/>
    </xf>
    <xf numFmtId="0" fontId="7" fillId="0" borderId="86" xfId="0" applyFont="1" applyBorder="1" applyAlignment="1">
      <alignment horizontal="center" vertical="center" wrapText="1"/>
    </xf>
    <xf numFmtId="178" fontId="7" fillId="0" borderId="11" xfId="0" applyNumberFormat="1" applyFont="1" applyBorder="1" applyAlignment="1">
      <alignment horizontal="right" vertical="center" wrapText="1"/>
    </xf>
    <xf numFmtId="0" fontId="7" fillId="0" borderId="87" xfId="0" applyFont="1" applyBorder="1" applyAlignment="1">
      <alignment horizontal="center" vertical="center" wrapText="1"/>
    </xf>
    <xf numFmtId="0" fontId="7" fillId="0" borderId="90" xfId="0" applyFont="1" applyBorder="1" applyAlignment="1">
      <alignment horizontal="center" vertical="center" wrapText="1"/>
    </xf>
    <xf numFmtId="178" fontId="7" fillId="0" borderId="20" xfId="2" applyNumberFormat="1" applyFont="1" applyFill="1" applyBorder="1" applyAlignment="1">
      <alignment horizontal="right" vertical="center" wrapText="1"/>
    </xf>
    <xf numFmtId="0" fontId="7" fillId="0" borderId="93" xfId="0" applyFont="1" applyBorder="1" applyAlignment="1">
      <alignment horizontal="center" vertical="center" wrapText="1"/>
    </xf>
    <xf numFmtId="178" fontId="7" fillId="0" borderId="3" xfId="2" applyNumberFormat="1" applyFont="1" applyBorder="1" applyAlignment="1">
      <alignment horizontal="right" vertical="center" wrapText="1"/>
    </xf>
    <xf numFmtId="0" fontId="7" fillId="0" borderId="29" xfId="0" applyFont="1" applyBorder="1" applyAlignment="1">
      <alignment horizontal="center" vertical="center" wrapText="1"/>
    </xf>
    <xf numFmtId="178" fontId="7" fillId="0" borderId="13" xfId="0" applyNumberFormat="1" applyFont="1" applyBorder="1" applyAlignment="1">
      <alignment horizontal="right" vertical="center" wrapText="1"/>
    </xf>
    <xf numFmtId="178" fontId="7" fillId="0" borderId="95" xfId="2" applyNumberFormat="1" applyFont="1" applyFill="1" applyBorder="1" applyAlignment="1">
      <alignment horizontal="right" vertical="center" wrapText="1"/>
    </xf>
    <xf numFmtId="0" fontId="7" fillId="0" borderId="96" xfId="0" applyFont="1" applyBorder="1" applyAlignment="1">
      <alignment horizontal="center" vertical="center" wrapText="1"/>
    </xf>
    <xf numFmtId="38" fontId="6" fillId="3" borderId="5" xfId="2" applyFont="1" applyFill="1" applyBorder="1" applyAlignment="1" applyProtection="1">
      <alignment horizontal="right" vertical="center" wrapText="1"/>
      <protection locked="0"/>
    </xf>
    <xf numFmtId="38" fontId="6" fillId="0" borderId="49" xfId="2" applyFont="1" applyBorder="1" applyAlignment="1">
      <alignment horizontal="right" vertical="center" wrapText="1"/>
    </xf>
    <xf numFmtId="177" fontId="7" fillId="2" borderId="47" xfId="0" applyNumberFormat="1" applyFont="1" applyFill="1" applyBorder="1" applyAlignment="1" applyProtection="1">
      <alignment horizontal="center" vertical="center" wrapText="1"/>
      <protection locked="0"/>
    </xf>
    <xf numFmtId="177" fontId="7" fillId="2" borderId="52" xfId="0" applyNumberFormat="1" applyFont="1" applyFill="1" applyBorder="1" applyAlignment="1" applyProtection="1">
      <alignment horizontal="center" vertical="center" wrapText="1"/>
      <protection locked="0"/>
    </xf>
    <xf numFmtId="177" fontId="7" fillId="2" borderId="55" xfId="0" applyNumberFormat="1" applyFont="1" applyFill="1" applyBorder="1" applyAlignment="1" applyProtection="1">
      <alignment horizontal="center" vertical="center" wrapText="1"/>
      <protection locked="0"/>
    </xf>
    <xf numFmtId="177" fontId="7" fillId="2" borderId="49" xfId="0" applyNumberFormat="1" applyFont="1" applyFill="1" applyBorder="1" applyAlignment="1" applyProtection="1">
      <alignment horizontal="center" vertical="center" wrapText="1"/>
      <protection locked="0"/>
    </xf>
    <xf numFmtId="177" fontId="7" fillId="2" borderId="64" xfId="0" applyNumberFormat="1" applyFont="1" applyFill="1" applyBorder="1" applyAlignment="1" applyProtection="1">
      <alignment horizontal="center" vertical="center" wrapText="1"/>
      <protection locked="0"/>
    </xf>
    <xf numFmtId="178" fontId="7" fillId="2" borderId="71" xfId="2" applyNumberFormat="1" applyFont="1" applyFill="1" applyBorder="1" applyAlignment="1" applyProtection="1">
      <alignment horizontal="right" vertical="center" wrapText="1"/>
      <protection locked="0"/>
    </xf>
    <xf numFmtId="178" fontId="7" fillId="2" borderId="3" xfId="2" applyNumberFormat="1" applyFont="1" applyFill="1" applyBorder="1" applyAlignment="1" applyProtection="1">
      <alignment horizontal="right" vertical="center" wrapText="1"/>
      <protection locked="0"/>
    </xf>
    <xf numFmtId="178" fontId="7" fillId="2" borderId="9" xfId="2" applyNumberFormat="1" applyFont="1" applyFill="1" applyBorder="1" applyAlignment="1" applyProtection="1">
      <alignment horizontal="right" vertical="center" wrapText="1"/>
      <protection locked="0"/>
    </xf>
    <xf numFmtId="178" fontId="7" fillId="2" borderId="11" xfId="2" applyNumberFormat="1" applyFont="1" applyFill="1" applyBorder="1" applyAlignment="1" applyProtection="1">
      <alignment horizontal="right" vertical="center" wrapText="1"/>
      <protection locked="0"/>
    </xf>
    <xf numFmtId="178" fontId="7" fillId="2" borderId="18" xfId="2" applyNumberFormat="1" applyFont="1" applyFill="1" applyBorder="1" applyAlignment="1" applyProtection="1">
      <alignment horizontal="right" vertical="center" wrapText="1"/>
      <protection locked="0"/>
    </xf>
    <xf numFmtId="178" fontId="7" fillId="2" borderId="74" xfId="2" applyNumberFormat="1" applyFont="1" applyFill="1" applyBorder="1" applyAlignment="1" applyProtection="1">
      <alignment horizontal="right" vertical="center" wrapText="1"/>
      <protection locked="0"/>
    </xf>
    <xf numFmtId="178" fontId="7" fillId="2" borderId="7" xfId="2" applyNumberFormat="1" applyFont="1" applyFill="1" applyBorder="1" applyAlignment="1" applyProtection="1">
      <alignment horizontal="right" vertical="center" wrapText="1"/>
      <protection locked="0"/>
    </xf>
    <xf numFmtId="178" fontId="7" fillId="2" borderId="2" xfId="2" applyNumberFormat="1" applyFont="1" applyFill="1" applyBorder="1" applyAlignment="1" applyProtection="1">
      <alignment horizontal="right" vertical="center" wrapText="1"/>
      <protection locked="0"/>
    </xf>
    <xf numFmtId="0" fontId="7" fillId="2" borderId="48" xfId="0" applyFont="1" applyFill="1" applyBorder="1" applyAlignment="1" applyProtection="1">
      <alignment horizontal="center" vertical="center" wrapText="1"/>
      <protection locked="0"/>
    </xf>
    <xf numFmtId="0" fontId="7" fillId="2" borderId="53" xfId="0" applyFont="1" applyFill="1" applyBorder="1" applyAlignment="1" applyProtection="1">
      <alignment horizontal="center" vertical="center" wrapText="1"/>
      <protection locked="0"/>
    </xf>
    <xf numFmtId="0" fontId="7" fillId="2" borderId="11" xfId="0" applyFont="1" applyFill="1" applyBorder="1" applyAlignment="1" applyProtection="1">
      <alignment horizontal="center" vertical="center" wrapText="1"/>
      <protection locked="0"/>
    </xf>
    <xf numFmtId="0" fontId="7" fillId="2" borderId="59" xfId="0" applyFont="1" applyFill="1" applyBorder="1" applyAlignment="1" applyProtection="1">
      <alignment horizontal="center" vertical="center" wrapText="1"/>
      <protection locked="0"/>
    </xf>
    <xf numFmtId="178" fontId="12" fillId="0" borderId="0" xfId="0" applyNumberFormat="1" applyFont="1" applyAlignment="1">
      <alignment vertical="center"/>
    </xf>
    <xf numFmtId="0" fontId="12" fillId="0" borderId="0" xfId="0" applyFont="1" applyAlignment="1">
      <alignment vertical="center"/>
    </xf>
    <xf numFmtId="178" fontId="7" fillId="2" borderId="3" xfId="2" applyNumberFormat="1" applyFont="1" applyFill="1" applyBorder="1" applyAlignment="1">
      <alignment horizontal="right" vertical="center" wrapText="1"/>
    </xf>
    <xf numFmtId="0" fontId="7" fillId="0" borderId="30" xfId="0" applyFont="1" applyBorder="1" applyAlignment="1">
      <alignment vertical="center" wrapText="1"/>
    </xf>
    <xf numFmtId="0" fontId="7" fillId="0" borderId="30" xfId="0" applyFont="1" applyBorder="1" applyAlignment="1">
      <alignment vertical="center"/>
    </xf>
    <xf numFmtId="0" fontId="7" fillId="0" borderId="0" xfId="0" applyFont="1" applyAlignment="1">
      <alignment vertical="center"/>
    </xf>
    <xf numFmtId="0" fontId="7" fillId="0" borderId="94" xfId="0" applyFont="1" applyBorder="1" applyAlignment="1">
      <alignment horizontal="left" vertical="center" wrapText="1"/>
    </xf>
    <xf numFmtId="0" fontId="7" fillId="0" borderId="4" xfId="0" applyFont="1" applyBorder="1" applyAlignment="1">
      <alignment horizontal="left" vertical="center" wrapText="1"/>
    </xf>
    <xf numFmtId="0" fontId="7" fillId="0" borderId="3" xfId="0" applyFont="1" applyBorder="1" applyAlignment="1">
      <alignment horizontal="left" vertical="center" wrapText="1"/>
    </xf>
    <xf numFmtId="0" fontId="7" fillId="0" borderId="5" xfId="0" applyFont="1" applyBorder="1" applyAlignment="1">
      <alignment horizontal="left"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83"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43" xfId="0" applyFont="1" applyBorder="1" applyAlignment="1">
      <alignment horizontal="center" vertical="center" textRotation="255"/>
    </xf>
    <xf numFmtId="0" fontId="7" fillId="0" borderId="51" xfId="0" applyFont="1" applyBorder="1" applyAlignment="1">
      <alignment horizontal="center" vertical="center" textRotation="255"/>
    </xf>
    <xf numFmtId="0" fontId="7" fillId="0" borderId="91" xfId="0" applyFont="1" applyBorder="1" applyAlignment="1">
      <alignment horizontal="center" vertical="center" textRotation="255"/>
    </xf>
    <xf numFmtId="0" fontId="7" fillId="0" borderId="71" xfId="0" applyFont="1" applyBorder="1" applyAlignment="1">
      <alignment horizontal="left" vertical="center"/>
    </xf>
    <xf numFmtId="0" fontId="7" fillId="0" borderId="31" xfId="0" applyFont="1" applyBorder="1" applyAlignment="1">
      <alignment vertical="center"/>
    </xf>
    <xf numFmtId="0" fontId="7" fillId="0" borderId="72" xfId="0" applyFont="1" applyBorder="1" applyAlignment="1">
      <alignment vertical="center"/>
    </xf>
    <xf numFmtId="0" fontId="7" fillId="0" borderId="3" xfId="0" applyFont="1" applyBorder="1" applyAlignment="1">
      <alignment horizontal="left" vertical="center"/>
    </xf>
    <xf numFmtId="178" fontId="7" fillId="0" borderId="88" xfId="0" applyNumberFormat="1" applyFont="1" applyBorder="1" applyAlignment="1">
      <alignment horizontal="right" vertical="center" wrapText="1"/>
    </xf>
    <xf numFmtId="0" fontId="7" fillId="0" borderId="89" xfId="0" applyFont="1" applyBorder="1" applyAlignment="1">
      <alignment vertical="center" wrapText="1"/>
    </xf>
    <xf numFmtId="0" fontId="7" fillId="0" borderId="92" xfId="0" applyFont="1" applyBorder="1" applyAlignment="1">
      <alignment horizontal="justify" vertical="center" wrapText="1"/>
    </xf>
    <xf numFmtId="0" fontId="7" fillId="0" borderId="21" xfId="0" applyFont="1" applyBorder="1" applyAlignment="1">
      <alignment horizontal="justify" vertical="center" wrapText="1"/>
    </xf>
    <xf numFmtId="38" fontId="7" fillId="3" borderId="97" xfId="2" applyFont="1" applyFill="1" applyBorder="1" applyAlignment="1" applyProtection="1">
      <alignment horizontal="center" vertical="center" wrapText="1"/>
      <protection locked="0"/>
    </xf>
    <xf numFmtId="38" fontId="7" fillId="3" borderId="98" xfId="2" applyFont="1" applyFill="1" applyBorder="1" applyAlignment="1" applyProtection="1">
      <alignment horizontal="center" vertical="center" wrapText="1"/>
      <protection locked="0"/>
    </xf>
    <xf numFmtId="38" fontId="7" fillId="3" borderId="99" xfId="2" applyFont="1" applyFill="1" applyBorder="1" applyAlignment="1" applyProtection="1">
      <alignment horizontal="center" vertical="center" wrapText="1"/>
      <protection locked="0"/>
    </xf>
    <xf numFmtId="38" fontId="7" fillId="3" borderId="100" xfId="2" applyFont="1" applyFill="1" applyBorder="1" applyAlignment="1" applyProtection="1">
      <alignment horizontal="center" vertical="center" wrapText="1"/>
      <protection locked="0"/>
    </xf>
    <xf numFmtId="38" fontId="7" fillId="3" borderId="103" xfId="2" applyFont="1" applyFill="1" applyBorder="1" applyAlignment="1" applyProtection="1">
      <alignment horizontal="center" vertical="center" wrapText="1"/>
      <protection locked="0"/>
    </xf>
    <xf numFmtId="38" fontId="7" fillId="3" borderId="104" xfId="2" applyFont="1" applyFill="1" applyBorder="1" applyAlignment="1" applyProtection="1">
      <alignment horizontal="center" vertical="center" wrapText="1"/>
      <protection locked="0"/>
    </xf>
    <xf numFmtId="0" fontId="7" fillId="0" borderId="3" xfId="0" applyFont="1" applyBorder="1" applyAlignment="1">
      <alignment horizontal="justify" vertical="center"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3" xfId="0" applyFont="1" applyBorder="1" applyAlignment="1">
      <alignment vertical="center" wrapText="1"/>
    </xf>
    <xf numFmtId="0" fontId="7" fillId="0" borderId="68" xfId="0" applyFont="1" applyBorder="1" applyAlignment="1">
      <alignment horizontal="center" vertical="center"/>
    </xf>
    <xf numFmtId="0" fontId="7" fillId="0" borderId="23" xfId="0" applyFont="1" applyBorder="1" applyAlignment="1">
      <alignment horizontal="center" vertical="center"/>
    </xf>
    <xf numFmtId="0" fontId="7" fillId="0" borderId="41" xfId="0" applyFont="1" applyBorder="1" applyAlignment="1">
      <alignment horizontal="center" vertical="center"/>
    </xf>
    <xf numFmtId="0" fontId="7" fillId="0" borderId="45" xfId="0" applyFont="1" applyBorder="1" applyAlignment="1">
      <alignment horizontal="center" vertical="center" wrapText="1"/>
    </xf>
    <xf numFmtId="0" fontId="7" fillId="0" borderId="46"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8" xfId="0" applyFont="1" applyBorder="1" applyAlignment="1">
      <alignment horizontal="left" vertical="center" wrapText="1"/>
    </xf>
    <xf numFmtId="0" fontId="7" fillId="0" borderId="25" xfId="0" applyFont="1" applyBorder="1" applyAlignment="1">
      <alignment vertical="center" wrapText="1"/>
    </xf>
    <xf numFmtId="0" fontId="7" fillId="0" borderId="19" xfId="0" applyFont="1" applyBorder="1" applyAlignment="1">
      <alignment vertical="center" wrapText="1"/>
    </xf>
    <xf numFmtId="0" fontId="7" fillId="0" borderId="67"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102"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01" xfId="0" applyFont="1" applyBorder="1" applyAlignment="1">
      <alignment horizontal="center" vertical="center" wrapText="1"/>
    </xf>
    <xf numFmtId="0" fontId="7" fillId="0" borderId="43" xfId="0" applyFont="1" applyBorder="1" applyAlignment="1">
      <alignment horizontal="center" vertical="center" textRotation="255" wrapText="1"/>
    </xf>
    <xf numFmtId="0" fontId="7" fillId="0" borderId="51"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8" xfId="0" applyFont="1" applyBorder="1" applyAlignment="1">
      <alignment vertical="center" wrapText="1"/>
    </xf>
    <xf numFmtId="0" fontId="7" fillId="0" borderId="10" xfId="0" applyFont="1" applyBorder="1" applyAlignment="1">
      <alignment vertical="center" wrapText="1"/>
    </xf>
    <xf numFmtId="0" fontId="7" fillId="0" borderId="1" xfId="0" applyFont="1" applyBorder="1" applyAlignment="1">
      <alignment vertical="center" wrapText="1"/>
    </xf>
    <xf numFmtId="0" fontId="7" fillId="0" borderId="12" xfId="0" applyFont="1" applyBorder="1" applyAlignment="1">
      <alignment vertical="center" wrapText="1"/>
    </xf>
    <xf numFmtId="0" fontId="7" fillId="0" borderId="0" xfId="0" applyFont="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7" fillId="2" borderId="34" xfId="0" applyFont="1" applyFill="1" applyBorder="1" applyAlignment="1" applyProtection="1">
      <alignment horizontal="center" vertical="center"/>
      <protection locked="0"/>
    </xf>
    <xf numFmtId="0" fontId="7" fillId="2" borderId="35" xfId="0" applyFont="1" applyFill="1" applyBorder="1" applyAlignment="1" applyProtection="1">
      <alignment horizontal="center" vertical="center"/>
      <protection locked="0"/>
    </xf>
    <xf numFmtId="0" fontId="7" fillId="0" borderId="35" xfId="0" applyFont="1" applyBorder="1" applyAlignment="1">
      <alignment horizontal="center" vertical="center"/>
    </xf>
    <xf numFmtId="0" fontId="7" fillId="0" borderId="33" xfId="0" applyFont="1" applyBorder="1" applyAlignment="1">
      <alignment horizontal="center" vertical="center"/>
    </xf>
    <xf numFmtId="0" fontId="7" fillId="0" borderId="34" xfId="0" applyFont="1" applyBorder="1" applyAlignment="1">
      <alignment horizontal="center" vertical="center"/>
    </xf>
    <xf numFmtId="0" fontId="7" fillId="0" borderId="36" xfId="0" applyFont="1" applyBorder="1" applyAlignment="1">
      <alignment horizontal="center" vertical="center"/>
    </xf>
    <xf numFmtId="17" fontId="7" fillId="0" borderId="37" xfId="0" quotePrefix="1" applyNumberFormat="1" applyFont="1"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shrinkToFit="1"/>
    </xf>
    <xf numFmtId="0" fontId="7" fillId="4" borderId="40" xfId="0" applyFont="1" applyFill="1" applyBorder="1" applyAlignment="1">
      <alignment horizontal="center" vertical="center" wrapText="1"/>
    </xf>
    <xf numFmtId="0" fontId="7" fillId="4" borderId="42" xfId="0" applyFont="1" applyFill="1" applyBorder="1" applyAlignment="1">
      <alignment horizontal="center" vertical="center" wrapText="1"/>
    </xf>
    <xf numFmtId="0" fontId="7" fillId="0" borderId="70" xfId="0" applyFont="1" applyBorder="1" applyAlignment="1">
      <alignment horizontal="center" vertical="center" textRotation="255" wrapText="1"/>
    </xf>
    <xf numFmtId="0" fontId="7" fillId="0" borderId="76" xfId="0" applyFont="1" applyBorder="1" applyAlignment="1">
      <alignment horizontal="center" vertical="center" textRotation="255" wrapText="1"/>
    </xf>
    <xf numFmtId="0" fontId="7" fillId="0" borderId="82" xfId="0" applyFont="1" applyBorder="1" applyAlignment="1">
      <alignment horizontal="center" vertical="center" textRotation="255" wrapText="1"/>
    </xf>
    <xf numFmtId="0" fontId="7" fillId="0" borderId="71" xfId="0" applyFont="1" applyBorder="1" applyAlignment="1">
      <alignment horizontal="justify" vertical="center" wrapText="1"/>
    </xf>
    <xf numFmtId="0" fontId="7" fillId="0" borderId="31" xfId="0" applyFont="1" applyBorder="1" applyAlignment="1">
      <alignment vertical="center" wrapText="1"/>
    </xf>
    <xf numFmtId="0" fontId="7" fillId="0" borderId="72" xfId="0" applyFont="1" applyBorder="1" applyAlignment="1">
      <alignment vertical="center" wrapText="1"/>
    </xf>
    <xf numFmtId="0" fontId="7" fillId="4" borderId="39" xfId="0" applyFont="1" applyFill="1" applyBorder="1" applyAlignment="1">
      <alignment horizontal="center" vertical="center" wrapText="1"/>
    </xf>
    <xf numFmtId="0" fontId="6" fillId="4" borderId="23" xfId="0" applyFont="1" applyFill="1" applyBorder="1" applyAlignment="1">
      <alignment horizontal="center" vertical="center" wrapText="1"/>
    </xf>
    <xf numFmtId="0" fontId="6" fillId="4" borderId="41" xfId="0" applyFont="1" applyFill="1" applyBorder="1" applyAlignment="1">
      <alignment horizontal="center" vertical="center" wrapText="1"/>
    </xf>
    <xf numFmtId="0" fontId="6" fillId="4" borderId="40" xfId="0" applyFont="1" applyFill="1" applyBorder="1" applyAlignment="1">
      <alignment horizontal="center"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0" borderId="26" xfId="0" applyFont="1" applyBorder="1" applyAlignment="1">
      <alignment horizontal="left" vertical="center" wrapText="1"/>
    </xf>
    <xf numFmtId="0" fontId="7" fillId="0" borderId="27" xfId="0" applyFont="1" applyBorder="1" applyAlignment="1">
      <alignment horizontal="left"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7" xfId="0" applyFont="1" applyBorder="1" applyAlignment="1">
      <alignment horizontal="center" vertical="center" wrapText="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Medium9"/>
  <colors>
    <mruColors>
      <color rgb="FFFFFF99"/>
      <color rgb="FFFCE4D6"/>
      <color rgb="FFFCDAD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sheetPr>
  <dimension ref="B3:F8"/>
  <sheetViews>
    <sheetView workbookViewId="0">
      <selection activeCell="B3" sqref="B3"/>
    </sheetView>
  </sheetViews>
  <sheetFormatPr defaultColWidth="9" defaultRowHeight="13.2" x14ac:dyDescent="0.2"/>
  <cols>
    <col min="1" max="1" width="9" style="4"/>
    <col min="2" max="2" width="13.109375" style="4" bestFit="1" customWidth="1"/>
    <col min="3" max="16384" width="9" style="4"/>
  </cols>
  <sheetData>
    <row r="3" spans="2:6" ht="14.4" x14ac:dyDescent="0.2">
      <c r="B3" s="2" t="s">
        <v>6</v>
      </c>
      <c r="C3" s="3">
        <v>2</v>
      </c>
      <c r="D3" s="3">
        <v>3</v>
      </c>
      <c r="E3" s="3">
        <v>4</v>
      </c>
      <c r="F3" s="3">
        <v>5</v>
      </c>
    </row>
    <row r="4" spans="2:6" ht="14.4" x14ac:dyDescent="0.2">
      <c r="B4" s="5"/>
      <c r="C4" s="1" t="b">
        <v>0</v>
      </c>
      <c r="D4" s="1" t="b">
        <v>0</v>
      </c>
      <c r="E4" s="1" t="b">
        <v>0</v>
      </c>
      <c r="F4" s="1" t="b">
        <v>0</v>
      </c>
    </row>
    <row r="7" spans="2:6" ht="14.4" x14ac:dyDescent="0.2">
      <c r="B7" s="6" t="s">
        <v>7</v>
      </c>
      <c r="C7" s="6" t="s">
        <v>8</v>
      </c>
      <c r="D7" s="6" t="s">
        <v>9</v>
      </c>
    </row>
    <row r="8" spans="2:6" ht="14.4" x14ac:dyDescent="0.2">
      <c r="B8" s="5"/>
      <c r="C8" s="1" t="b">
        <v>0</v>
      </c>
      <c r="D8" s="1" t="b">
        <v>0</v>
      </c>
    </row>
  </sheetData>
  <sheetProtection selectLockedCells="1" selectUn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45"/>
  <sheetViews>
    <sheetView showZeros="0" tabSelected="1" view="pageBreakPreview" zoomScale="70" zoomScaleNormal="100" zoomScaleSheetLayoutView="70" workbookViewId="0">
      <selection activeCell="M36" sqref="M36"/>
    </sheetView>
  </sheetViews>
  <sheetFormatPr defaultColWidth="8.77734375" defaultRowHeight="15" x14ac:dyDescent="0.2"/>
  <cols>
    <col min="1" max="3" width="9.21875" style="8" customWidth="1"/>
    <col min="4" max="5" width="5" style="8" customWidth="1"/>
    <col min="6" max="6" width="7.109375" style="8" customWidth="1"/>
    <col min="7" max="7" width="9.21875" style="8" customWidth="1"/>
    <col min="8" max="8" width="7.109375" style="8" customWidth="1"/>
    <col min="9" max="9" width="19" style="8" customWidth="1"/>
    <col min="10" max="10" width="9" style="8" customWidth="1"/>
    <col min="11" max="11" width="19" style="8" customWidth="1"/>
    <col min="12" max="12" width="7.109375" style="8" customWidth="1"/>
    <col min="13" max="13" width="20.109375" style="8" customWidth="1"/>
    <col min="14" max="14" width="7.109375" style="8" customWidth="1"/>
    <col min="15" max="15" width="14.77734375" style="8" customWidth="1"/>
    <col min="16" max="16" width="9.109375" style="8" bestFit="1" customWidth="1"/>
    <col min="17" max="18" width="10.6640625" style="8" customWidth="1"/>
    <col min="19" max="20" width="10.77734375" style="8" bestFit="1" customWidth="1"/>
    <col min="21" max="16384" width="8.77734375" style="8"/>
  </cols>
  <sheetData>
    <row r="1" spans="1:20" ht="24.9" customHeight="1" x14ac:dyDescent="0.45">
      <c r="A1" s="7" t="s">
        <v>66</v>
      </c>
      <c r="N1" s="9"/>
    </row>
    <row r="2" spans="1:20" ht="24.9" customHeight="1" x14ac:dyDescent="0.2">
      <c r="A2" s="10" t="s">
        <v>58</v>
      </c>
    </row>
    <row r="3" spans="1:20" ht="15" customHeight="1" thickBot="1" x14ac:dyDescent="0.25">
      <c r="K3" s="11"/>
      <c r="L3" s="11"/>
      <c r="M3" s="11"/>
      <c r="N3" s="11"/>
      <c r="Q3" s="191"/>
      <c r="R3" s="191"/>
      <c r="S3" s="191"/>
      <c r="T3" s="191"/>
    </row>
    <row r="4" spans="1:20" ht="38.1" customHeight="1" thickTop="1" thickBot="1" x14ac:dyDescent="0.25">
      <c r="A4" s="192" t="s">
        <v>10</v>
      </c>
      <c r="B4" s="193"/>
      <c r="C4" s="194"/>
      <c r="D4" s="195"/>
      <c r="E4" s="195"/>
      <c r="F4" s="195"/>
      <c r="G4" s="196" t="s">
        <v>11</v>
      </c>
      <c r="H4" s="197"/>
      <c r="I4" s="198" t="s">
        <v>60</v>
      </c>
      <c r="J4" s="196"/>
      <c r="K4" s="197" t="s">
        <v>12</v>
      </c>
      <c r="L4" s="199"/>
      <c r="M4" s="200" t="s">
        <v>61</v>
      </c>
      <c r="N4" s="201"/>
      <c r="Q4" s="191"/>
      <c r="R4" s="191"/>
      <c r="S4" s="202"/>
      <c r="T4" s="202"/>
    </row>
    <row r="5" spans="1:20" ht="15" customHeight="1" thickTop="1" thickBot="1" x14ac:dyDescent="0.25">
      <c r="A5" s="12"/>
      <c r="B5" s="12"/>
      <c r="C5" s="12"/>
      <c r="D5" s="12"/>
      <c r="E5" s="12"/>
      <c r="F5" s="12"/>
      <c r="G5" s="12"/>
      <c r="H5" s="12"/>
      <c r="I5" s="12"/>
      <c r="J5" s="12"/>
      <c r="K5" s="12"/>
      <c r="L5" s="12"/>
      <c r="M5" s="12"/>
      <c r="N5" s="12"/>
      <c r="Q5" s="11"/>
      <c r="R5" s="11"/>
      <c r="S5" s="13"/>
      <c r="T5" s="13"/>
    </row>
    <row r="6" spans="1:20" ht="32.1" customHeight="1" thickBot="1" x14ac:dyDescent="0.25">
      <c r="A6" s="211" t="s">
        <v>13</v>
      </c>
      <c r="B6" s="203"/>
      <c r="C6" s="203"/>
      <c r="D6" s="203"/>
      <c r="E6" s="203"/>
      <c r="F6" s="203"/>
      <c r="G6" s="203" t="s">
        <v>14</v>
      </c>
      <c r="H6" s="203"/>
      <c r="I6" s="212" t="s">
        <v>15</v>
      </c>
      <c r="J6" s="213"/>
      <c r="K6" s="214" t="s">
        <v>16</v>
      </c>
      <c r="L6" s="214"/>
      <c r="M6" s="203" t="s">
        <v>17</v>
      </c>
      <c r="N6" s="204"/>
      <c r="S6" s="14"/>
      <c r="T6" s="14"/>
    </row>
    <row r="7" spans="1:20" ht="32.1" customHeight="1" x14ac:dyDescent="0.2">
      <c r="A7" s="184" t="s">
        <v>18</v>
      </c>
      <c r="B7" s="223" t="s">
        <v>19</v>
      </c>
      <c r="C7" s="223" t="s">
        <v>20</v>
      </c>
      <c r="D7" s="165" t="s">
        <v>21</v>
      </c>
      <c r="E7" s="166"/>
      <c r="F7" s="15" t="s">
        <v>0</v>
      </c>
      <c r="G7" s="123"/>
      <c r="H7" s="16" t="s">
        <v>22</v>
      </c>
      <c r="I7" s="109">
        <v>112000</v>
      </c>
      <c r="J7" s="18" t="s">
        <v>23</v>
      </c>
      <c r="K7" s="19" t="str">
        <f t="shared" ref="K7:K23" si="0">IF(G7="","",G7*I7)</f>
        <v/>
      </c>
      <c r="L7" s="20" t="s">
        <v>24</v>
      </c>
      <c r="M7" s="110"/>
      <c r="N7" s="21" t="s">
        <v>3</v>
      </c>
      <c r="O7" s="22">
        <f>MIN(K7,SUM(M7))</f>
        <v>0</v>
      </c>
    </row>
    <row r="8" spans="1:20" ht="32.1" customHeight="1" x14ac:dyDescent="0.2">
      <c r="A8" s="185"/>
      <c r="B8" s="224"/>
      <c r="C8" s="224"/>
      <c r="D8" s="167"/>
      <c r="E8" s="168"/>
      <c r="F8" s="23" t="s">
        <v>1</v>
      </c>
      <c r="G8" s="124"/>
      <c r="H8" s="23" t="s">
        <v>22</v>
      </c>
      <c r="I8" s="24">
        <v>80000</v>
      </c>
      <c r="J8" s="25" t="s">
        <v>23</v>
      </c>
      <c r="K8" s="26" t="str">
        <f t="shared" si="0"/>
        <v/>
      </c>
      <c r="L8" s="27" t="s">
        <v>24</v>
      </c>
      <c r="M8" s="111"/>
      <c r="N8" s="28" t="s">
        <v>3</v>
      </c>
      <c r="O8" s="22">
        <f t="shared" ref="O8:O30" si="1">MIN(K8,SUM(M8))</f>
        <v>0</v>
      </c>
    </row>
    <row r="9" spans="1:20" ht="32.1" customHeight="1" x14ac:dyDescent="0.2">
      <c r="A9" s="185"/>
      <c r="B9" s="224"/>
      <c r="C9" s="224"/>
      <c r="D9" s="169"/>
      <c r="E9" s="170"/>
      <c r="F9" s="29" t="s">
        <v>2</v>
      </c>
      <c r="G9" s="125"/>
      <c r="H9" s="30" t="s">
        <v>22</v>
      </c>
      <c r="I9" s="31">
        <v>32000</v>
      </c>
      <c r="J9" s="32" t="s">
        <v>23</v>
      </c>
      <c r="K9" s="33" t="str">
        <f t="shared" si="0"/>
        <v/>
      </c>
      <c r="L9" s="34" t="s">
        <v>24</v>
      </c>
      <c r="M9" s="112"/>
      <c r="N9" s="35" t="s">
        <v>3</v>
      </c>
      <c r="O9" s="22">
        <f t="shared" si="1"/>
        <v>0</v>
      </c>
    </row>
    <row r="10" spans="1:20" ht="32.1" customHeight="1" x14ac:dyDescent="0.2">
      <c r="A10" s="185"/>
      <c r="B10" s="224"/>
      <c r="C10" s="224"/>
      <c r="D10" s="171" t="s">
        <v>25</v>
      </c>
      <c r="E10" s="172"/>
      <c r="F10" s="16" t="s">
        <v>0</v>
      </c>
      <c r="G10" s="123"/>
      <c r="H10" s="16" t="s">
        <v>26</v>
      </c>
      <c r="I10" s="17">
        <v>272000</v>
      </c>
      <c r="J10" s="18" t="s">
        <v>27</v>
      </c>
      <c r="K10" s="19" t="str">
        <f t="shared" si="0"/>
        <v/>
      </c>
      <c r="L10" s="16" t="s">
        <v>24</v>
      </c>
      <c r="M10" s="113"/>
      <c r="N10" s="36" t="s">
        <v>3</v>
      </c>
      <c r="O10" s="22">
        <f t="shared" si="1"/>
        <v>0</v>
      </c>
    </row>
    <row r="11" spans="1:20" ht="32.1" customHeight="1" x14ac:dyDescent="0.2">
      <c r="A11" s="185"/>
      <c r="B11" s="224"/>
      <c r="C11" s="224"/>
      <c r="D11" s="167"/>
      <c r="E11" s="168"/>
      <c r="F11" s="23" t="s">
        <v>1</v>
      </c>
      <c r="G11" s="124"/>
      <c r="H11" s="23" t="s">
        <v>26</v>
      </c>
      <c r="I11" s="24">
        <v>216000</v>
      </c>
      <c r="J11" s="25" t="s">
        <v>27</v>
      </c>
      <c r="K11" s="26" t="str">
        <f t="shared" si="0"/>
        <v/>
      </c>
      <c r="L11" s="23" t="s">
        <v>24</v>
      </c>
      <c r="M11" s="111"/>
      <c r="N11" s="28" t="s">
        <v>3</v>
      </c>
      <c r="O11" s="22">
        <f t="shared" si="1"/>
        <v>0</v>
      </c>
    </row>
    <row r="12" spans="1:20" ht="32.1" customHeight="1" x14ac:dyDescent="0.2">
      <c r="A12" s="185"/>
      <c r="B12" s="224"/>
      <c r="C12" s="224"/>
      <c r="D12" s="169"/>
      <c r="E12" s="170"/>
      <c r="F12" s="29" t="s">
        <v>2</v>
      </c>
      <c r="G12" s="125"/>
      <c r="H12" s="30" t="s">
        <v>26</v>
      </c>
      <c r="I12" s="31">
        <v>176000</v>
      </c>
      <c r="J12" s="32" t="s">
        <v>27</v>
      </c>
      <c r="K12" s="33" t="str">
        <f t="shared" si="0"/>
        <v/>
      </c>
      <c r="L12" s="29" t="s">
        <v>24</v>
      </c>
      <c r="M12" s="112"/>
      <c r="N12" s="35" t="s">
        <v>3</v>
      </c>
      <c r="O12" s="22">
        <f t="shared" si="1"/>
        <v>0</v>
      </c>
    </row>
    <row r="13" spans="1:20" ht="32.1" customHeight="1" x14ac:dyDescent="0.2">
      <c r="A13" s="185"/>
      <c r="B13" s="224"/>
      <c r="C13" s="224"/>
      <c r="D13" s="171" t="s">
        <v>28</v>
      </c>
      <c r="E13" s="172"/>
      <c r="F13" s="16" t="s">
        <v>0</v>
      </c>
      <c r="G13" s="126"/>
      <c r="H13" s="37" t="s">
        <v>26</v>
      </c>
      <c r="I13" s="38">
        <v>272000</v>
      </c>
      <c r="J13" s="39" t="s">
        <v>27</v>
      </c>
      <c r="K13" s="40" t="str">
        <f t="shared" si="0"/>
        <v/>
      </c>
      <c r="L13" s="41" t="s">
        <v>24</v>
      </c>
      <c r="M13" s="113"/>
      <c r="N13" s="36" t="s">
        <v>3</v>
      </c>
      <c r="O13" s="22">
        <f t="shared" si="1"/>
        <v>0</v>
      </c>
    </row>
    <row r="14" spans="1:20" ht="32.1" customHeight="1" x14ac:dyDescent="0.2">
      <c r="A14" s="185"/>
      <c r="B14" s="224"/>
      <c r="C14" s="224"/>
      <c r="D14" s="167"/>
      <c r="E14" s="168"/>
      <c r="F14" s="23" t="s">
        <v>1</v>
      </c>
      <c r="G14" s="124"/>
      <c r="H14" s="23" t="s">
        <v>26</v>
      </c>
      <c r="I14" s="24">
        <v>216000</v>
      </c>
      <c r="J14" s="25" t="s">
        <v>27</v>
      </c>
      <c r="K14" s="26" t="str">
        <f t="shared" si="0"/>
        <v/>
      </c>
      <c r="L14" s="27" t="s">
        <v>24</v>
      </c>
      <c r="M14" s="111"/>
      <c r="N14" s="28" t="s">
        <v>3</v>
      </c>
      <c r="O14" s="22">
        <f t="shared" si="1"/>
        <v>0</v>
      </c>
    </row>
    <row r="15" spans="1:20" ht="32.1" customHeight="1" x14ac:dyDescent="0.2">
      <c r="A15" s="185"/>
      <c r="B15" s="224"/>
      <c r="C15" s="225"/>
      <c r="D15" s="169"/>
      <c r="E15" s="170"/>
      <c r="F15" s="29" t="s">
        <v>2</v>
      </c>
      <c r="G15" s="125"/>
      <c r="H15" s="30" t="s">
        <v>26</v>
      </c>
      <c r="I15" s="31">
        <v>176000</v>
      </c>
      <c r="J15" s="32" t="s">
        <v>27</v>
      </c>
      <c r="K15" s="33" t="str">
        <f t="shared" si="0"/>
        <v/>
      </c>
      <c r="L15" s="34" t="s">
        <v>24</v>
      </c>
      <c r="M15" s="112"/>
      <c r="N15" s="35" t="s">
        <v>3</v>
      </c>
      <c r="O15" s="22">
        <f t="shared" si="1"/>
        <v>0</v>
      </c>
    </row>
    <row r="16" spans="1:20" ht="32.1" customHeight="1" x14ac:dyDescent="0.2">
      <c r="A16" s="185"/>
      <c r="B16" s="224"/>
      <c r="C16" s="171" t="s">
        <v>29</v>
      </c>
      <c r="D16" s="187"/>
      <c r="E16" s="188"/>
      <c r="F16" s="16" t="s">
        <v>0</v>
      </c>
      <c r="G16" s="123"/>
      <c r="H16" s="16" t="s">
        <v>26</v>
      </c>
      <c r="I16" s="17">
        <v>392000</v>
      </c>
      <c r="J16" s="18" t="s">
        <v>27</v>
      </c>
      <c r="K16" s="19" t="str">
        <f t="shared" si="0"/>
        <v/>
      </c>
      <c r="L16" s="20" t="s">
        <v>24</v>
      </c>
      <c r="M16" s="113"/>
      <c r="N16" s="36" t="s">
        <v>3</v>
      </c>
      <c r="O16" s="22">
        <f t="shared" si="1"/>
        <v>0</v>
      </c>
    </row>
    <row r="17" spans="1:18" ht="32.1" customHeight="1" x14ac:dyDescent="0.2">
      <c r="A17" s="185"/>
      <c r="B17" s="225"/>
      <c r="C17" s="169"/>
      <c r="D17" s="189"/>
      <c r="E17" s="190"/>
      <c r="F17" s="29" t="s">
        <v>2</v>
      </c>
      <c r="G17" s="125"/>
      <c r="H17" s="30" t="s">
        <v>26</v>
      </c>
      <c r="I17" s="31">
        <v>344000</v>
      </c>
      <c r="J17" s="32" t="s">
        <v>27</v>
      </c>
      <c r="K17" s="33" t="str">
        <f t="shared" si="0"/>
        <v/>
      </c>
      <c r="L17" s="34" t="s">
        <v>24</v>
      </c>
      <c r="M17" s="112"/>
      <c r="N17" s="35" t="s">
        <v>3</v>
      </c>
      <c r="O17" s="22">
        <f t="shared" si="1"/>
        <v>0</v>
      </c>
    </row>
    <row r="18" spans="1:18" ht="32.1" customHeight="1" x14ac:dyDescent="0.2">
      <c r="A18" s="185"/>
      <c r="B18" s="215" t="s">
        <v>67</v>
      </c>
      <c r="C18" s="216"/>
      <c r="D18" s="171" t="s">
        <v>30</v>
      </c>
      <c r="E18" s="172"/>
      <c r="F18" s="16" t="s">
        <v>31</v>
      </c>
      <c r="G18" s="42"/>
      <c r="H18" s="16" t="s">
        <v>32</v>
      </c>
      <c r="I18" s="43">
        <v>225000</v>
      </c>
      <c r="J18" s="44" t="s">
        <v>33</v>
      </c>
      <c r="K18" s="19" t="str">
        <f t="shared" si="0"/>
        <v/>
      </c>
      <c r="L18" s="20" t="s">
        <v>24</v>
      </c>
      <c r="M18" s="113"/>
      <c r="N18" s="36" t="s">
        <v>3</v>
      </c>
      <c r="O18" s="22">
        <f t="shared" si="1"/>
        <v>0</v>
      </c>
    </row>
    <row r="19" spans="1:18" ht="32.1" customHeight="1" x14ac:dyDescent="0.2">
      <c r="A19" s="185"/>
      <c r="B19" s="217"/>
      <c r="C19" s="218"/>
      <c r="D19" s="169"/>
      <c r="E19" s="170"/>
      <c r="F19" s="30" t="s">
        <v>34</v>
      </c>
      <c r="G19" s="45"/>
      <c r="H19" s="30" t="s">
        <v>32</v>
      </c>
      <c r="I19" s="46">
        <v>338000</v>
      </c>
      <c r="J19" s="47" t="s">
        <v>33</v>
      </c>
      <c r="K19" s="33" t="str">
        <f t="shared" si="0"/>
        <v/>
      </c>
      <c r="L19" s="34" t="s">
        <v>24</v>
      </c>
      <c r="M19" s="112"/>
      <c r="N19" s="35" t="s">
        <v>3</v>
      </c>
      <c r="O19" s="22">
        <f t="shared" si="1"/>
        <v>0</v>
      </c>
    </row>
    <row r="20" spans="1:18" ht="32.1" customHeight="1" x14ac:dyDescent="0.2">
      <c r="A20" s="185"/>
      <c r="B20" s="217"/>
      <c r="C20" s="218"/>
      <c r="D20" s="171" t="s">
        <v>35</v>
      </c>
      <c r="E20" s="172"/>
      <c r="F20" s="16" t="s">
        <v>31</v>
      </c>
      <c r="G20" s="42"/>
      <c r="H20" s="16" t="s">
        <v>32</v>
      </c>
      <c r="I20" s="43">
        <v>80000</v>
      </c>
      <c r="J20" s="44" t="s">
        <v>33</v>
      </c>
      <c r="K20" s="19" t="str">
        <f t="shared" si="0"/>
        <v/>
      </c>
      <c r="L20" s="20" t="s">
        <v>24</v>
      </c>
      <c r="M20" s="113"/>
      <c r="N20" s="36" t="s">
        <v>3</v>
      </c>
      <c r="O20" s="22">
        <f t="shared" si="1"/>
        <v>0</v>
      </c>
    </row>
    <row r="21" spans="1:18" ht="32.1" customHeight="1" x14ac:dyDescent="0.2">
      <c r="A21" s="185"/>
      <c r="B21" s="217"/>
      <c r="C21" s="218"/>
      <c r="D21" s="169"/>
      <c r="E21" s="170"/>
      <c r="F21" s="30" t="s">
        <v>34</v>
      </c>
      <c r="G21" s="48"/>
      <c r="H21" s="30" t="s">
        <v>32</v>
      </c>
      <c r="I21" s="46">
        <v>137000</v>
      </c>
      <c r="J21" s="49" t="s">
        <v>33</v>
      </c>
      <c r="K21" s="33" t="str">
        <f>IF(G21="","",G21*I21)</f>
        <v/>
      </c>
      <c r="L21" s="34" t="s">
        <v>24</v>
      </c>
      <c r="M21" s="112"/>
      <c r="N21" s="35" t="s">
        <v>3</v>
      </c>
      <c r="O21" s="22">
        <f t="shared" si="1"/>
        <v>0</v>
      </c>
    </row>
    <row r="22" spans="1:18" ht="32.1" customHeight="1" x14ac:dyDescent="0.2">
      <c r="A22" s="185"/>
      <c r="B22" s="217"/>
      <c r="C22" s="218"/>
      <c r="D22" s="171" t="s">
        <v>36</v>
      </c>
      <c r="E22" s="172"/>
      <c r="F22" s="16" t="s">
        <v>31</v>
      </c>
      <c r="G22" s="42"/>
      <c r="H22" s="16" t="s">
        <v>32</v>
      </c>
      <c r="I22" s="43">
        <v>280000</v>
      </c>
      <c r="J22" s="44" t="s">
        <v>33</v>
      </c>
      <c r="K22" s="19" t="str">
        <f t="shared" si="0"/>
        <v/>
      </c>
      <c r="L22" s="20" t="s">
        <v>24</v>
      </c>
      <c r="M22" s="113"/>
      <c r="N22" s="36" t="s">
        <v>3</v>
      </c>
      <c r="O22" s="22">
        <f t="shared" si="1"/>
        <v>0</v>
      </c>
    </row>
    <row r="23" spans="1:18" ht="32.1" customHeight="1" thickBot="1" x14ac:dyDescent="0.25">
      <c r="A23" s="185"/>
      <c r="B23" s="219"/>
      <c r="C23" s="220"/>
      <c r="D23" s="221"/>
      <c r="E23" s="222"/>
      <c r="F23" s="50" t="s">
        <v>34</v>
      </c>
      <c r="G23" s="51"/>
      <c r="H23" s="50" t="s">
        <v>32</v>
      </c>
      <c r="I23" s="52">
        <v>420000</v>
      </c>
      <c r="J23" s="53" t="s">
        <v>33</v>
      </c>
      <c r="K23" s="54" t="str">
        <f t="shared" si="0"/>
        <v/>
      </c>
      <c r="L23" s="55" t="s">
        <v>24</v>
      </c>
      <c r="M23" s="114"/>
      <c r="N23" s="56" t="s">
        <v>3</v>
      </c>
      <c r="O23" s="22">
        <f t="shared" si="1"/>
        <v>0</v>
      </c>
    </row>
    <row r="24" spans="1:18" ht="32.1" customHeight="1" thickTop="1" thickBot="1" x14ac:dyDescent="0.25">
      <c r="A24" s="186"/>
      <c r="B24" s="176" t="s">
        <v>63</v>
      </c>
      <c r="C24" s="177"/>
      <c r="D24" s="177"/>
      <c r="E24" s="177"/>
      <c r="F24" s="177"/>
      <c r="G24" s="177"/>
      <c r="H24" s="177"/>
      <c r="I24" s="177"/>
      <c r="J24" s="177"/>
      <c r="K24" s="177"/>
      <c r="L24" s="57" t="s">
        <v>24</v>
      </c>
      <c r="M24" s="58">
        <f>O24</f>
        <v>0</v>
      </c>
      <c r="N24" s="59" t="s">
        <v>24</v>
      </c>
      <c r="O24" s="22">
        <f>SUM(O7:O23)</f>
        <v>0</v>
      </c>
    </row>
    <row r="25" spans="1:18" ht="32.1" customHeight="1" x14ac:dyDescent="0.2">
      <c r="A25" s="205" t="s">
        <v>37</v>
      </c>
      <c r="B25" s="208" t="s">
        <v>38</v>
      </c>
      <c r="C25" s="209"/>
      <c r="D25" s="209"/>
      <c r="E25" s="209"/>
      <c r="F25" s="210"/>
      <c r="G25" s="60"/>
      <c r="H25" s="61" t="s">
        <v>5</v>
      </c>
      <c r="I25" s="62">
        <v>452000</v>
      </c>
      <c r="J25" s="63" t="s">
        <v>39</v>
      </c>
      <c r="K25" s="64" t="str">
        <f t="shared" ref="K25:K28" si="2">IF(G25="","",G25*I25)</f>
        <v/>
      </c>
      <c r="L25" s="61" t="s">
        <v>24</v>
      </c>
      <c r="M25" s="115"/>
      <c r="N25" s="65" t="s">
        <v>24</v>
      </c>
      <c r="O25" s="22">
        <f t="shared" si="1"/>
        <v>0</v>
      </c>
    </row>
    <row r="26" spans="1:18" s="128" customFormat="1" ht="32.1" customHeight="1" x14ac:dyDescent="0.2">
      <c r="A26" s="206"/>
      <c r="B26" s="158" t="s">
        <v>69</v>
      </c>
      <c r="C26" s="159"/>
      <c r="D26" s="159"/>
      <c r="E26" s="159"/>
      <c r="F26" s="160"/>
      <c r="G26" s="66"/>
      <c r="H26" s="72" t="s">
        <v>4</v>
      </c>
      <c r="I26" s="68">
        <v>168000</v>
      </c>
      <c r="J26" s="69" t="s">
        <v>45</v>
      </c>
      <c r="K26" s="80" t="str">
        <f>IF(G26="","",G26*I26)</f>
        <v/>
      </c>
      <c r="L26" s="67" t="s">
        <v>24</v>
      </c>
      <c r="M26" s="129"/>
      <c r="N26" s="70" t="s">
        <v>24</v>
      </c>
      <c r="O26" s="127">
        <f t="shared" si="1"/>
        <v>0</v>
      </c>
    </row>
    <row r="27" spans="1:18" s="128" customFormat="1" ht="32.1" customHeight="1" x14ac:dyDescent="0.2">
      <c r="A27" s="206"/>
      <c r="B27" s="158" t="s">
        <v>70</v>
      </c>
      <c r="C27" s="159"/>
      <c r="D27" s="159"/>
      <c r="E27" s="159"/>
      <c r="F27" s="160"/>
      <c r="G27" s="66"/>
      <c r="H27" s="72" t="s">
        <v>4</v>
      </c>
      <c r="I27" s="68">
        <v>184000</v>
      </c>
      <c r="J27" s="69" t="s">
        <v>45</v>
      </c>
      <c r="K27" s="80" t="str">
        <f>IF(G27="","",G27*I27)</f>
        <v/>
      </c>
      <c r="L27" s="67" t="s">
        <v>24</v>
      </c>
      <c r="M27" s="129"/>
      <c r="N27" s="70" t="s">
        <v>24</v>
      </c>
      <c r="O27" s="127">
        <f t="shared" si="1"/>
        <v>0</v>
      </c>
    </row>
    <row r="28" spans="1:18" ht="32.1" customHeight="1" x14ac:dyDescent="0.2">
      <c r="A28" s="206"/>
      <c r="B28" s="158" t="s">
        <v>40</v>
      </c>
      <c r="C28" s="159"/>
      <c r="D28" s="159"/>
      <c r="E28" s="159"/>
      <c r="F28" s="160"/>
      <c r="G28" s="66"/>
      <c r="H28" s="67" t="s">
        <v>5</v>
      </c>
      <c r="I28" s="68">
        <v>437000</v>
      </c>
      <c r="J28" s="69" t="s">
        <v>41</v>
      </c>
      <c r="K28" s="64" t="str">
        <f t="shared" si="2"/>
        <v/>
      </c>
      <c r="L28" s="67" t="s">
        <v>24</v>
      </c>
      <c r="M28" s="116"/>
      <c r="N28" s="70" t="s">
        <v>24</v>
      </c>
      <c r="O28" s="22">
        <f t="shared" si="1"/>
        <v>0</v>
      </c>
    </row>
    <row r="29" spans="1:18" ht="32.1" customHeight="1" x14ac:dyDescent="0.2">
      <c r="A29" s="206"/>
      <c r="B29" s="135" t="s">
        <v>42</v>
      </c>
      <c r="C29" s="159"/>
      <c r="D29" s="159"/>
      <c r="E29" s="159"/>
      <c r="F29" s="160"/>
      <c r="G29" s="71"/>
      <c r="H29" s="72" t="s">
        <v>5</v>
      </c>
      <c r="I29" s="73">
        <v>279000</v>
      </c>
      <c r="J29" s="74" t="s">
        <v>43</v>
      </c>
      <c r="K29" s="64" t="str">
        <f>IF(G29="","",G29*I29)</f>
        <v/>
      </c>
      <c r="L29" s="75" t="s">
        <v>24</v>
      </c>
      <c r="M29" s="117"/>
      <c r="N29" s="76" t="s">
        <v>24</v>
      </c>
      <c r="O29" s="22">
        <f t="shared" si="1"/>
        <v>0</v>
      </c>
      <c r="Q29" s="77"/>
      <c r="R29" s="77"/>
    </row>
    <row r="30" spans="1:18" ht="32.1" customHeight="1" x14ac:dyDescent="0.2">
      <c r="A30" s="206"/>
      <c r="B30" s="135" t="s">
        <v>44</v>
      </c>
      <c r="C30" s="159"/>
      <c r="D30" s="159"/>
      <c r="E30" s="159"/>
      <c r="F30" s="160"/>
      <c r="G30" s="78"/>
      <c r="H30" s="72" t="s">
        <v>4</v>
      </c>
      <c r="I30" s="79">
        <v>63000</v>
      </c>
      <c r="J30" s="69" t="s">
        <v>45</v>
      </c>
      <c r="K30" s="80" t="str">
        <f>IF(G30="","",G30*I30)</f>
        <v/>
      </c>
      <c r="L30" s="67" t="s">
        <v>24</v>
      </c>
      <c r="M30" s="116"/>
      <c r="N30" s="70" t="s">
        <v>3</v>
      </c>
      <c r="O30" s="22">
        <f t="shared" si="1"/>
        <v>0</v>
      </c>
    </row>
    <row r="31" spans="1:18" ht="32.1" customHeight="1" x14ac:dyDescent="0.2">
      <c r="A31" s="206"/>
      <c r="B31" s="135" t="s">
        <v>62</v>
      </c>
      <c r="C31" s="159"/>
      <c r="D31" s="159"/>
      <c r="E31" s="159"/>
      <c r="F31" s="160"/>
      <c r="G31" s="81"/>
      <c r="H31" s="72" t="s">
        <v>4</v>
      </c>
      <c r="I31" s="152"/>
      <c r="J31" s="153"/>
      <c r="K31" s="80" t="str">
        <f>IF(G31="","",G31*I31)</f>
        <v/>
      </c>
      <c r="L31" s="67" t="s">
        <v>24</v>
      </c>
      <c r="M31" s="118"/>
      <c r="N31" s="70" t="s">
        <v>3</v>
      </c>
      <c r="O31" s="22">
        <f>M31</f>
        <v>0</v>
      </c>
    </row>
    <row r="32" spans="1:18" ht="32.1" customHeight="1" x14ac:dyDescent="0.2">
      <c r="A32" s="206"/>
      <c r="B32" s="161" t="s">
        <v>46</v>
      </c>
      <c r="C32" s="159"/>
      <c r="D32" s="159"/>
      <c r="E32" s="159"/>
      <c r="F32" s="160"/>
      <c r="G32" s="82"/>
      <c r="H32" s="30" t="s">
        <v>5</v>
      </c>
      <c r="I32" s="154"/>
      <c r="J32" s="155"/>
      <c r="K32" s="83" t="str">
        <f>IF(G32="","",M32)</f>
        <v/>
      </c>
      <c r="L32" s="84" t="s">
        <v>24</v>
      </c>
      <c r="M32" s="118"/>
      <c r="N32" s="85" t="s">
        <v>24</v>
      </c>
      <c r="O32" s="22">
        <f t="shared" ref="O32:O34" si="3">M32</f>
        <v>0</v>
      </c>
    </row>
    <row r="33" spans="1:15" ht="32.1" customHeight="1" x14ac:dyDescent="0.2">
      <c r="A33" s="206"/>
      <c r="B33" s="135" t="s">
        <v>47</v>
      </c>
      <c r="C33" s="159"/>
      <c r="D33" s="159"/>
      <c r="E33" s="159"/>
      <c r="F33" s="160"/>
      <c r="G33" s="86"/>
      <c r="H33" s="72" t="s">
        <v>5</v>
      </c>
      <c r="I33" s="108">
        <v>510000</v>
      </c>
      <c r="J33" s="69" t="s">
        <v>45</v>
      </c>
      <c r="K33" s="80" t="str">
        <f>IF(G33="","",G33*I33)</f>
        <v/>
      </c>
      <c r="L33" s="87" t="s">
        <v>24</v>
      </c>
      <c r="M33" s="116"/>
      <c r="N33" s="88" t="s">
        <v>24</v>
      </c>
      <c r="O33" s="22">
        <f t="shared" ref="O33" si="4">MIN(K33,SUM(M33))</f>
        <v>0</v>
      </c>
    </row>
    <row r="34" spans="1:15" ht="32.1" customHeight="1" thickBot="1" x14ac:dyDescent="0.25">
      <c r="A34" s="206"/>
      <c r="B34" s="173" t="s">
        <v>48</v>
      </c>
      <c r="C34" s="174"/>
      <c r="D34" s="174"/>
      <c r="E34" s="174"/>
      <c r="F34" s="175"/>
      <c r="G34" s="86"/>
      <c r="H34" s="72" t="s">
        <v>5</v>
      </c>
      <c r="I34" s="156"/>
      <c r="J34" s="157"/>
      <c r="K34" s="89" t="str">
        <f>IF(G34="","",M34)</f>
        <v/>
      </c>
      <c r="L34" s="90" t="s">
        <v>24</v>
      </c>
      <c r="M34" s="119"/>
      <c r="N34" s="91" t="s">
        <v>24</v>
      </c>
      <c r="O34" s="22">
        <f t="shared" si="3"/>
        <v>0</v>
      </c>
    </row>
    <row r="35" spans="1:15" ht="32.1" customHeight="1" thickTop="1" x14ac:dyDescent="0.2">
      <c r="A35" s="206"/>
      <c r="B35" s="181" t="s">
        <v>64</v>
      </c>
      <c r="C35" s="182"/>
      <c r="D35" s="182"/>
      <c r="E35" s="182"/>
      <c r="F35" s="182"/>
      <c r="G35" s="182"/>
      <c r="H35" s="182"/>
      <c r="I35" s="182"/>
      <c r="J35" s="182"/>
      <c r="K35" s="182"/>
      <c r="L35" s="183"/>
      <c r="M35" s="92">
        <f>O35</f>
        <v>0</v>
      </c>
      <c r="N35" s="93" t="s">
        <v>24</v>
      </c>
      <c r="O35" s="22">
        <f>SUM(O25:O34)</f>
        <v>0</v>
      </c>
    </row>
    <row r="36" spans="1:15" ht="32.1" customHeight="1" thickBot="1" x14ac:dyDescent="0.25">
      <c r="A36" s="207"/>
      <c r="B36" s="162" t="s">
        <v>49</v>
      </c>
      <c r="C36" s="163"/>
      <c r="D36" s="163"/>
      <c r="E36" s="163"/>
      <c r="F36" s="163"/>
      <c r="G36" s="163"/>
      <c r="H36" s="163"/>
      <c r="I36" s="163"/>
      <c r="J36" s="164"/>
      <c r="K36" s="139"/>
      <c r="L36" s="140"/>
      <c r="M36" s="58">
        <f>IF(M35&gt;M24,M24,M35)</f>
        <v>0</v>
      </c>
      <c r="N36" s="94" t="s">
        <v>3</v>
      </c>
    </row>
    <row r="37" spans="1:15" ht="32.1" customHeight="1" x14ac:dyDescent="0.2">
      <c r="A37" s="141" t="s">
        <v>50</v>
      </c>
      <c r="B37" s="144" t="s">
        <v>56</v>
      </c>
      <c r="C37" s="145"/>
      <c r="D37" s="145"/>
      <c r="E37" s="145"/>
      <c r="F37" s="145"/>
      <c r="G37" s="145"/>
      <c r="H37" s="145"/>
      <c r="I37" s="145"/>
      <c r="J37" s="146"/>
      <c r="K37" s="95">
        <f>M37</f>
        <v>0</v>
      </c>
      <c r="L37" s="96" t="s">
        <v>24</v>
      </c>
      <c r="M37" s="120"/>
      <c r="N37" s="97" t="s">
        <v>3</v>
      </c>
    </row>
    <row r="38" spans="1:15" ht="32.1" customHeight="1" x14ac:dyDescent="0.2">
      <c r="A38" s="142"/>
      <c r="B38" s="147" t="s">
        <v>57</v>
      </c>
      <c r="C38" s="137"/>
      <c r="D38" s="137"/>
      <c r="E38" s="137"/>
      <c r="F38" s="137"/>
      <c r="G38" s="137"/>
      <c r="H38" s="137"/>
      <c r="I38" s="137"/>
      <c r="J38" s="138"/>
      <c r="K38" s="98">
        <f>M38</f>
        <v>0</v>
      </c>
      <c r="L38" s="30" t="s">
        <v>24</v>
      </c>
      <c r="M38" s="121"/>
      <c r="N38" s="99" t="s">
        <v>3</v>
      </c>
    </row>
    <row r="39" spans="1:15" ht="32.1" customHeight="1" x14ac:dyDescent="0.2">
      <c r="A39" s="142"/>
      <c r="B39" s="147" t="s">
        <v>51</v>
      </c>
      <c r="C39" s="137"/>
      <c r="D39" s="137"/>
      <c r="E39" s="137"/>
      <c r="F39" s="137"/>
      <c r="G39" s="137"/>
      <c r="H39" s="137"/>
      <c r="I39" s="137"/>
      <c r="J39" s="138"/>
      <c r="K39" s="148"/>
      <c r="L39" s="149"/>
      <c r="M39" s="122"/>
      <c r="N39" s="100" t="s">
        <v>3</v>
      </c>
    </row>
    <row r="40" spans="1:15" ht="32.1" customHeight="1" x14ac:dyDescent="0.2">
      <c r="A40" s="143"/>
      <c r="B40" s="147" t="s">
        <v>52</v>
      </c>
      <c r="C40" s="137"/>
      <c r="D40" s="137"/>
      <c r="E40" s="137"/>
      <c r="F40" s="137"/>
      <c r="G40" s="137"/>
      <c r="H40" s="137"/>
      <c r="I40" s="137"/>
      <c r="J40" s="138"/>
      <c r="K40" s="148"/>
      <c r="L40" s="149"/>
      <c r="M40" s="121"/>
      <c r="N40" s="88" t="s">
        <v>3</v>
      </c>
    </row>
    <row r="41" spans="1:15" ht="32.1" customHeight="1" thickBot="1" x14ac:dyDescent="0.25">
      <c r="A41" s="178" t="s">
        <v>65</v>
      </c>
      <c r="B41" s="179"/>
      <c r="C41" s="179"/>
      <c r="D41" s="179"/>
      <c r="E41" s="179"/>
      <c r="F41" s="179"/>
      <c r="G41" s="179"/>
      <c r="H41" s="179"/>
      <c r="I41" s="179"/>
      <c r="J41" s="179"/>
      <c r="K41" s="179"/>
      <c r="L41" s="180"/>
      <c r="M41" s="101">
        <f>M24+SUM(M36:M40)</f>
        <v>0</v>
      </c>
      <c r="N41" s="102" t="s">
        <v>3</v>
      </c>
    </row>
    <row r="42" spans="1:15" ht="32.1" customHeight="1" x14ac:dyDescent="0.2">
      <c r="A42" s="133" t="s">
        <v>53</v>
      </c>
      <c r="B42" s="134"/>
      <c r="C42" s="134"/>
      <c r="D42" s="134"/>
      <c r="E42" s="134"/>
      <c r="F42" s="134"/>
      <c r="G42" s="135" t="s">
        <v>59</v>
      </c>
      <c r="H42" s="134"/>
      <c r="I42" s="134"/>
      <c r="J42" s="134"/>
      <c r="K42" s="134"/>
      <c r="L42" s="136"/>
      <c r="M42" s="103">
        <f>IF(M4="","",IF(M4="4/5",ROUNDDOWN(M41*4/5,-3)))</f>
        <v>0</v>
      </c>
      <c r="N42" s="104" t="s">
        <v>24</v>
      </c>
    </row>
    <row r="43" spans="1:15" ht="32.1" customHeight="1" thickBot="1" x14ac:dyDescent="0.25">
      <c r="A43" s="133" t="s">
        <v>54</v>
      </c>
      <c r="B43" s="134"/>
      <c r="C43" s="134"/>
      <c r="D43" s="134"/>
      <c r="E43" s="137"/>
      <c r="F43" s="137"/>
      <c r="G43" s="137"/>
      <c r="H43" s="137"/>
      <c r="I43" s="137"/>
      <c r="J43" s="137"/>
      <c r="K43" s="137"/>
      <c r="L43" s="138"/>
      <c r="M43" s="105">
        <v>700000</v>
      </c>
      <c r="N43" s="100" t="s">
        <v>3</v>
      </c>
    </row>
    <row r="44" spans="1:15" ht="32.1" customHeight="1" thickTop="1" thickBot="1" x14ac:dyDescent="0.25">
      <c r="A44" s="150" t="s">
        <v>68</v>
      </c>
      <c r="B44" s="151"/>
      <c r="C44" s="151"/>
      <c r="D44" s="151"/>
      <c r="E44" s="151"/>
      <c r="F44" s="151"/>
      <c r="G44" s="151"/>
      <c r="H44" s="151"/>
      <c r="I44" s="151"/>
      <c r="J44" s="151"/>
      <c r="K44" s="151"/>
      <c r="L44" s="151"/>
      <c r="M44" s="106">
        <f>IF(M43="","",IF(M42&lt;M43,M42,M43))</f>
        <v>0</v>
      </c>
      <c r="N44" s="107" t="s">
        <v>24</v>
      </c>
    </row>
    <row r="45" spans="1:15" ht="32.1" customHeight="1" x14ac:dyDescent="0.2">
      <c r="A45" s="130" t="s">
        <v>55</v>
      </c>
      <c r="B45" s="131"/>
      <c r="C45" s="131"/>
      <c r="D45" s="131"/>
      <c r="E45" s="131"/>
      <c r="F45" s="131"/>
      <c r="G45" s="131"/>
      <c r="H45" s="131"/>
      <c r="I45" s="131"/>
      <c r="J45" s="131"/>
      <c r="K45" s="131"/>
      <c r="L45" s="131"/>
      <c r="M45" s="132"/>
      <c r="N45" s="132"/>
    </row>
  </sheetData>
  <sheetProtection algorithmName="SHA-512" hashValue="UUrFM0musgKgO5CRXojoI/+k4cBoA9sG9YETyEB3WWgFpo4Z+ybBdRxl44oBZ69tCpuHzt9wkzjqeFcKpGQusg==" saltValue="yyq0PUBuSb9TTSZHVB3C2Q==" spinCount="100000" sheet="1" objects="1" scenarios="1"/>
  <mergeCells count="55">
    <mergeCell ref="M6:N6"/>
    <mergeCell ref="B31:F31"/>
    <mergeCell ref="A25:A36"/>
    <mergeCell ref="B25:F25"/>
    <mergeCell ref="A6:F6"/>
    <mergeCell ref="G6:H6"/>
    <mergeCell ref="I6:J6"/>
    <mergeCell ref="K6:L6"/>
    <mergeCell ref="B18:C23"/>
    <mergeCell ref="D18:E19"/>
    <mergeCell ref="D20:E21"/>
    <mergeCell ref="D22:E23"/>
    <mergeCell ref="B7:B17"/>
    <mergeCell ref="C7:C15"/>
    <mergeCell ref="Q3:T3"/>
    <mergeCell ref="A4:B4"/>
    <mergeCell ref="C4:F4"/>
    <mergeCell ref="G4:H4"/>
    <mergeCell ref="I4:J4"/>
    <mergeCell ref="K4:L4"/>
    <mergeCell ref="M4:N4"/>
    <mergeCell ref="Q4:R4"/>
    <mergeCell ref="S4:T4"/>
    <mergeCell ref="D7:E9"/>
    <mergeCell ref="D10:E12"/>
    <mergeCell ref="B34:F34"/>
    <mergeCell ref="B24:K24"/>
    <mergeCell ref="A41:L41"/>
    <mergeCell ref="B35:L35"/>
    <mergeCell ref="A7:A24"/>
    <mergeCell ref="D13:E15"/>
    <mergeCell ref="C16:E17"/>
    <mergeCell ref="B26:F26"/>
    <mergeCell ref="B27:F27"/>
    <mergeCell ref="I31:J32"/>
    <mergeCell ref="I34:J34"/>
    <mergeCell ref="B28:F28"/>
    <mergeCell ref="B29:F29"/>
    <mergeCell ref="B30:F30"/>
    <mergeCell ref="B32:F32"/>
    <mergeCell ref="B33:F33"/>
    <mergeCell ref="A45:N45"/>
    <mergeCell ref="A42:F42"/>
    <mergeCell ref="G42:L42"/>
    <mergeCell ref="A43:L43"/>
    <mergeCell ref="K36:L36"/>
    <mergeCell ref="A37:A40"/>
    <mergeCell ref="B37:J37"/>
    <mergeCell ref="B38:J38"/>
    <mergeCell ref="B39:J39"/>
    <mergeCell ref="K39:L39"/>
    <mergeCell ref="B40:J40"/>
    <mergeCell ref="K40:L40"/>
    <mergeCell ref="A44:L44"/>
    <mergeCell ref="B36:J36"/>
  </mergeCells>
  <phoneticPr fontId="1"/>
  <dataValidations count="4">
    <dataValidation type="list" allowBlank="1" showInputMessage="1" showErrorMessage="1" sqref="C4:F4" xr:uid="{00000000-0002-0000-0200-000000000000}">
      <formula1>"戸建住宅,長屋,共同住宅"</formula1>
    </dataValidation>
    <dataValidation type="list" allowBlank="1" showInputMessage="1" showErrorMessage="1" sqref="C5:F5" xr:uid="{00000000-0002-0000-0200-000001000000}">
      <formula1>"戸建住宅,共同住宅等"</formula1>
    </dataValidation>
    <dataValidation type="list" allowBlank="1" showInputMessage="1" showErrorMessage="1" sqref="M3:N3 I5:J5" xr:uid="{00000000-0002-0000-0200-000002000000}">
      <formula1>"省エネ基準,ZEH水準"</formula1>
    </dataValidation>
    <dataValidation type="custom" allowBlank="1" showInputMessage="1" showErrorMessage="1" sqref="M38" xr:uid="{00000000-0002-0000-0200-000003000000}">
      <formula1>#REF!&lt;&gt;"✓"</formula1>
    </dataValidation>
  </dataValidations>
  <pageMargins left="0.70866141732283472" right="0.70866141732283472" top="0.35433070866141736" bottom="0.35433070866141736" header="0.31496062992125984" footer="0.31496062992125984"/>
  <pageSetup paperSize="9" scale="6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判定</vt:lpstr>
      <vt:lpstr>様式１－1（内訳書）</vt:lpstr>
      <vt:lpstr>'様式１－1（内訳書）'!Print_Area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2026-05-14T08:01:44Z</dcterms:modified>
</cp:coreProperties>
</file>