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FB9ABDD8-31D3-460B-9CD3-E42776C4DB58}" xr6:coauthVersionLast="47" xr6:coauthVersionMax="47" xr10:uidLastSave="{00000000-0000-0000-0000-000000000000}"/>
  <bookViews>
    <workbookView xWindow="-108" yWindow="-108" windowWidth="23256" windowHeight="12576" tabRatio="760" firstSheet="1" activeTab="2" xr2:uid="{00000000-000D-0000-FFFF-FFFF00000000}"/>
  </bookViews>
  <sheets>
    <sheet name="判定" sheetId="9" state="hidden" r:id="rId1"/>
    <sheet name="様式１ " sheetId="14" r:id="rId2"/>
    <sheet name="様式１－1（内訳書）" sheetId="13" r:id="rId3"/>
  </sheets>
  <externalReferences>
    <externalReference r:id="rId4"/>
  </externalReferences>
  <definedNames>
    <definedName name="_xlnm.Print_Area" localSheetId="1">'様式１ '!$A$1:$R$61</definedName>
    <definedName name="_xlnm.Print_Area" localSheetId="2">'様式１－1（内訳書）'!$A$1:$N$43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3" l="1"/>
  <c r="O31" i="13" s="1"/>
  <c r="A15" i="14"/>
  <c r="O32" i="13" l="1"/>
  <c r="O30" i="13"/>
  <c r="O29" i="13"/>
  <c r="K27" i="13" l="1"/>
  <c r="O27" i="13" s="1"/>
  <c r="K29" i="13"/>
  <c r="K25" i="13"/>
  <c r="O25" i="13" s="1"/>
  <c r="K26" i="13"/>
  <c r="O26" i="13" s="1"/>
  <c r="K36" i="13" l="1"/>
  <c r="K35" i="13"/>
  <c r="K32" i="13"/>
  <c r="K30" i="13"/>
  <c r="K28" i="13"/>
  <c r="O28" i="13" s="1"/>
  <c r="O33" i="13" s="1"/>
  <c r="M33" i="13" s="1"/>
  <c r="K23" i="13"/>
  <c r="O23" i="13" s="1"/>
  <c r="K22" i="13"/>
  <c r="O22" i="13" s="1"/>
  <c r="K21" i="13"/>
  <c r="O21" i="13" s="1"/>
  <c r="K20" i="13"/>
  <c r="O20" i="13" s="1"/>
  <c r="K19" i="13"/>
  <c r="O19" i="13" s="1"/>
  <c r="K18" i="13"/>
  <c r="O18" i="13" s="1"/>
  <c r="K17" i="13"/>
  <c r="O17" i="13" s="1"/>
  <c r="K16" i="13"/>
  <c r="O16" i="13" s="1"/>
  <c r="K15" i="13"/>
  <c r="O15" i="13" s="1"/>
  <c r="K14" i="13"/>
  <c r="O14" i="13" s="1"/>
  <c r="K13" i="13"/>
  <c r="O13" i="13" s="1"/>
  <c r="K12" i="13"/>
  <c r="O12" i="13" s="1"/>
  <c r="K11" i="13"/>
  <c r="O11" i="13" s="1"/>
  <c r="K10" i="13"/>
  <c r="O10" i="13" s="1"/>
  <c r="K9" i="13"/>
  <c r="O9" i="13" s="1"/>
  <c r="K8" i="13"/>
  <c r="O8" i="13" s="1"/>
  <c r="K7" i="13"/>
  <c r="O7" i="13" s="1"/>
  <c r="O24" i="13" l="1"/>
  <c r="M24" i="13" s="1"/>
  <c r="M34" i="13" s="1"/>
  <c r="M39" i="13" l="1"/>
  <c r="M40" i="13" l="1"/>
  <c r="M42" i="13" s="1"/>
</calcChain>
</file>

<file path=xl/sharedStrings.xml><?xml version="1.0" encoding="utf-8"?>
<sst xmlns="http://schemas.openxmlformats.org/spreadsheetml/2006/main" count="268" uniqueCount="157">
  <si>
    <t>　　　　　　　　　　　　　　　 　　　　　氏 名               　　　　 　印</t>
    <rPh sb="21" eb="22">
      <t>フリ</t>
    </rPh>
    <rPh sb="23" eb="24">
      <t>ガナ</t>
    </rPh>
    <phoneticPr fontId="2" alignment="distributed"/>
  </si>
  <si>
    <t xml:space="preserve">                                     　　                            </t>
  </si>
  <si>
    <t>申請者</t>
    <rPh sb="0" eb="3">
      <t>シンセイシャ</t>
    </rPh>
    <phoneticPr fontId="1"/>
  </si>
  <si>
    <t>他制度の補助対象経費</t>
    <phoneticPr fontId="1"/>
  </si>
  <si>
    <t>１　概要</t>
    <rPh sb="2" eb="4">
      <t>ガイヨウ</t>
    </rPh>
    <phoneticPr fontId="1"/>
  </si>
  <si>
    <t>所在地</t>
    <rPh sb="0" eb="3">
      <t>ショザイチ</t>
    </rPh>
    <phoneticPr fontId="1"/>
  </si>
  <si>
    <t>建築時期</t>
    <rPh sb="0" eb="2">
      <t>ケンチク</t>
    </rPh>
    <rPh sb="2" eb="4">
      <t>ジキ</t>
    </rPh>
    <phoneticPr fontId="1"/>
  </si>
  <si>
    <t>構造</t>
    <rPh sb="0" eb="2">
      <t>コウゾウ</t>
    </rPh>
    <phoneticPr fontId="1"/>
  </si>
  <si>
    <t>造</t>
    <rPh sb="0" eb="1">
      <t>ゾウ</t>
    </rPh>
    <phoneticPr fontId="1"/>
  </si>
  <si>
    <t>階建て</t>
    <rPh sb="0" eb="2">
      <t>カイダ</t>
    </rPh>
    <phoneticPr fontId="1"/>
  </si>
  <si>
    <t>階数</t>
    <rPh sb="0" eb="2">
      <t>カイスウ</t>
    </rPh>
    <phoneticPr fontId="1"/>
  </si>
  <si>
    <t>延べ面積</t>
    <rPh sb="0" eb="1">
      <t>ノ</t>
    </rPh>
    <rPh sb="2" eb="4">
      <t>メンセキ</t>
    </rPh>
    <phoneticPr fontId="1"/>
  </si>
  <si>
    <t>住宅</t>
    <rPh sb="0" eb="2">
      <t>ジュウタク</t>
    </rPh>
    <phoneticPr fontId="1"/>
  </si>
  <si>
    <t>担当者名</t>
    <rPh sb="0" eb="2">
      <t>タントウ</t>
    </rPh>
    <rPh sb="2" eb="3">
      <t>シャ</t>
    </rPh>
    <rPh sb="3" eb="4">
      <t>メイ</t>
    </rPh>
    <phoneticPr fontId="1"/>
  </si>
  <si>
    <t>電話番号</t>
    <rPh sb="0" eb="2">
      <t>デンワ</t>
    </rPh>
    <rPh sb="2" eb="4">
      <t>バンゴウ</t>
    </rPh>
    <phoneticPr fontId="1"/>
  </si>
  <si>
    <t>工事着手予定日</t>
    <rPh sb="0" eb="2">
      <t>コウジ</t>
    </rPh>
    <rPh sb="2" eb="4">
      <t>チャクシュ</t>
    </rPh>
    <phoneticPr fontId="1"/>
  </si>
  <si>
    <t>事業社名</t>
    <rPh sb="0" eb="2">
      <t>ジギョウ</t>
    </rPh>
    <rPh sb="2" eb="4">
      <t>シャメイ</t>
    </rPh>
    <rPh sb="3" eb="4">
      <t>メイ</t>
    </rPh>
    <phoneticPr fontId="1"/>
  </si>
  <si>
    <t>事業所在地</t>
    <rPh sb="0" eb="3">
      <t>ジギョウショ</t>
    </rPh>
    <rPh sb="3" eb="5">
      <t>ザイチ</t>
    </rPh>
    <phoneticPr fontId="1"/>
  </si>
  <si>
    <t>（　　築</t>
    <rPh sb="3" eb="4">
      <t>チク</t>
    </rPh>
    <phoneticPr fontId="1"/>
  </si>
  <si>
    <t>年　　）</t>
    <rPh sb="0" eb="1">
      <t>ネン</t>
    </rPh>
    <phoneticPr fontId="1"/>
  </si>
  <si>
    <t>補助対象
経費</t>
    <rPh sb="0" eb="2">
      <t>ホジョ</t>
    </rPh>
    <rPh sb="2" eb="4">
      <t>タイショウ</t>
    </rPh>
    <rPh sb="5" eb="7">
      <t>ケイヒ</t>
    </rPh>
    <phoneticPr fontId="1"/>
  </si>
  <si>
    <t>２　工事施工者</t>
    <rPh sb="2" eb="4">
      <t>コウジ</t>
    </rPh>
    <rPh sb="4" eb="7">
      <t>セコウシャ</t>
    </rPh>
    <phoneticPr fontId="1"/>
  </si>
  <si>
    <t>本申請書の記載内容に虚偽はありません。</t>
    <rPh sb="0" eb="1">
      <t>ホン</t>
    </rPh>
    <rPh sb="1" eb="4">
      <t>シンセイショ</t>
    </rPh>
    <rPh sb="5" eb="7">
      <t>キサイ</t>
    </rPh>
    <rPh sb="7" eb="9">
      <t>ナイヨウ</t>
    </rPh>
    <rPh sb="10" eb="12">
      <t>キョギ</t>
    </rPh>
    <phoneticPr fontId="1"/>
  </si>
  <si>
    <t>※工事費から対象外経費を除いた金額を記入</t>
    <rPh sb="1" eb="4">
      <t>コウジヒ</t>
    </rPh>
    <phoneticPr fontId="1"/>
  </si>
  <si>
    <t>年</t>
    <rPh sb="0" eb="1">
      <t>ネン</t>
    </rPh>
    <phoneticPr fontId="1"/>
  </si>
  <si>
    <t>令和</t>
    <rPh sb="0" eb="2">
      <t>レイワ</t>
    </rPh>
    <phoneticPr fontId="1"/>
  </si>
  <si>
    <t>【改修の範囲】</t>
    <rPh sb="1" eb="3">
      <t>カイシュウ</t>
    </rPh>
    <rPh sb="4" eb="6">
      <t>ハンイ</t>
    </rPh>
    <phoneticPr fontId="1"/>
  </si>
  <si>
    <t>部分改修（各建材・設備等が仕様規定に適合）</t>
    <rPh sb="0" eb="2">
      <t>ブブン</t>
    </rPh>
    <rPh sb="2" eb="4">
      <t>カイシュウ</t>
    </rPh>
    <rPh sb="5" eb="6">
      <t>カク</t>
    </rPh>
    <rPh sb="6" eb="8">
      <t>ケンザイ</t>
    </rPh>
    <rPh sb="9" eb="11">
      <t>セツビ</t>
    </rPh>
    <rPh sb="11" eb="12">
      <t>トウ</t>
    </rPh>
    <rPh sb="13" eb="15">
      <t>シヨウ</t>
    </rPh>
    <rPh sb="15" eb="17">
      <t>キテイ</t>
    </rPh>
    <rPh sb="18" eb="20">
      <t>テキゴウ</t>
    </rPh>
    <phoneticPr fontId="1"/>
  </si>
  <si>
    <t>既存開口部（窓・ドア）の断熱改修</t>
    <rPh sb="0" eb="2">
      <t>キゾン</t>
    </rPh>
    <rPh sb="2" eb="5">
      <t>カイコウブ</t>
    </rPh>
    <rPh sb="6" eb="7">
      <t>マド</t>
    </rPh>
    <rPh sb="12" eb="14">
      <t>ダンネツ</t>
    </rPh>
    <rPh sb="14" eb="16">
      <t>カイシュウ</t>
    </rPh>
    <phoneticPr fontId="1"/>
  </si>
  <si>
    <t>【改修する部位】</t>
    <rPh sb="1" eb="3">
      <t>カイシュウ</t>
    </rPh>
    <rPh sb="5" eb="7">
      <t>ブイ</t>
    </rPh>
    <phoneticPr fontId="1"/>
  </si>
  <si>
    <t>躯体等の断熱改修</t>
    <rPh sb="0" eb="1">
      <t>ク</t>
    </rPh>
    <rPh sb="1" eb="3">
      <t>タイトウ</t>
    </rPh>
    <rPh sb="4" eb="6">
      <t>ダンネツ</t>
    </rPh>
    <rPh sb="6" eb="8">
      <t>カイシュウ</t>
    </rPh>
    <phoneticPr fontId="1"/>
  </si>
  <si>
    <t>太陽熱利用システムの設置</t>
    <rPh sb="0" eb="3">
      <t>タイヨウネツ</t>
    </rPh>
    <rPh sb="3" eb="5">
      <t>リヨウ</t>
    </rPh>
    <rPh sb="10" eb="12">
      <t>セッチ</t>
    </rPh>
    <phoneticPr fontId="1"/>
  </si>
  <si>
    <t>高断熱浴槽の設置</t>
    <rPh sb="0" eb="3">
      <t>コウダンネツ</t>
    </rPh>
    <rPh sb="3" eb="5">
      <t>ヨクソウ</t>
    </rPh>
    <rPh sb="6" eb="8">
      <t>セッチ</t>
    </rPh>
    <phoneticPr fontId="1"/>
  </si>
  <si>
    <t>高効率給湯機の設置</t>
    <rPh sb="0" eb="3">
      <t>コウコウリツ</t>
    </rPh>
    <rPh sb="3" eb="6">
      <t>キュウトウキ</t>
    </rPh>
    <rPh sb="7" eb="9">
      <t>セッチ</t>
    </rPh>
    <phoneticPr fontId="1"/>
  </si>
  <si>
    <t>節湯水栓の設置</t>
    <rPh sb="0" eb="1">
      <t>セツ</t>
    </rPh>
    <rPh sb="1" eb="2">
      <t>トウ</t>
    </rPh>
    <rPh sb="2" eb="4">
      <t>スイセン</t>
    </rPh>
    <rPh sb="5" eb="7">
      <t>セッチ</t>
    </rPh>
    <phoneticPr fontId="1"/>
  </si>
  <si>
    <t>コージェネレーション設備の設置</t>
    <rPh sb="10" eb="12">
      <t>セツビ</t>
    </rPh>
    <rPh sb="13" eb="15">
      <t>セッチ</t>
    </rPh>
    <phoneticPr fontId="1"/>
  </si>
  <si>
    <t>蓄電池の設置</t>
    <rPh sb="0" eb="3">
      <t>チクデンチ</t>
    </rPh>
    <rPh sb="4" eb="6">
      <t>セッチ</t>
    </rPh>
    <phoneticPr fontId="1"/>
  </si>
  <si>
    <t>LED照明の設置</t>
    <rPh sb="3" eb="5">
      <t>ショウメイ</t>
    </rPh>
    <rPh sb="6" eb="8">
      <t>セッチ</t>
    </rPh>
    <phoneticPr fontId="1"/>
  </si>
  <si>
    <t>４　申請者による確認（必ず申請者自ら次の項目を確認の上、下記項目□にチェック☑してください。）</t>
    <rPh sb="2" eb="5">
      <t>シンセイシャ</t>
    </rPh>
    <rPh sb="8" eb="10">
      <t>カクニン</t>
    </rPh>
    <phoneticPr fontId="1"/>
  </si>
  <si>
    <t>大</t>
    <rPh sb="0" eb="1">
      <t>ダイ</t>
    </rPh>
    <phoneticPr fontId="1"/>
  </si>
  <si>
    <t>中</t>
    <rPh sb="0" eb="1">
      <t>チュウ</t>
    </rPh>
    <phoneticPr fontId="1"/>
  </si>
  <si>
    <t>小</t>
    <rPh sb="0" eb="1">
      <t>ショウ</t>
    </rPh>
    <phoneticPr fontId="1"/>
  </si>
  <si>
    <t>円</t>
    <rPh sb="0" eb="1">
      <t>エン</t>
    </rPh>
    <phoneticPr fontId="1"/>
  </si>
  <si>
    <t>台</t>
    <rPh sb="0" eb="1">
      <t>ダイ</t>
    </rPh>
    <phoneticPr fontId="1"/>
  </si>
  <si>
    <t>式</t>
    <rPh sb="0" eb="1">
      <t>シキ</t>
    </rPh>
    <phoneticPr fontId="1"/>
  </si>
  <si>
    <t>日</t>
    <rPh sb="0" eb="1">
      <t>ヒ</t>
    </rPh>
    <phoneticPr fontId="1"/>
  </si>
  <si>
    <t>月</t>
    <rPh sb="0" eb="1">
      <t>ガツ</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</si>
  <si>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</si>
  <si>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</si>
  <si>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</si>
  <si>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</si>
  <si>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補助要綱別表３に定める提出書類及び添付書類に不足がないことを確認しました。</t>
    <rPh sb="0" eb="2">
      <t>ホジョ</t>
    </rPh>
    <rPh sb="2" eb="4">
      <t>ヨウコウ</t>
    </rPh>
    <rPh sb="4" eb="6">
      <t>ベッピョウ</t>
    </rPh>
    <rPh sb="8" eb="9">
      <t>サダ</t>
    </rPh>
    <rPh sb="11" eb="13">
      <t>テイシュツ</t>
    </rPh>
    <rPh sb="13" eb="15">
      <t>ショルイ</t>
    </rPh>
    <rPh sb="15" eb="16">
      <t>オヨ</t>
    </rPh>
    <rPh sb="17" eb="19">
      <t>テンプ</t>
    </rPh>
    <rPh sb="19" eb="21">
      <t>ショルイ</t>
    </rPh>
    <rPh sb="22" eb="24">
      <t>フソク</t>
    </rPh>
    <rPh sb="30" eb="32">
      <t>カクニン</t>
    </rPh>
    <phoneticPr fontId="1"/>
  </si>
  <si>
    <t>事業を実施する住宅は、現にZEH水準を満たしていません。</t>
    <rPh sb="0" eb="2">
      <t>ジギョウ</t>
    </rPh>
    <rPh sb="3" eb="5">
      <t>ジッシ</t>
    </rPh>
    <rPh sb="7" eb="9">
      <t>ジュウタク</t>
    </rPh>
    <rPh sb="11" eb="12">
      <t>ゲン</t>
    </rPh>
    <rPh sb="16" eb="18">
      <t>スイジュン</t>
    </rPh>
    <rPh sb="19" eb="20">
      <t>ミ</t>
    </rPh>
    <phoneticPr fontId="1"/>
  </si>
  <si>
    <t>地震に対する安全性が補助要綱別表１－２に定めるいずれかの方法により確認できています。</t>
    <rPh sb="0" eb="2">
      <t>ジシン</t>
    </rPh>
    <rPh sb="3" eb="4">
      <t>タイ</t>
    </rPh>
    <rPh sb="6" eb="9">
      <t>アンゼンセイ</t>
    </rPh>
    <rPh sb="10" eb="12">
      <t>ホジョ</t>
    </rPh>
    <rPh sb="12" eb="14">
      <t>ヨウコウ</t>
    </rPh>
    <rPh sb="14" eb="16">
      <t>ベッピョウ</t>
    </rPh>
    <rPh sb="20" eb="21">
      <t>サダ</t>
    </rPh>
    <rPh sb="28" eb="30">
      <t>ホウホウ</t>
    </rPh>
    <rPh sb="33" eb="35">
      <t>カクニン</t>
    </rPh>
    <phoneticPr fontId="1"/>
  </si>
  <si>
    <t>３　補助申請内容（該当する項目の□にチェック☑して確認してください。）</t>
    <rPh sb="2" eb="4">
      <t>ホジョ</t>
    </rPh>
    <rPh sb="4" eb="6">
      <t>シンセイ</t>
    </rPh>
    <rPh sb="6" eb="8">
      <t>ナイヨウ</t>
    </rPh>
    <phoneticPr fontId="1"/>
  </si>
  <si>
    <t>設備の効率化に係る補助額は開口部や躯体等の断熱化に係る補助額以下となっています。</t>
    <rPh sb="13" eb="16">
      <t>カイコウブ</t>
    </rPh>
    <rPh sb="17" eb="20">
      <t>クタイトウ</t>
    </rPh>
    <phoneticPr fontId="1"/>
  </si>
  <si>
    <t>台所</t>
    <rPh sb="0" eb="2">
      <t>ダイドコロ</t>
    </rPh>
    <phoneticPr fontId="1"/>
  </si>
  <si>
    <t>食堂</t>
    <rPh sb="0" eb="2">
      <t>ショクドウ</t>
    </rPh>
    <phoneticPr fontId="1"/>
  </si>
  <si>
    <t>脱衣所</t>
    <rPh sb="0" eb="3">
      <t>ダツイジョ</t>
    </rPh>
    <phoneticPr fontId="1"/>
  </si>
  <si>
    <t>居間</t>
    <rPh sb="0" eb="2">
      <t>イマ</t>
    </rPh>
    <phoneticPr fontId="1"/>
  </si>
  <si>
    <t>自ら居住するために行う断熱改修工事等であり、建築基準法等の関係法令に適合しています。</t>
    <rPh sb="0" eb="1">
      <t>ミズカ</t>
    </rPh>
    <rPh sb="2" eb="4">
      <t>キョジュウ</t>
    </rPh>
    <rPh sb="9" eb="10">
      <t>オコナ</t>
    </rPh>
    <rPh sb="11" eb="13">
      <t>ダンネツ</t>
    </rPh>
    <rPh sb="13" eb="15">
      <t>カイシュウ</t>
    </rPh>
    <rPh sb="15" eb="17">
      <t>コウジ</t>
    </rPh>
    <rPh sb="17" eb="18">
      <t>トウ</t>
    </rPh>
    <rPh sb="22" eb="24">
      <t>ケンチク</t>
    </rPh>
    <rPh sb="24" eb="26">
      <t>キジュン</t>
    </rPh>
    <rPh sb="26" eb="27">
      <t>ホウ</t>
    </rPh>
    <rPh sb="27" eb="28">
      <t>トウ</t>
    </rPh>
    <rPh sb="29" eb="31">
      <t>カンケイ</t>
    </rPh>
    <rPh sb="31" eb="33">
      <t>ホウレイ</t>
    </rPh>
    <rPh sb="34" eb="36">
      <t>テキゴウ</t>
    </rPh>
    <phoneticPr fontId="1"/>
  </si>
  <si>
    <t>住宅の所有者です。</t>
    <rPh sb="0" eb="2">
      <t>ジュウタク</t>
    </rPh>
    <rPh sb="3" eb="6">
      <t>ショユウシャ</t>
    </rPh>
    <phoneticPr fontId="1"/>
  </si>
  <si>
    <t>事業を実施する住宅は、市内に所在する住宅です。</t>
    <rPh sb="0" eb="2">
      <t>ジギョウ</t>
    </rPh>
    <rPh sb="3" eb="5">
      <t>ジッシ</t>
    </rPh>
    <rPh sb="7" eb="9">
      <t>ジュウタク</t>
    </rPh>
    <rPh sb="11" eb="12">
      <t>シ</t>
    </rPh>
    <phoneticPr fontId="1"/>
  </si>
  <si>
    <t>対象建物</t>
    <rPh sb="0" eb="2">
      <t>タイショウ</t>
    </rPh>
    <rPh sb="2" eb="4">
      <t>タテモノ</t>
    </rPh>
    <phoneticPr fontId="1"/>
  </si>
  <si>
    <t>省エネ性能</t>
    <rPh sb="0" eb="1">
      <t>ショウ</t>
    </rPh>
    <rPh sb="3" eb="5">
      <t>セイノウ</t>
    </rPh>
    <phoneticPr fontId="1"/>
  </si>
  <si>
    <t>補助率</t>
    <rPh sb="0" eb="3">
      <t>ホジョリツ</t>
    </rPh>
    <phoneticPr fontId="1"/>
  </si>
  <si>
    <t xml:space="preserve"> 補助対象工事</t>
    <phoneticPr fontId="7"/>
  </si>
  <si>
    <t>数量</t>
  </si>
  <si>
    <t>モデル工事費（単価）</t>
    <rPh sb="3" eb="6">
      <t>コウジヒ</t>
    </rPh>
    <rPh sb="7" eb="9">
      <t>タンカ</t>
    </rPh>
    <phoneticPr fontId="1"/>
  </si>
  <si>
    <t>モデル工事による工事費（小計）</t>
    <rPh sb="3" eb="5">
      <t>コウジ</t>
    </rPh>
    <rPh sb="8" eb="10">
      <t>コウジ</t>
    </rPh>
    <rPh sb="10" eb="11">
      <t>ヒ</t>
    </rPh>
    <rPh sb="12" eb="14">
      <t>ショウケイ</t>
    </rPh>
    <phoneticPr fontId="7"/>
  </si>
  <si>
    <t>実際の工事費</t>
    <rPh sb="0" eb="2">
      <t>ジッサイ</t>
    </rPh>
    <rPh sb="3" eb="5">
      <t>コウジ</t>
    </rPh>
    <rPh sb="5" eb="6">
      <t>ヒ</t>
    </rPh>
    <phoneticPr fontId="7"/>
  </si>
  <si>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7"/>
  </si>
  <si>
    <t>既存開口部の断熱改修</t>
    <phoneticPr fontId="7"/>
  </si>
  <si>
    <t>窓</t>
  </si>
  <si>
    <t>ガラス
交換</t>
    <phoneticPr fontId="7"/>
  </si>
  <si>
    <t>枚</t>
  </si>
  <si>
    <t>円／枚</t>
    <rPh sb="0" eb="1">
      <t>エン</t>
    </rPh>
    <rPh sb="2" eb="3">
      <t>マイ</t>
    </rPh>
    <phoneticPr fontId="7"/>
  </si>
  <si>
    <t>円</t>
    <phoneticPr fontId="7"/>
  </si>
  <si>
    <t>内窓設置</t>
    <phoneticPr fontId="7"/>
  </si>
  <si>
    <t>箇所</t>
  </si>
  <si>
    <t>円／箇所</t>
    <rPh sb="0" eb="1">
      <t>エン</t>
    </rPh>
    <rPh sb="2" eb="4">
      <t>カショ</t>
    </rPh>
    <phoneticPr fontId="7"/>
  </si>
  <si>
    <t>外窓交換</t>
    <phoneticPr fontId="7"/>
  </si>
  <si>
    <t>ドア</t>
  </si>
  <si>
    <t>外壁</t>
    <rPh sb="0" eb="2">
      <t>ガイヘキ</t>
    </rPh>
    <phoneticPr fontId="7"/>
  </si>
  <si>
    <t>A-C</t>
    <phoneticPr fontId="7"/>
  </si>
  <si>
    <t>㎥</t>
    <phoneticPr fontId="7"/>
  </si>
  <si>
    <t xml:space="preserve">円／㎥  </t>
    <phoneticPr fontId="7"/>
  </si>
  <si>
    <t>D-F</t>
    <phoneticPr fontId="7"/>
  </si>
  <si>
    <t>屋根・
天井</t>
    <rPh sb="0" eb="2">
      <t>ヤネ</t>
    </rPh>
    <rPh sb="4" eb="6">
      <t>テンジョウ</t>
    </rPh>
    <phoneticPr fontId="7"/>
  </si>
  <si>
    <t>床</t>
    <rPh sb="0" eb="1">
      <t>ユカ</t>
    </rPh>
    <phoneticPr fontId="7"/>
  </si>
  <si>
    <t>Ｂ　設備の効率化に係る工事</t>
    <rPh sb="2" eb="4">
      <t>セツビ</t>
    </rPh>
    <rPh sb="5" eb="8">
      <t>コウリツカ</t>
    </rPh>
    <rPh sb="9" eb="10">
      <t>カカ</t>
    </rPh>
    <rPh sb="11" eb="13">
      <t>コウジ</t>
    </rPh>
    <phoneticPr fontId="7"/>
  </si>
  <si>
    <t>太陽熱利用システム</t>
    <phoneticPr fontId="7"/>
  </si>
  <si>
    <t>円／戸</t>
    <rPh sb="0" eb="1">
      <t>エン</t>
    </rPh>
    <rPh sb="2" eb="3">
      <t>コ</t>
    </rPh>
    <phoneticPr fontId="7"/>
  </si>
  <si>
    <t>高断熱浴槽</t>
    <rPh sb="0" eb="5">
      <t>コウダンネツヨクソウ</t>
    </rPh>
    <phoneticPr fontId="7"/>
  </si>
  <si>
    <t>円／戸</t>
    <rPh sb="0" eb="1">
      <t>エン</t>
    </rPh>
    <phoneticPr fontId="7"/>
  </si>
  <si>
    <t>高効率給湯器</t>
    <phoneticPr fontId="7"/>
  </si>
  <si>
    <t>円／戸</t>
    <phoneticPr fontId="7"/>
  </si>
  <si>
    <t>節湯水栓</t>
    <phoneticPr fontId="7"/>
  </si>
  <si>
    <t xml:space="preserve">円／台 </t>
    <rPh sb="0" eb="1">
      <t>エン</t>
    </rPh>
    <rPh sb="2" eb="3">
      <t>ダイ</t>
    </rPh>
    <phoneticPr fontId="7"/>
  </si>
  <si>
    <t>家庭用コージェネレーション設備</t>
    <phoneticPr fontId="7"/>
  </si>
  <si>
    <t>蓄電池</t>
    <phoneticPr fontId="1"/>
  </si>
  <si>
    <t>LED照明</t>
    <phoneticPr fontId="1"/>
  </si>
  <si>
    <t>B≦Aに補正（②）</t>
    <rPh sb="4" eb="6">
      <t>ホセイ</t>
    </rPh>
    <phoneticPr fontId="1"/>
  </si>
  <si>
    <t>その他（③）</t>
    <rPh sb="2" eb="3">
      <t>タ</t>
    </rPh>
    <phoneticPr fontId="1"/>
  </si>
  <si>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</si>
  <si>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t>
    <rPh sb="0" eb="2">
      <t>ネビ</t>
    </rPh>
    <rPh sb="4" eb="6">
      <t>ネビ</t>
    </rPh>
    <rPh sb="8" eb="11">
      <t>ベツコウモク</t>
    </rPh>
    <rPh sb="16" eb="18">
      <t>バアイ</t>
    </rPh>
    <rPh sb="19" eb="21">
      <t>キニュウ</t>
    </rPh>
    <phoneticPr fontId="1"/>
  </si>
  <si>
    <t>補助金額の算定（⑤）</t>
    <rPh sb="0" eb="2">
      <t>ホジョ</t>
    </rPh>
    <rPh sb="2" eb="4">
      <t>キンガク</t>
    </rPh>
    <rPh sb="5" eb="7">
      <t>サンテイ</t>
    </rPh>
    <phoneticPr fontId="7"/>
  </si>
  <si>
    <t>上限額（⑥）</t>
    <rPh sb="0" eb="3">
      <t>ジョウゲンガク</t>
    </rPh>
    <phoneticPr fontId="1"/>
  </si>
  <si>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</si>
  <si>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t>省エネ設計等に要する費用</t>
    <rPh sb="0" eb="1">
      <t>ショウ</t>
    </rPh>
    <rPh sb="4" eb="5">
      <t>ヨウ</t>
    </rPh>
    <rPh sb="7" eb="9">
      <t>ヒヨウ</t>
    </rPh>
    <phoneticPr fontId="1"/>
  </si>
  <si>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1"/>
  </si>
  <si>
    <t>住宅に係る省エネ化のための計画の策定及び住宅の省エネ改修　補助対象事業費　内訳書</t>
    <phoneticPr fontId="1"/>
  </si>
  <si>
    <t>④×補助率（4/5）　　※千円未満切り捨て</t>
    <rPh sb="2" eb="5">
      <t>ホジョリツ</t>
    </rPh>
    <rPh sb="13" eb="17">
      <t>センエンミマン</t>
    </rPh>
    <rPh sb="17" eb="18">
      <t>キ</t>
    </rPh>
    <rPh sb="19" eb="20">
      <t>ス</t>
    </rPh>
    <phoneticPr fontId="7"/>
  </si>
  <si>
    <t>ZEH水準相当</t>
    <rPh sb="3" eb="7">
      <t>スイジュンソウトウ</t>
    </rPh>
    <phoneticPr fontId="1"/>
  </si>
  <si>
    <t>4/5</t>
    <phoneticPr fontId="1"/>
  </si>
  <si>
    <t>燃料電池システム</t>
    <rPh sb="0" eb="4">
      <t>ネンリョウデンチ</t>
    </rPh>
    <phoneticPr fontId="7"/>
  </si>
  <si>
    <t>A　の合計額（①）
※「モデル工事費」と「実際の工事費」のうち、いずれか低い額の計</t>
    <rPh sb="3" eb="5">
      <t>ゴウケイ</t>
    </rPh>
    <rPh sb="5" eb="6">
      <t>ガク</t>
    </rPh>
    <phoneticPr fontId="1"/>
  </si>
  <si>
    <t>Ｂの合計額
※「モデル工事費」と「実際の工事費」のうち、いずれか低い額の計</t>
    <rPh sb="2" eb="4">
      <t>ゴウケイ</t>
    </rPh>
    <rPh sb="4" eb="5">
      <t>ガク</t>
    </rPh>
    <phoneticPr fontId="7"/>
  </si>
  <si>
    <t>小計（①＋②＋③）（④）</t>
    <rPh sb="0" eb="2">
      <t>ショウケイ</t>
    </rPh>
    <phoneticPr fontId="1"/>
  </si>
  <si>
    <t>第１号様式</t>
    <phoneticPr fontId="1"/>
  </si>
  <si>
    <t>豊田市住宅省エネ改修補助金交付申請書</t>
    <phoneticPr fontId="1"/>
  </si>
  <si>
    <t>　 豊田市長　様</t>
    <rPh sb="2" eb="4">
      <t>トヨタ</t>
    </rPh>
    <rPh sb="4" eb="6">
      <t>シチョウ</t>
    </rPh>
    <rPh sb="7" eb="8">
      <t>サマ</t>
    </rPh>
    <phoneticPr fontId="1"/>
  </si>
  <si>
    <t>フリガナ</t>
    <phoneticPr fontId="1"/>
  </si>
  <si>
    <t>氏名</t>
    <rPh sb="0" eb="2">
      <t>シメイ</t>
    </rPh>
    <phoneticPr fontId="1"/>
  </si>
  <si>
    <t>住　　所</t>
    <rPh sb="0" eb="1">
      <t>ジュウ</t>
    </rPh>
    <rPh sb="3" eb="4">
      <t>トコロ</t>
    </rPh>
    <phoneticPr fontId="1"/>
  </si>
  <si>
    <t>〒</t>
  </si>
  <si>
    <t>豊田市</t>
    <rPh sb="0" eb="3">
      <t>トヨタシ</t>
    </rPh>
    <phoneticPr fontId="1"/>
  </si>
  <si>
    <t xml:space="preserve">                       　　      </t>
    <phoneticPr fontId="1"/>
  </si>
  <si>
    <t>生年月日</t>
    <rPh sb="0" eb="2">
      <t>セイネン</t>
    </rPh>
    <rPh sb="2" eb="4">
      <t>ガッピ</t>
    </rPh>
    <phoneticPr fontId="1"/>
  </si>
  <si>
    <t>記</t>
    <phoneticPr fontId="1"/>
  </si>
  <si>
    <t>　</t>
    <phoneticPr fontId="1"/>
  </si>
  <si>
    <t>〒</t>
    <phoneticPr fontId="1"/>
  </si>
  <si>
    <t>地域区分</t>
    <rPh sb="0" eb="2">
      <t>チイキ</t>
    </rPh>
    <rPh sb="2" eb="4">
      <t>クブン</t>
    </rPh>
    <phoneticPr fontId="1"/>
  </si>
  <si>
    <t>４地域（旧稲武地区）</t>
    <rPh sb="1" eb="3">
      <t>チイキ</t>
    </rPh>
    <rPh sb="4" eb="5">
      <t>キュウ</t>
    </rPh>
    <rPh sb="5" eb="7">
      <t>イナブ</t>
    </rPh>
    <rPh sb="7" eb="9">
      <t>チク</t>
    </rPh>
    <phoneticPr fontId="4"/>
  </si>
  <si>
    <r>
      <t>５地域（</t>
    </r>
    <r>
      <rPr>
        <sz val="11"/>
        <rFont val="Meiryo UI"/>
        <family val="3"/>
        <charset val="128"/>
      </rPr>
      <t>旧稲武地区以外</t>
    </r>
    <r>
      <rPr>
        <sz val="12"/>
        <rFont val="Meiryo UI"/>
        <family val="3"/>
        <charset val="128"/>
      </rPr>
      <t>）</t>
    </r>
    <rPh sb="1" eb="3">
      <t>チイキ</t>
    </rPh>
    <rPh sb="4" eb="5">
      <t>キュウ</t>
    </rPh>
    <rPh sb="5" eb="7">
      <t>イナブ</t>
    </rPh>
    <rPh sb="7" eb="9">
      <t>チク</t>
    </rPh>
    <rPh sb="9" eb="11">
      <t>イガイ</t>
    </rPh>
    <phoneticPr fontId="4"/>
  </si>
  <si>
    <t>㎡</t>
    <phoneticPr fontId="1"/>
  </si>
  <si>
    <t>工事完了予定日</t>
    <rPh sb="0" eb="2">
      <t>コウジ</t>
    </rPh>
    <rPh sb="2" eb="4">
      <t>カンリョウ</t>
    </rPh>
    <rPh sb="4" eb="7">
      <t>ヨテイビ</t>
    </rPh>
    <phoneticPr fontId="1"/>
  </si>
  <si>
    <t>※完了予定日は、原則として申請年度内の日付を記入してください。</t>
    <rPh sb="1" eb="3">
      <t>カンリョウ</t>
    </rPh>
    <rPh sb="3" eb="5">
      <t>ヨテイ</t>
    </rPh>
    <rPh sb="5" eb="6">
      <t>ヒ</t>
    </rPh>
    <rPh sb="13" eb="15">
      <t>シンセイ</t>
    </rPh>
    <rPh sb="15" eb="17">
      <t>ネンド</t>
    </rPh>
    <rPh sb="17" eb="18">
      <t>ナイ</t>
    </rPh>
    <phoneticPr fontId="1"/>
  </si>
  <si>
    <t>〒</t>
    <phoneticPr fontId="1"/>
  </si>
  <si>
    <t>メールアドレス</t>
    <phoneticPr fontId="1"/>
  </si>
  <si>
    <t>※補助を受けるには各補助要件を満たすことが必要です。</t>
    <rPh sb="1" eb="3">
      <t>ホジョ</t>
    </rPh>
    <rPh sb="4" eb="5">
      <t>ウ</t>
    </rPh>
    <rPh sb="9" eb="10">
      <t>カク</t>
    </rPh>
    <rPh sb="10" eb="12">
      <t>ホジョ</t>
    </rPh>
    <rPh sb="12" eb="14">
      <t>ヨウケン</t>
    </rPh>
    <rPh sb="15" eb="16">
      <t>ミ</t>
    </rPh>
    <rPh sb="21" eb="23">
      <t>ヒツヨウ</t>
    </rPh>
    <phoneticPr fontId="1"/>
  </si>
  <si>
    <t>省エネ改修の内容</t>
    <phoneticPr fontId="1"/>
  </si>
  <si>
    <t>全体改修（ZEH水準に適合する旨のBELS等の認証の添付あり）</t>
    <rPh sb="0" eb="2">
      <t>ゼンタイ</t>
    </rPh>
    <rPh sb="2" eb="4">
      <t>カイシュウ</t>
    </rPh>
    <rPh sb="8" eb="10">
      <t>スイジュン</t>
    </rPh>
    <rPh sb="11" eb="13">
      <t>テキゴウ</t>
    </rPh>
    <rPh sb="15" eb="16">
      <t>ムネ</t>
    </rPh>
    <rPh sb="21" eb="22">
      <t>トウ</t>
    </rPh>
    <rPh sb="23" eb="25">
      <t>ニンショウ</t>
    </rPh>
    <rPh sb="26" eb="28">
      <t>テンプ</t>
    </rPh>
    <phoneticPr fontId="1"/>
  </si>
  <si>
    <r>
      <rPr>
        <sz val="12"/>
        <rFont val="Meiryo UI"/>
        <family val="3"/>
        <charset val="128"/>
      </rPr>
      <t>【改修する室】</t>
    </r>
    <r>
      <rPr>
        <sz val="9"/>
        <rFont val="Meiryo UI"/>
        <family val="3"/>
        <charset val="128"/>
      </rPr>
      <t>※以下の全ての室にチェックした方は、様式1-1を提出してください。それ以外の方は、様式1-2を提出してください。</t>
    </r>
    <rPh sb="1" eb="3">
      <t>カイシュウ</t>
    </rPh>
    <rPh sb="5" eb="6">
      <t>シツ</t>
    </rPh>
    <rPh sb="8" eb="10">
      <t>イカ</t>
    </rPh>
    <rPh sb="11" eb="12">
      <t>スベ</t>
    </rPh>
    <rPh sb="14" eb="15">
      <t>シツ</t>
    </rPh>
    <rPh sb="22" eb="23">
      <t>カタ</t>
    </rPh>
    <rPh sb="25" eb="27">
      <t>ヨウシキ</t>
    </rPh>
    <rPh sb="31" eb="33">
      <t>テイシュツ</t>
    </rPh>
    <rPh sb="42" eb="44">
      <t>イガイ</t>
    </rPh>
    <rPh sb="45" eb="46">
      <t>カタ</t>
    </rPh>
    <rPh sb="48" eb="50">
      <t>ヨウシキ</t>
    </rPh>
    <rPh sb="54" eb="56">
      <t>テイシュツ</t>
    </rPh>
    <phoneticPr fontId="1"/>
  </si>
  <si>
    <t>燃料電池システム</t>
    <rPh sb="0" eb="2">
      <t>ネンリョウ</t>
    </rPh>
    <rPh sb="2" eb="4">
      <t>デンチ</t>
    </rPh>
    <phoneticPr fontId="1"/>
  </si>
  <si>
    <t>補助対象外
経費</t>
    <phoneticPr fontId="1"/>
  </si>
  <si>
    <t>他制度適用</t>
    <phoneticPr fontId="1"/>
  </si>
  <si>
    <t>補助金名（実施主体）</t>
    <phoneticPr fontId="1"/>
  </si>
  <si>
    <t>暴力団員による不当な行為の防止等に関する法律に規定する暴力団員等又は社会的非難関係者に該当する者ではありません。</t>
    <rPh sb="0" eb="2">
      <t>ボウリョク</t>
    </rPh>
    <rPh sb="2" eb="4">
      <t>ダンイン</t>
    </rPh>
    <rPh sb="7" eb="9">
      <t>フトウ</t>
    </rPh>
    <rPh sb="10" eb="12">
      <t>コウイ</t>
    </rPh>
    <rPh sb="13" eb="15">
      <t>ボウシ</t>
    </rPh>
    <rPh sb="15" eb="16">
      <t>トウ</t>
    </rPh>
    <rPh sb="17" eb="18">
      <t>カン</t>
    </rPh>
    <rPh sb="20" eb="22">
      <t>ホウリツ</t>
    </rPh>
    <rPh sb="23" eb="25">
      <t>キテイ</t>
    </rPh>
    <rPh sb="27" eb="32">
      <t>ボウリョクダンイントウ</t>
    </rPh>
    <rPh sb="32" eb="33">
      <t>マタ</t>
    </rPh>
    <rPh sb="34" eb="37">
      <t>シャカイテキ</t>
    </rPh>
    <rPh sb="37" eb="39">
      <t>ヒナン</t>
    </rPh>
    <rPh sb="39" eb="42">
      <t>カンケイシャ</t>
    </rPh>
    <rPh sb="43" eb="45">
      <t>ガイトウ</t>
    </rPh>
    <rPh sb="47" eb="48">
      <t>モノ</t>
    </rPh>
    <phoneticPr fontId="1"/>
  </si>
  <si>
    <t>豊田市税の滞納はありません。</t>
    <rPh sb="0" eb="3">
      <t>トヨタシ</t>
    </rPh>
    <rPh sb="3" eb="4">
      <t>ゼイ</t>
    </rPh>
    <rPh sb="5" eb="7">
      <t>タイノウ</t>
    </rPh>
    <phoneticPr fontId="1"/>
  </si>
  <si>
    <t>本補助制度で申請する補助対象について、以前に国、愛知県、本市からその他の補助金を受けた又は受ける予定はありません。</t>
    <rPh sb="0" eb="1">
      <t>ホン</t>
    </rPh>
    <rPh sb="1" eb="3">
      <t>ホジョ</t>
    </rPh>
    <rPh sb="3" eb="5">
      <t>セイド</t>
    </rPh>
    <rPh sb="6" eb="8">
      <t>シンセイ</t>
    </rPh>
    <rPh sb="10" eb="12">
      <t>ホジョ</t>
    </rPh>
    <rPh sb="12" eb="14">
      <t>タイショウ</t>
    </rPh>
    <rPh sb="19" eb="21">
      <t>イゼン</t>
    </rPh>
    <rPh sb="22" eb="23">
      <t>クニ</t>
    </rPh>
    <rPh sb="24" eb="27">
      <t>アイチケン</t>
    </rPh>
    <rPh sb="28" eb="29">
      <t>ホン</t>
    </rPh>
    <rPh sb="29" eb="30">
      <t>シ</t>
    </rPh>
    <rPh sb="34" eb="35">
      <t>タ</t>
    </rPh>
    <rPh sb="36" eb="39">
      <t>ホジョキン</t>
    </rPh>
    <rPh sb="40" eb="41">
      <t>ウ</t>
    </rPh>
    <rPh sb="43" eb="44">
      <t>マタ</t>
    </rPh>
    <rPh sb="45" eb="46">
      <t>ウ</t>
    </rPh>
    <rPh sb="48" eb="50">
      <t>ヨテイ</t>
    </rPh>
    <phoneticPr fontId="1"/>
  </si>
  <si>
    <t>本事業の省エネ改修の補助を受けるのは１回目です。</t>
    <phoneticPr fontId="1"/>
  </si>
  <si>
    <t>第１－1号様式</t>
    <rPh sb="0" eb="1">
      <t>ダイ</t>
    </rPh>
    <rPh sb="4" eb="5">
      <t>ゴウ</t>
    </rPh>
    <rPh sb="5" eb="7">
      <t>ヨウシキ</t>
    </rPh>
    <phoneticPr fontId="1"/>
  </si>
  <si>
    <r>
      <t xml:space="preserve">
既存外壁、屋根・天井、床の断熱</t>
    </r>
    <r>
      <rPr>
        <sz val="8"/>
        <color theme="1"/>
        <rFont val="Meiryo UI"/>
        <family val="3"/>
        <charset val="128"/>
      </rPr>
      <t xml:space="preserve">
（</t>
    </r>
    <r>
      <rPr>
        <sz val="10"/>
        <color theme="1"/>
        <rFont val="Meiryo UI"/>
        <family val="3"/>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7"/>
  </si>
  <si>
    <r>
      <rPr>
        <b/>
        <sz val="18"/>
        <color theme="1"/>
        <rFont val="Meiryo UI"/>
        <family val="3"/>
        <charset val="128"/>
      </rPr>
      <t>補助申請額</t>
    </r>
    <r>
      <rPr>
        <sz val="11"/>
        <color theme="1"/>
        <rFont val="Meiryo UI"/>
        <family val="3"/>
        <charset val="128"/>
      </rPr>
      <t>（⑤、⑥のいずれか低い額）</t>
    </r>
    <rPh sb="14" eb="15">
      <t>ヒク</t>
    </rPh>
    <phoneticPr fontId="7"/>
  </si>
  <si>
    <t>本補助金の交付事務に必要な内容に関し、法人・任意団体等の場合は市税の収納状況を、個人・個人事業主等の場合は</t>
    <rPh sb="0" eb="1">
      <t>ホン</t>
    </rPh>
    <rPh sb="1" eb="4">
      <t>ホジョキン</t>
    </rPh>
    <rPh sb="5" eb="7">
      <t>コウフ</t>
    </rPh>
    <rPh sb="7" eb="9">
      <t>ジム</t>
    </rPh>
    <rPh sb="10" eb="12">
      <t>ヒツヨウ</t>
    </rPh>
    <rPh sb="13" eb="15">
      <t>ナイヨウ</t>
    </rPh>
    <rPh sb="16" eb="17">
      <t>カン</t>
    </rPh>
    <rPh sb="19" eb="21">
      <t>ホウジン</t>
    </rPh>
    <rPh sb="22" eb="24">
      <t>ニンイ</t>
    </rPh>
    <rPh sb="24" eb="26">
      <t>ダンタイ</t>
    </rPh>
    <rPh sb="26" eb="27">
      <t>トウ</t>
    </rPh>
    <rPh sb="28" eb="30">
      <t>バアイ</t>
    </rPh>
    <rPh sb="31" eb="32">
      <t>シ</t>
    </rPh>
    <rPh sb="32" eb="33">
      <t>ゼイ</t>
    </rPh>
    <rPh sb="34" eb="36">
      <t>シュウノウ</t>
    </rPh>
    <rPh sb="36" eb="38">
      <t>ジョウキョウ</t>
    </rPh>
    <rPh sb="40" eb="42">
      <t>コジン</t>
    </rPh>
    <rPh sb="43" eb="45">
      <t>コジン</t>
    </rPh>
    <rPh sb="45" eb="48">
      <t>ジギョウヌシ</t>
    </rPh>
    <rPh sb="48" eb="49">
      <t>トウ</t>
    </rPh>
    <rPh sb="50" eb="52">
      <t>バアイ</t>
    </rPh>
    <phoneticPr fontId="1"/>
  </si>
  <si>
    <t>住民基本台帳の閲覧及び市税の収納状況を確認することに同意します。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</si>
</sst>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0_ "/>
    <numFmt numFmtId="178" formatCode="#,##0_);[Red]\(#,##0\)"/>
    <numFmt numFmtId="179" formatCode="\(\ \ &quot;築&quot;\ \ General&quot;年&quot;\ \ \)"/>
    <numFmt numFmtId="180" formatCode="#,##0.00_ "/>
    <numFmt numFmtId="181" formatCode="[$-411]ggg\ e\ &quot;年&quot;\ m\ &quot;月&quot;\ d\ &quot;日&quot;"/>
    <numFmt numFmtId="182" formatCode="0_);[Red]\(0\)"/>
    <numFmt numFmtId="183" formatCode="#,##0.0;[Red]\-#,##0.0"/>
  </numFmts>
  <fonts count="22" x14ac:knownFonts="1">
    <font>
      <sz val="11"/>
      <color theme="1"/>
      <name val="ＭＳ Ｐゴシック"/>
      <family val="2"/>
      <scheme val="minor"/>
    </font>
    <font>
      <sz val="6"/>
      <name val="ＭＳ Ｐゴシック"/>
      <family val="3"/>
      <charset val="128"/>
      <scheme val="minor"/>
    </font>
    <font>
      <sz val="6"/>
      <name val="ＭＳ 明朝"/>
      <family val="1"/>
      <charset val="128"/>
    </font>
    <font>
      <sz val="12"/>
      <name val="ＭＳ Ｐ明朝"/>
      <family val="1"/>
      <charset val="128"/>
    </font>
    <font>
      <sz val="6"/>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2"/>
      <charset val="128"/>
      <scheme val="minor"/>
    </font>
    <font>
      <sz val="12"/>
      <name val="Meiryo UI"/>
      <family val="3"/>
      <charset val="128"/>
    </font>
    <font>
      <b/>
      <sz val="16"/>
      <name val="Meiryo UI"/>
      <family val="3"/>
      <charset val="128"/>
    </font>
    <font>
      <sz val="16"/>
      <name val="Meiryo UI"/>
      <family val="3"/>
      <charset val="128"/>
    </font>
    <font>
      <sz val="10.5"/>
      <name val="Meiryo UI"/>
      <family val="3"/>
      <charset val="128"/>
    </font>
    <font>
      <sz val="13"/>
      <name val="Meiryo UI"/>
      <family val="3"/>
      <charset val="128"/>
    </font>
    <font>
      <sz val="11"/>
      <name val="Meiryo UI"/>
      <family val="3"/>
      <charset val="128"/>
    </font>
    <font>
      <b/>
      <sz val="12"/>
      <name val="Meiryo UI"/>
      <family val="3"/>
      <charset val="128"/>
    </font>
    <font>
      <sz val="9"/>
      <name val="Meiryo UI"/>
      <family val="3"/>
      <charset val="128"/>
    </font>
    <font>
      <sz val="10"/>
      <name val="Meiryo UI"/>
      <family val="3"/>
      <charset val="128"/>
    </font>
    <font>
      <sz val="11"/>
      <color theme="1"/>
      <name val="Meiryo UI"/>
      <family val="3"/>
      <charset val="128"/>
    </font>
    <font>
      <sz val="16"/>
      <color theme="1"/>
      <name val="Meiryo UI"/>
      <family val="3"/>
      <charset val="128"/>
    </font>
    <font>
      <b/>
      <sz val="18"/>
      <color theme="1"/>
      <name val="Meiryo UI"/>
      <family val="3"/>
      <charset val="128"/>
    </font>
    <font>
      <sz val="8"/>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D9D9D9"/>
        <bgColor indexed="64"/>
      </patternFill>
    </fill>
  </fills>
  <borders count="1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bottom style="medium">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diagonalUp="1">
      <left style="thin">
        <color indexed="64"/>
      </left>
      <right/>
      <top style="thin">
        <color indexed="64"/>
      </top>
      <bottom/>
      <diagonal style="thin">
        <color indexed="64"/>
      </diagonal>
    </border>
    <border diagonalUp="1">
      <left/>
      <right style="thin">
        <color auto="1"/>
      </right>
      <top style="thin">
        <color indexed="64"/>
      </top>
      <bottom/>
      <diagonal style="thin">
        <color indexed="64"/>
      </diagonal>
    </border>
    <border diagonalUp="1">
      <left style="thin">
        <color indexed="64"/>
      </left>
      <right/>
      <top/>
      <bottom/>
      <diagonal style="thin">
        <color indexed="64"/>
      </diagonal>
    </border>
    <border diagonalUp="1">
      <left/>
      <right style="thin">
        <color auto="1"/>
      </right>
      <top/>
      <bottom/>
      <diagonal style="thin">
        <color indexed="64"/>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s>
  <cellStyleXfs count="3">
    <xf numFmtId="0" fontId="0" fillId="0" borderId="0"/>
    <xf numFmtId="0" fontId="5" fillId="0" borderId="0"/>
    <xf numFmtId="38" fontId="6" fillId="0" borderId="0" applyFont="0" applyFill="0" applyBorder="0" applyAlignment="0" applyProtection="0">
      <alignment vertical="center"/>
    </xf>
  </cellStyleXfs>
  <cellXfs count="347">
    <xf numFmtId="0" fontId="0" fillId="0" borderId="0" xfId="0"/>
    <xf numFmtId="0" fontId="3" fillId="0" borderId="2" xfId="0" applyFont="1" applyBorder="1" applyAlignment="1" applyProtection="1">
      <alignment vertical="center"/>
      <protection locked="0"/>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3" fillId="0" borderId="2" xfId="0" applyFont="1" applyBorder="1" applyAlignment="1">
      <alignment vertical="center" shrinkToFit="1"/>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horizontal="center" vertical="center"/>
    </xf>
    <xf numFmtId="0" fontId="10" fillId="0" borderId="0" xfId="0" applyFont="1" applyAlignment="1">
      <alignment horizontal="center" vertical="center"/>
    </xf>
    <xf numFmtId="181" fontId="8" fillId="0" borderId="0" xfId="0" applyNumberFormat="1" applyFont="1" applyAlignment="1">
      <alignment horizontal="right" vertical="center"/>
    </xf>
    <xf numFmtId="182" fontId="8" fillId="2" borderId="0" xfId="0" applyNumberFormat="1" applyFont="1" applyFill="1" applyAlignment="1" applyProtection="1">
      <alignment vertical="center"/>
      <protection locked="0"/>
    </xf>
    <xf numFmtId="181" fontId="8" fillId="0" borderId="0" xfId="0" applyNumberFormat="1" applyFont="1" applyAlignment="1">
      <alignment vertical="center"/>
    </xf>
    <xf numFmtId="181" fontId="8" fillId="0" borderId="0" xfId="0" applyNumberFormat="1" applyFont="1" applyAlignment="1">
      <alignment horizontal="center" vertical="center"/>
    </xf>
    <xf numFmtId="181" fontId="8" fillId="0" borderId="0" xfId="0" applyNumberFormat="1" applyFont="1" applyAlignment="1">
      <alignment horizontal="left" vertical="center"/>
    </xf>
    <xf numFmtId="56" fontId="8" fillId="0" borderId="0" xfId="0" applyNumberFormat="1"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4" xfId="0" applyFont="1" applyFill="1" applyBorder="1" applyAlignment="1" applyProtection="1">
      <alignment vertical="center" shrinkToFit="1"/>
      <protection locked="0"/>
    </xf>
    <xf numFmtId="0" fontId="8" fillId="0" borderId="4" xfId="0" applyFont="1" applyBorder="1" applyAlignment="1">
      <alignment vertical="center"/>
    </xf>
    <xf numFmtId="0" fontId="8" fillId="2" borderId="4" xfId="0" applyFont="1" applyFill="1" applyBorder="1" applyAlignment="1" applyProtection="1">
      <alignment horizontal="center" vertical="center"/>
      <protection locked="0"/>
    </xf>
    <xf numFmtId="179" fontId="8" fillId="0" borderId="5" xfId="0" applyNumberFormat="1" applyFont="1" applyBorder="1" applyAlignment="1">
      <alignment vertical="center"/>
    </xf>
    <xf numFmtId="0" fontId="13" fillId="2" borderId="3"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0" xfId="0" applyFont="1" applyAlignment="1">
      <alignment horizontal="center" vertical="center" wrapText="1"/>
    </xf>
    <xf numFmtId="0" fontId="13" fillId="0" borderId="8" xfId="0" applyFont="1" applyBorder="1" applyAlignment="1">
      <alignment horizontal="left" vertical="center"/>
    </xf>
    <xf numFmtId="0" fontId="8" fillId="0" borderId="4" xfId="0" applyFont="1" applyBorder="1" applyAlignment="1">
      <alignment horizontal="center" vertical="center" wrapText="1"/>
    </xf>
    <xf numFmtId="58" fontId="14" fillId="0" borderId="0" xfId="0" applyNumberFormat="1" applyFont="1" applyAlignment="1">
      <alignmen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13" fillId="2" borderId="0" xfId="0" applyFont="1" applyFill="1" applyAlignment="1" applyProtection="1">
      <alignment vertical="center"/>
      <protection locked="0"/>
    </xf>
    <xf numFmtId="0" fontId="13" fillId="0" borderId="0" xfId="0" applyFont="1" applyAlignment="1">
      <alignment vertical="center"/>
    </xf>
    <xf numFmtId="0" fontId="13" fillId="0" borderId="13"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3" fillId="2" borderId="0" xfId="0" applyFont="1" applyFill="1" applyAlignment="1" applyProtection="1">
      <alignment horizontal="center" vertical="center"/>
      <protection locked="0"/>
    </xf>
    <xf numFmtId="176" fontId="8" fillId="2" borderId="13" xfId="0" applyNumberFormat="1" applyFont="1" applyFill="1" applyBorder="1" applyAlignment="1" applyProtection="1">
      <alignment horizontal="left" vertical="center" shrinkToFit="1"/>
      <protection locked="0"/>
    </xf>
    <xf numFmtId="176" fontId="8" fillId="2" borderId="0" xfId="0" applyNumberFormat="1" applyFont="1" applyFill="1" applyAlignment="1" applyProtection="1">
      <alignment horizontal="left" vertical="center" shrinkToFit="1"/>
      <protection locked="0"/>
    </xf>
    <xf numFmtId="176" fontId="8" fillId="2" borderId="14" xfId="0" applyNumberFormat="1" applyFont="1" applyFill="1" applyBorder="1" applyAlignment="1" applyProtection="1">
      <alignment horizontal="left" vertical="center" shrinkToFit="1"/>
      <protection locked="0"/>
    </xf>
    <xf numFmtId="0" fontId="16" fillId="0" borderId="0" xfId="0" applyFont="1" applyAlignment="1">
      <alignment vertical="center" wrapText="1"/>
    </xf>
    <xf numFmtId="0" fontId="13" fillId="2" borderId="9" xfId="0" applyFont="1" applyFill="1" applyBorder="1" applyAlignment="1" applyProtection="1">
      <alignment vertical="center"/>
      <protection locked="0"/>
    </xf>
    <xf numFmtId="0" fontId="8" fillId="0" borderId="8" xfId="0" applyFont="1" applyBorder="1" applyAlignment="1">
      <alignment horizontal="left" vertical="center"/>
    </xf>
    <xf numFmtId="0" fontId="13" fillId="0" borderId="8" xfId="0" applyFont="1" applyBorder="1" applyAlignment="1">
      <alignment vertical="center"/>
    </xf>
    <xf numFmtId="0" fontId="13" fillId="0" borderId="10" xfId="0" applyFont="1" applyBorder="1" applyAlignment="1">
      <alignment vertical="center"/>
    </xf>
    <xf numFmtId="0" fontId="13" fillId="2" borderId="13" xfId="0" applyFont="1" applyFill="1" applyBorder="1" applyAlignment="1" applyProtection="1">
      <alignment vertical="center"/>
      <protection locked="0"/>
    </xf>
    <xf numFmtId="0" fontId="13" fillId="0" borderId="14"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17" fillId="0" borderId="0" xfId="0" applyFont="1" applyAlignment="1">
      <alignment vertical="center"/>
    </xf>
    <xf numFmtId="0" fontId="18" fillId="0" borderId="0" xfId="0" applyFont="1" applyAlignment="1">
      <alignment horizontal="right"/>
    </xf>
    <xf numFmtId="0" fontId="19" fillId="0" borderId="0" xfId="0" applyFont="1" applyAlignment="1">
      <alignment vertical="center"/>
    </xf>
    <xf numFmtId="0" fontId="17" fillId="0" borderId="0" xfId="0" applyFont="1" applyAlignment="1">
      <alignment horizontal="center" vertical="center"/>
    </xf>
    <xf numFmtId="0" fontId="17" fillId="0" borderId="29" xfId="0" applyFont="1" applyBorder="1" applyAlignment="1">
      <alignment horizontal="center"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48" xfId="0" applyFont="1" applyBorder="1" applyAlignment="1">
      <alignment horizontal="center" vertical="center" wrapText="1"/>
    </xf>
    <xf numFmtId="0" fontId="17" fillId="2" borderId="49" xfId="0" applyFont="1" applyFill="1" applyBorder="1" applyAlignment="1">
      <alignment horizontal="center" vertical="center" wrapText="1"/>
    </xf>
    <xf numFmtId="0" fontId="17" fillId="0" borderId="50" xfId="0" applyFont="1" applyBorder="1" applyAlignment="1">
      <alignment horizontal="center" vertical="center" wrapText="1"/>
    </xf>
    <xf numFmtId="38" fontId="17" fillId="0" borderId="50" xfId="2" applyFont="1" applyBorder="1" applyAlignment="1">
      <alignment horizontal="right" vertical="center" wrapText="1"/>
    </xf>
    <xf numFmtId="0" fontId="17" fillId="3" borderId="50" xfId="0" applyFont="1" applyFill="1" applyBorder="1" applyAlignment="1" applyProtection="1">
      <alignment horizontal="center" vertical="center" wrapText="1"/>
      <protection locked="0"/>
    </xf>
    <xf numFmtId="178" fontId="17" fillId="0" borderId="50" xfId="0" applyNumberFormat="1" applyFont="1" applyBorder="1" applyAlignment="1">
      <alignment vertical="center" wrapText="1"/>
    </xf>
    <xf numFmtId="0" fontId="17" fillId="0" borderId="49" xfId="0" applyFont="1" applyBorder="1" applyAlignment="1">
      <alignment horizontal="center" vertical="center" wrapText="1"/>
    </xf>
    <xf numFmtId="177" fontId="17" fillId="2" borderId="48" xfId="0" applyNumberFormat="1" applyFont="1" applyFill="1" applyBorder="1" applyAlignment="1">
      <alignment horizontal="center" vertical="center" wrapText="1"/>
    </xf>
    <xf numFmtId="0" fontId="17" fillId="0" borderId="51" xfId="0" applyFont="1" applyBorder="1" applyAlignment="1">
      <alignment horizontal="center" vertical="center" wrapText="1"/>
    </xf>
    <xf numFmtId="178" fontId="17" fillId="0" borderId="0" xfId="0" applyNumberFormat="1" applyFont="1" applyAlignment="1">
      <alignment vertical="center"/>
    </xf>
    <xf numFmtId="0" fontId="17" fillId="0" borderId="53" xfId="0" applyFont="1" applyBorder="1" applyAlignment="1">
      <alignment horizontal="center" vertical="center" wrapText="1"/>
    </xf>
    <xf numFmtId="0" fontId="17" fillId="2" borderId="54" xfId="0" applyFont="1" applyFill="1" applyBorder="1" applyAlignment="1">
      <alignment horizontal="center" vertical="center" wrapText="1"/>
    </xf>
    <xf numFmtId="38" fontId="17" fillId="0" borderId="53" xfId="2" applyFont="1" applyBorder="1" applyAlignment="1">
      <alignment horizontal="right" vertical="center" wrapText="1"/>
    </xf>
    <xf numFmtId="0" fontId="17" fillId="3" borderId="53" xfId="0" applyFont="1" applyFill="1" applyBorder="1" applyAlignment="1" applyProtection="1">
      <alignment horizontal="center" vertical="center" wrapText="1"/>
      <protection locked="0"/>
    </xf>
    <xf numFmtId="178" fontId="17" fillId="0" borderId="53" xfId="0" applyNumberFormat="1" applyFont="1" applyBorder="1" applyAlignment="1">
      <alignment vertical="center" wrapText="1"/>
    </xf>
    <xf numFmtId="0" fontId="17" fillId="0" borderId="54" xfId="0" applyFont="1" applyBorder="1" applyAlignment="1">
      <alignment horizontal="center" vertical="center" wrapText="1"/>
    </xf>
    <xf numFmtId="177" fontId="17" fillId="2" borderId="53" xfId="0" applyNumberFormat="1"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2" borderId="11" xfId="0" applyFont="1" applyFill="1" applyBorder="1" applyAlignment="1">
      <alignment horizontal="center" vertical="center" wrapText="1"/>
    </xf>
    <xf numFmtId="0" fontId="17" fillId="0" borderId="7" xfId="0" applyFont="1" applyBorder="1" applyAlignment="1">
      <alignment horizontal="center" vertical="center" wrapText="1"/>
    </xf>
    <xf numFmtId="38" fontId="17" fillId="0" borderId="7" xfId="2" applyFont="1" applyBorder="1" applyAlignment="1">
      <alignment horizontal="right" vertical="center" wrapText="1"/>
    </xf>
    <xf numFmtId="0" fontId="17" fillId="3" borderId="7" xfId="0" applyFont="1" applyFill="1" applyBorder="1" applyAlignment="1" applyProtection="1">
      <alignment horizontal="center" vertical="center" wrapText="1"/>
      <protection locked="0"/>
    </xf>
    <xf numFmtId="178" fontId="17" fillId="0" borderId="56" xfId="0" applyNumberFormat="1" applyFont="1" applyBorder="1" applyAlignment="1">
      <alignment vertical="center" wrapText="1"/>
    </xf>
    <xf numFmtId="0" fontId="17" fillId="0" borderId="57" xfId="0" applyFont="1" applyBorder="1" applyAlignment="1">
      <alignment horizontal="center" vertical="center" wrapText="1"/>
    </xf>
    <xf numFmtId="177" fontId="17" fillId="2" borderId="56" xfId="0" applyNumberFormat="1" applyFont="1" applyFill="1" applyBorder="1" applyAlignment="1">
      <alignment horizontal="center" vertical="center" wrapText="1"/>
    </xf>
    <xf numFmtId="0" fontId="17" fillId="0" borderId="58" xfId="0" applyFont="1" applyBorder="1" applyAlignment="1">
      <alignment horizontal="center" vertical="center" wrapText="1"/>
    </xf>
    <xf numFmtId="177" fontId="17" fillId="2" borderId="50" xfId="0" applyNumberFormat="1" applyFont="1" applyFill="1" applyBorder="1" applyAlignment="1">
      <alignment horizontal="center" vertical="center" wrapText="1"/>
    </xf>
    <xf numFmtId="0" fontId="17" fillId="0" borderId="59" xfId="0" applyFont="1" applyBorder="1" applyAlignment="1">
      <alignment horizontal="center" vertical="center" wrapText="1"/>
    </xf>
    <xf numFmtId="0" fontId="17" fillId="2" borderId="60" xfId="0" applyFont="1" applyFill="1" applyBorder="1" applyAlignment="1">
      <alignment horizontal="center" vertical="center" wrapText="1"/>
    </xf>
    <xf numFmtId="0" fontId="17" fillId="0" borderId="61" xfId="0" applyFont="1" applyBorder="1" applyAlignment="1">
      <alignment horizontal="center" vertical="center" wrapText="1"/>
    </xf>
    <xf numFmtId="38" fontId="17" fillId="0" borderId="61" xfId="2" applyFont="1" applyBorder="1" applyAlignment="1">
      <alignment horizontal="right" vertical="center" wrapText="1"/>
    </xf>
    <xf numFmtId="0" fontId="17" fillId="3" borderId="61" xfId="0" applyFont="1" applyFill="1" applyBorder="1" applyAlignment="1" applyProtection="1">
      <alignment horizontal="center" vertical="center" wrapText="1"/>
      <protection locked="0"/>
    </xf>
    <xf numFmtId="178" fontId="17" fillId="0" borderId="61" xfId="0" applyNumberFormat="1" applyFont="1" applyBorder="1" applyAlignment="1">
      <alignment vertical="center" wrapText="1"/>
    </xf>
    <xf numFmtId="0" fontId="17" fillId="0" borderId="60" xfId="0" applyFont="1" applyBorder="1" applyAlignment="1">
      <alignment horizontal="center" vertical="center" wrapText="1"/>
    </xf>
    <xf numFmtId="183" fontId="17" fillId="2" borderId="49" xfId="2" applyNumberFormat="1" applyFont="1" applyFill="1" applyBorder="1" applyAlignment="1" applyProtection="1">
      <alignment horizontal="center" vertical="center" wrapText="1"/>
      <protection locked="0"/>
    </xf>
    <xf numFmtId="38" fontId="17" fillId="0" borderId="62" xfId="2" applyFont="1" applyFill="1" applyBorder="1" applyAlignment="1">
      <alignment horizontal="right" vertical="center"/>
    </xf>
    <xf numFmtId="183" fontId="17" fillId="3" borderId="50" xfId="2" applyNumberFormat="1" applyFont="1" applyFill="1" applyBorder="1" applyAlignment="1" applyProtection="1">
      <alignment horizontal="center" vertical="center" wrapText="1"/>
      <protection locked="0"/>
    </xf>
    <xf numFmtId="183" fontId="17" fillId="2" borderId="11" xfId="2" applyNumberFormat="1" applyFont="1" applyFill="1" applyBorder="1" applyAlignment="1" applyProtection="1">
      <alignment horizontal="center" vertical="center" wrapText="1"/>
      <protection locked="0"/>
    </xf>
    <xf numFmtId="38" fontId="17" fillId="0" borderId="63" xfId="2" applyFont="1" applyFill="1" applyBorder="1" applyAlignment="1">
      <alignment horizontal="right" vertical="center"/>
    </xf>
    <xf numFmtId="183" fontId="17" fillId="3" borderId="7" xfId="2" applyNumberFormat="1" applyFont="1" applyFill="1" applyBorder="1" applyAlignment="1" applyProtection="1">
      <alignment horizontal="center" vertical="center" wrapText="1"/>
      <protection locked="0"/>
    </xf>
    <xf numFmtId="183" fontId="17" fillId="2" borderId="13" xfId="2" applyNumberFormat="1" applyFont="1" applyFill="1" applyBorder="1" applyAlignment="1" applyProtection="1">
      <alignment horizontal="center" vertical="center" wrapText="1"/>
      <protection locked="0"/>
    </xf>
    <xf numFmtId="183" fontId="17" fillId="3" borderId="15" xfId="2" applyNumberFormat="1" applyFont="1" applyFill="1" applyBorder="1" applyAlignment="1" applyProtection="1">
      <alignment horizontal="center" vertical="center" wrapText="1"/>
      <protection locked="0"/>
    </xf>
    <xf numFmtId="0" fontId="17" fillId="0" borderId="16" xfId="0" applyFont="1" applyBorder="1" applyAlignment="1">
      <alignment horizontal="center" vertical="center" wrapText="1"/>
    </xf>
    <xf numFmtId="183" fontId="17" fillId="2" borderId="27" xfId="2" applyNumberFormat="1" applyFont="1" applyFill="1" applyBorder="1" applyAlignment="1" applyProtection="1">
      <alignment horizontal="center" vertical="center" wrapText="1"/>
      <protection locked="0"/>
    </xf>
    <xf numFmtId="38" fontId="17" fillId="0" borderId="64" xfId="2" applyFont="1" applyFill="1" applyBorder="1" applyAlignment="1">
      <alignment horizontal="right" vertical="center"/>
    </xf>
    <xf numFmtId="183" fontId="17" fillId="3" borderId="28" xfId="2" applyNumberFormat="1" applyFont="1" applyFill="1" applyBorder="1" applyAlignment="1" applyProtection="1">
      <alignment horizontal="center" vertical="center" wrapText="1"/>
      <protection locked="0"/>
    </xf>
    <xf numFmtId="178" fontId="17" fillId="0" borderId="65" xfId="0" applyNumberFormat="1" applyFont="1" applyBorder="1" applyAlignment="1">
      <alignment vertical="center" wrapText="1"/>
    </xf>
    <xf numFmtId="0" fontId="17" fillId="0" borderId="66" xfId="0" applyFont="1" applyBorder="1" applyAlignment="1">
      <alignment horizontal="center" vertical="center" wrapText="1"/>
    </xf>
    <xf numFmtId="177" fontId="17" fillId="2" borderId="65" xfId="0" applyNumberFormat="1" applyFont="1" applyFill="1" applyBorder="1" applyAlignment="1">
      <alignment horizontal="center" vertical="center" wrapText="1"/>
    </xf>
    <xf numFmtId="0" fontId="17" fillId="0" borderId="67" xfId="0" applyFont="1" applyBorder="1" applyAlignment="1">
      <alignment horizontal="center" vertical="center" wrapText="1"/>
    </xf>
    <xf numFmtId="0" fontId="17" fillId="0" borderId="29" xfId="0" applyFont="1" applyBorder="1" applyAlignment="1">
      <alignment horizontal="center" vertical="center" wrapText="1"/>
    </xf>
    <xf numFmtId="178" fontId="17" fillId="0" borderId="69" xfId="2" applyNumberFormat="1" applyFont="1" applyFill="1" applyBorder="1" applyAlignment="1">
      <alignment horizontal="right" vertical="center" wrapText="1"/>
    </xf>
    <xf numFmtId="0" fontId="17" fillId="0" borderId="70" xfId="0" applyFont="1" applyBorder="1" applyAlignment="1">
      <alignment horizontal="center" vertical="center" wrapText="1"/>
    </xf>
    <xf numFmtId="38" fontId="17" fillId="2" borderId="74" xfId="2" applyFont="1" applyFill="1" applyBorder="1" applyAlignment="1" applyProtection="1">
      <alignment horizontal="center" vertical="center" wrapText="1"/>
      <protection locked="0"/>
    </xf>
    <xf numFmtId="0" fontId="17" fillId="0" borderId="72" xfId="0" applyFont="1" applyBorder="1" applyAlignment="1">
      <alignment horizontal="center" vertical="center" wrapText="1"/>
    </xf>
    <xf numFmtId="38" fontId="17" fillId="3" borderId="75" xfId="2" applyFont="1" applyFill="1" applyBorder="1" applyAlignment="1" applyProtection="1">
      <alignment horizontal="right" vertical="center" wrapText="1"/>
      <protection locked="0"/>
    </xf>
    <xf numFmtId="0" fontId="17" fillId="3" borderId="75" xfId="0" applyFont="1" applyFill="1" applyBorder="1" applyAlignment="1" applyProtection="1">
      <alignment horizontal="center" vertical="center" wrapText="1"/>
      <protection locked="0"/>
    </xf>
    <xf numFmtId="178" fontId="17" fillId="0" borderId="6" xfId="0" applyNumberFormat="1" applyFont="1" applyBorder="1" applyAlignment="1" applyProtection="1">
      <alignment horizontal="right" vertical="center" wrapText="1"/>
      <protection locked="0"/>
    </xf>
    <xf numFmtId="178" fontId="17" fillId="2" borderId="72" xfId="2" applyNumberFormat="1" applyFont="1" applyFill="1" applyBorder="1" applyAlignment="1">
      <alignment horizontal="right" vertical="center" wrapText="1"/>
    </xf>
    <xf numFmtId="38" fontId="17" fillId="0" borderId="76" xfId="2" applyFont="1" applyFill="1" applyBorder="1" applyAlignment="1">
      <alignment horizontal="center" vertical="center" wrapText="1"/>
    </xf>
    <xf numFmtId="38" fontId="17" fillId="2" borderId="49" xfId="2" applyFont="1" applyFill="1" applyBorder="1" applyAlignment="1" applyProtection="1">
      <alignment horizontal="center" vertical="center" wrapText="1"/>
      <protection locked="0"/>
    </xf>
    <xf numFmtId="0" fontId="17" fillId="0" borderId="3" xfId="0" applyFont="1" applyBorder="1" applyAlignment="1">
      <alignment horizontal="center" vertical="center" wrapText="1"/>
    </xf>
    <xf numFmtId="38" fontId="17" fillId="3" borderId="2" xfId="2" applyFont="1" applyFill="1" applyBorder="1" applyAlignment="1" applyProtection="1">
      <alignment horizontal="right" vertical="center" wrapText="1"/>
      <protection locked="0"/>
    </xf>
    <xf numFmtId="0" fontId="17" fillId="3" borderId="2" xfId="0" applyFont="1" applyFill="1" applyBorder="1" applyAlignment="1" applyProtection="1">
      <alignment horizontal="center" vertical="center" wrapText="1"/>
      <protection locked="0"/>
    </xf>
    <xf numFmtId="178" fontId="17" fillId="2" borderId="3" xfId="2" applyNumberFormat="1" applyFont="1" applyFill="1" applyBorder="1" applyAlignment="1">
      <alignment horizontal="right" vertical="center" wrapText="1"/>
    </xf>
    <xf numFmtId="38" fontId="17" fillId="0" borderId="78" xfId="2" applyFont="1" applyFill="1" applyBorder="1" applyAlignment="1">
      <alignment horizontal="center" vertical="center" wrapText="1"/>
    </xf>
    <xf numFmtId="38" fontId="17" fillId="2" borderId="6" xfId="2"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38" fontId="17" fillId="3" borderId="10" xfId="2" applyFont="1" applyFill="1" applyBorder="1" applyAlignment="1" applyProtection="1">
      <alignment horizontal="right" vertical="center" wrapText="1"/>
      <protection locked="0"/>
    </xf>
    <xf numFmtId="0" fontId="17" fillId="3" borderId="6" xfId="0" applyFont="1" applyFill="1" applyBorder="1" applyAlignment="1" applyProtection="1">
      <alignment horizontal="center" vertical="center" wrapText="1"/>
      <protection locked="0"/>
    </xf>
    <xf numFmtId="0" fontId="17" fillId="0" borderId="9" xfId="0" applyFont="1" applyBorder="1" applyAlignment="1">
      <alignment horizontal="center" vertical="center" wrapText="1"/>
    </xf>
    <xf numFmtId="178" fontId="17" fillId="2" borderId="9" xfId="2" applyNumberFormat="1" applyFont="1" applyFill="1" applyBorder="1" applyAlignment="1">
      <alignment horizontal="right" vertical="center" wrapText="1"/>
    </xf>
    <xf numFmtId="38" fontId="17" fillId="0" borderId="79" xfId="2" applyFont="1" applyFill="1" applyBorder="1" applyAlignment="1">
      <alignment horizontal="center" vertical="center" wrapText="1"/>
    </xf>
    <xf numFmtId="0" fontId="17" fillId="0" borderId="0" xfId="0" applyFont="1" applyAlignment="1">
      <alignment horizontal="right" vertical="center"/>
    </xf>
    <xf numFmtId="38" fontId="17" fillId="2" borderId="3" xfId="2" applyFont="1" applyFill="1" applyBorder="1" applyAlignment="1" applyProtection="1">
      <alignment horizontal="center" vertical="center" wrapText="1"/>
      <protection locked="0"/>
    </xf>
    <xf numFmtId="38" fontId="17" fillId="3" borderId="5" xfId="2" applyFont="1" applyFill="1" applyBorder="1" applyAlignment="1" applyProtection="1">
      <alignment horizontal="right" vertical="center" wrapText="1"/>
      <protection locked="0"/>
    </xf>
    <xf numFmtId="178" fontId="17" fillId="0" borderId="3" xfId="0" applyNumberFormat="1" applyFont="1" applyBorder="1" applyAlignment="1" applyProtection="1">
      <alignment horizontal="right" vertical="center" wrapText="1"/>
      <protection locked="0"/>
    </xf>
    <xf numFmtId="38" fontId="17" fillId="2" borderId="11" xfId="2" applyFont="1" applyFill="1" applyBorder="1" applyAlignment="1" applyProtection="1">
      <alignment horizontal="center" vertical="center" wrapText="1"/>
      <protection locked="0"/>
    </xf>
    <xf numFmtId="178" fontId="17" fillId="2" borderId="11" xfId="2" applyNumberFormat="1" applyFont="1" applyFill="1" applyBorder="1" applyAlignment="1">
      <alignment horizontal="right" vertical="center" wrapText="1"/>
    </xf>
    <xf numFmtId="38" fontId="17" fillId="2" borderId="7" xfId="2" applyFont="1" applyFill="1" applyBorder="1" applyAlignment="1" applyProtection="1">
      <alignment horizontal="center" vertical="center" wrapText="1"/>
      <protection locked="0"/>
    </xf>
    <xf numFmtId="178" fontId="17" fillId="0" borderId="7" xfId="2" applyNumberFormat="1" applyFont="1" applyFill="1" applyBorder="1" applyAlignment="1" applyProtection="1">
      <alignment horizontal="right" vertical="center" wrapText="1"/>
      <protection locked="0"/>
    </xf>
    <xf numFmtId="38" fontId="17" fillId="0" borderId="7" xfId="2" applyFont="1" applyFill="1" applyBorder="1" applyAlignment="1" applyProtection="1">
      <alignment horizontal="center" vertical="center" wrapText="1"/>
      <protection locked="0"/>
    </xf>
    <xf numFmtId="0" fontId="17" fillId="0" borderId="80" xfId="0" applyFont="1" applyBorder="1" applyAlignment="1">
      <alignment horizontal="center" vertical="center" wrapText="1"/>
    </xf>
    <xf numFmtId="38" fontId="17" fillId="2" borderId="2" xfId="2" applyFont="1" applyFill="1" applyBorder="1" applyAlignment="1" applyProtection="1">
      <alignment horizontal="center" vertical="center" wrapText="1"/>
      <protection locked="0"/>
    </xf>
    <xf numFmtId="38" fontId="17" fillId="0" borderId="2" xfId="2" applyFont="1" applyFill="1" applyBorder="1" applyAlignment="1" applyProtection="1">
      <alignment horizontal="center" vertical="center" wrapText="1"/>
      <protection locked="0"/>
    </xf>
    <xf numFmtId="0" fontId="17" fillId="0" borderId="78" xfId="0" applyFont="1" applyBorder="1" applyAlignment="1">
      <alignment horizontal="center" vertical="center" wrapText="1"/>
    </xf>
    <xf numFmtId="178" fontId="17" fillId="0" borderId="17" xfId="2" applyNumberFormat="1" applyFont="1" applyFill="1" applyBorder="1" applyAlignment="1" applyProtection="1">
      <alignment horizontal="right" vertical="center" wrapText="1"/>
      <protection locked="0"/>
    </xf>
    <xf numFmtId="38" fontId="17" fillId="0" borderId="17" xfId="2" applyFont="1" applyFill="1" applyBorder="1" applyAlignment="1" applyProtection="1">
      <alignment horizontal="center" vertical="center" wrapText="1"/>
      <protection locked="0"/>
    </xf>
    <xf numFmtId="178" fontId="17" fillId="2" borderId="18" xfId="2" applyNumberFormat="1" applyFont="1" applyFill="1" applyBorder="1" applyAlignment="1">
      <alignment horizontal="right" vertical="center" wrapText="1"/>
    </xf>
    <xf numFmtId="0" fontId="17" fillId="0" borderId="81" xfId="0" applyFont="1" applyBorder="1" applyAlignment="1">
      <alignment horizontal="center" vertical="center" wrapText="1"/>
    </xf>
    <xf numFmtId="178" fontId="17" fillId="0" borderId="23" xfId="2" applyNumberFormat="1" applyFont="1" applyFill="1" applyBorder="1" applyAlignment="1">
      <alignment horizontal="right" vertical="center" wrapText="1"/>
    </xf>
    <xf numFmtId="0" fontId="17" fillId="0" borderId="82" xfId="0" applyFont="1" applyBorder="1" applyAlignment="1">
      <alignment horizontal="center" vertical="center" wrapText="1"/>
    </xf>
    <xf numFmtId="0" fontId="17" fillId="0" borderId="86" xfId="0" applyFont="1" applyBorder="1" applyAlignment="1">
      <alignment horizontal="center" vertical="center" wrapText="1"/>
    </xf>
    <xf numFmtId="178" fontId="17" fillId="0" borderId="72" xfId="0" applyNumberFormat="1" applyFont="1" applyBorder="1" applyAlignment="1">
      <alignment horizontal="right" vertical="center" wrapText="1"/>
    </xf>
    <xf numFmtId="0" fontId="17" fillId="0" borderId="75" xfId="0" applyFont="1" applyBorder="1" applyAlignment="1">
      <alignment horizontal="center" vertical="center" wrapText="1"/>
    </xf>
    <xf numFmtId="178" fontId="17" fillId="2" borderId="75" xfId="2" applyNumberFormat="1" applyFont="1" applyFill="1" applyBorder="1" applyAlignment="1">
      <alignment horizontal="right" vertical="center" wrapText="1"/>
    </xf>
    <xf numFmtId="0" fontId="17" fillId="0" borderId="87" xfId="0" applyFont="1" applyBorder="1" applyAlignment="1">
      <alignment horizontal="center" vertical="center" wrapText="1"/>
    </xf>
    <xf numFmtId="178" fontId="17" fillId="0" borderId="11" xfId="0" applyNumberFormat="1" applyFont="1" applyBorder="1" applyAlignment="1">
      <alignment horizontal="right" vertical="center" wrapText="1"/>
    </xf>
    <xf numFmtId="178" fontId="17" fillId="2" borderId="7" xfId="2" applyNumberFormat="1" applyFont="1" applyFill="1" applyBorder="1" applyAlignment="1">
      <alignment horizontal="right" vertical="center" wrapText="1"/>
    </xf>
    <xf numFmtId="0" fontId="17" fillId="0" borderId="88" xfId="0" applyFont="1" applyBorder="1" applyAlignment="1">
      <alignment horizontal="center" vertical="center" wrapText="1"/>
    </xf>
    <xf numFmtId="178" fontId="17" fillId="2" borderId="2" xfId="2" applyNumberFormat="1" applyFont="1" applyFill="1" applyBorder="1" applyAlignment="1">
      <alignment horizontal="right" vertical="center" wrapText="1"/>
    </xf>
    <xf numFmtId="0" fontId="17" fillId="0" borderId="91" xfId="0" applyFont="1" applyBorder="1" applyAlignment="1">
      <alignment horizontal="center" vertical="center" wrapText="1"/>
    </xf>
    <xf numFmtId="178" fontId="17" fillId="0" borderId="21" xfId="2" applyNumberFormat="1" applyFont="1" applyFill="1" applyBorder="1" applyAlignment="1">
      <alignment horizontal="right" vertical="center" wrapText="1"/>
    </xf>
    <xf numFmtId="0" fontId="17" fillId="0" borderId="94" xfId="0" applyFont="1" applyBorder="1" applyAlignment="1">
      <alignment horizontal="center" vertical="center" wrapText="1"/>
    </xf>
    <xf numFmtId="178" fontId="17" fillId="0" borderId="3" xfId="2" applyNumberFormat="1" applyFont="1" applyBorder="1" applyAlignment="1">
      <alignment horizontal="right" vertical="center" wrapText="1"/>
    </xf>
    <xf numFmtId="0" fontId="17" fillId="0" borderId="30" xfId="0" applyFont="1" applyBorder="1" applyAlignment="1">
      <alignment horizontal="center" vertical="center" wrapText="1"/>
    </xf>
    <xf numFmtId="178" fontId="17" fillId="0" borderId="13" xfId="0" applyNumberFormat="1" applyFont="1" applyBorder="1" applyAlignment="1">
      <alignment horizontal="right" vertical="center" wrapText="1"/>
    </xf>
    <xf numFmtId="178" fontId="17" fillId="0" borderId="96" xfId="2" applyNumberFormat="1" applyFont="1" applyFill="1" applyBorder="1" applyAlignment="1">
      <alignment horizontal="right" vertical="center" wrapText="1"/>
    </xf>
    <xf numFmtId="0" fontId="17" fillId="0" borderId="97" xfId="0" applyFont="1" applyBorder="1" applyAlignment="1">
      <alignment horizontal="center" vertical="center" wrapText="1"/>
    </xf>
    <xf numFmtId="38" fontId="13" fillId="3" borderId="5" xfId="2" applyFont="1" applyFill="1" applyBorder="1" applyAlignment="1" applyProtection="1">
      <alignment horizontal="right" vertical="center" wrapText="1"/>
      <protection locked="0"/>
    </xf>
    <xf numFmtId="0" fontId="13" fillId="0" borderId="11" xfId="0" applyFont="1" applyBorder="1" applyAlignment="1" applyProtection="1">
      <alignment vertical="center"/>
      <protection locked="0"/>
    </xf>
    <xf numFmtId="0" fontId="8" fillId="0" borderId="1" xfId="0" applyFont="1" applyBorder="1" applyAlignment="1">
      <alignment horizontal="left" vertical="center"/>
    </xf>
    <xf numFmtId="0" fontId="12" fillId="0" borderId="0" xfId="0" applyFont="1" applyAlignment="1">
      <alignment horizontal="center" vertical="center"/>
    </xf>
    <xf numFmtId="0" fontId="10" fillId="0" borderId="0" xfId="0" applyFont="1" applyAlignment="1">
      <alignment horizontal="center" vertical="center"/>
    </xf>
    <xf numFmtId="0" fontId="8" fillId="0" borderId="49" xfId="0" applyFont="1" applyBorder="1" applyAlignment="1">
      <alignment horizontal="center" vertical="center" shrinkToFit="1"/>
    </xf>
    <xf numFmtId="0" fontId="8" fillId="0" borderId="62" xfId="0" applyFont="1" applyBorder="1" applyAlignment="1">
      <alignment horizontal="center" vertical="center" shrinkToFit="1"/>
    </xf>
    <xf numFmtId="0" fontId="8" fillId="2" borderId="49" xfId="0" applyFont="1" applyFill="1" applyBorder="1" applyAlignment="1" applyProtection="1">
      <alignment horizontal="center" vertical="center" shrinkToFit="1"/>
      <protection locked="0"/>
    </xf>
    <xf numFmtId="0" fontId="8" fillId="2" borderId="104"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shrinkToFit="1"/>
      <protection locked="0"/>
    </xf>
    <xf numFmtId="0" fontId="8" fillId="0" borderId="11" xfId="0" applyFont="1" applyBorder="1" applyAlignment="1">
      <alignment horizontal="distributed" vertical="center" shrinkToFit="1"/>
    </xf>
    <xf numFmtId="0" fontId="8" fillId="0" borderId="1" xfId="0" applyFont="1" applyBorder="1" applyAlignment="1">
      <alignment horizontal="distributed" vertical="center" shrinkToFit="1"/>
    </xf>
    <xf numFmtId="0" fontId="8" fillId="2" borderId="1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2" borderId="9"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0" fontId="8" fillId="2" borderId="12" xfId="0" applyFont="1" applyFill="1" applyBorder="1" applyAlignment="1" applyProtection="1">
      <alignment horizontal="left" vertical="center" shrinkToFit="1"/>
      <protection locked="0"/>
    </xf>
    <xf numFmtId="0" fontId="8" fillId="0" borderId="3" xfId="0" applyFont="1" applyBorder="1" applyAlignment="1">
      <alignment horizontal="distributed" vertical="center" shrinkToFit="1"/>
    </xf>
    <xf numFmtId="0" fontId="8" fillId="0" borderId="4" xfId="0" applyFont="1" applyBorder="1" applyAlignment="1">
      <alignment horizontal="distributed" vertical="center" shrinkToFit="1"/>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5" xfId="0" applyFont="1" applyFill="1" applyBorder="1" applyAlignment="1" applyProtection="1">
      <alignment horizontal="left" vertical="center" shrinkToFit="1"/>
      <protection locked="0"/>
    </xf>
    <xf numFmtId="0" fontId="11" fillId="2" borderId="11"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1" fillId="2" borderId="12" xfId="0" applyFont="1" applyFill="1" applyBorder="1" applyAlignment="1" applyProtection="1">
      <alignment horizontal="left" vertical="center" shrinkToFit="1"/>
      <protection locked="0"/>
    </xf>
    <xf numFmtId="0" fontId="12" fillId="0" borderId="0" xfId="0" applyFont="1" applyAlignment="1">
      <alignment horizontal="left"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2" borderId="3" xfId="0" applyFont="1" applyFill="1" applyBorder="1" applyAlignment="1" applyProtection="1">
      <alignment horizontal="left" vertical="center" indent="1" shrinkToFit="1"/>
      <protection locked="0"/>
    </xf>
    <xf numFmtId="0" fontId="8" fillId="2" borderId="4" xfId="0" applyFont="1" applyFill="1" applyBorder="1" applyAlignment="1" applyProtection="1">
      <alignment horizontal="left" vertical="center" indent="1" shrinkToFit="1"/>
      <protection locked="0"/>
    </xf>
    <xf numFmtId="0" fontId="8" fillId="2" borderId="5" xfId="0" applyFont="1" applyFill="1" applyBorder="1" applyAlignment="1" applyProtection="1">
      <alignment horizontal="left" vertical="center" indent="1" shrinkToFit="1"/>
      <protection locked="0"/>
    </xf>
    <xf numFmtId="0" fontId="8" fillId="0" borderId="2" xfId="0" applyFont="1" applyBorder="1" applyAlignment="1">
      <alignment horizontal="center" vertical="center" wrapText="1"/>
    </xf>
    <xf numFmtId="0" fontId="8" fillId="2" borderId="20"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80" fontId="8" fillId="2" borderId="3" xfId="0" applyNumberFormat="1" applyFont="1" applyFill="1" applyBorder="1" applyAlignment="1" applyProtection="1">
      <alignment horizontal="center" vertical="center"/>
      <protection locked="0"/>
    </xf>
    <xf numFmtId="180" fontId="8" fillId="2" borderId="4" xfId="0" applyNumberFormat="1" applyFont="1" applyFill="1" applyBorder="1" applyAlignment="1" applyProtection="1">
      <alignment horizontal="center" vertical="center"/>
      <protection locked="0"/>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58" fontId="8" fillId="2" borderId="2" xfId="0" applyNumberFormat="1" applyFont="1" applyFill="1" applyBorder="1" applyAlignment="1" applyProtection="1">
      <alignment horizontal="left" vertical="center" indent="1"/>
      <protection locked="0"/>
    </xf>
    <xf numFmtId="0" fontId="8" fillId="0" borderId="2" xfId="0" applyFont="1" applyBorder="1" applyAlignment="1">
      <alignment horizontal="center" vertical="center" shrinkToFit="1"/>
    </xf>
    <xf numFmtId="58" fontId="8" fillId="2" borderId="3" xfId="0" applyNumberFormat="1" applyFont="1" applyFill="1" applyBorder="1" applyAlignment="1" applyProtection="1">
      <alignment horizontal="left" vertical="center" indent="1"/>
      <protection locked="0"/>
    </xf>
    <xf numFmtId="58" fontId="8" fillId="2" borderId="4" xfId="0" applyNumberFormat="1" applyFont="1" applyFill="1" applyBorder="1" applyAlignment="1" applyProtection="1">
      <alignment horizontal="left" vertical="center" indent="1"/>
      <protection locked="0"/>
    </xf>
    <xf numFmtId="58" fontId="8" fillId="2" borderId="5" xfId="0" applyNumberFormat="1" applyFont="1" applyFill="1" applyBorder="1" applyAlignment="1" applyProtection="1">
      <alignment horizontal="left" vertical="center" indent="1"/>
      <protection locked="0"/>
    </xf>
    <xf numFmtId="0" fontId="14" fillId="0" borderId="2" xfId="0" applyFont="1" applyBorder="1" applyAlignment="1">
      <alignment horizontal="center" vertical="center" wrapText="1"/>
    </xf>
    <xf numFmtId="176" fontId="8" fillId="2" borderId="9" xfId="0" applyNumberFormat="1" applyFont="1" applyFill="1" applyBorder="1" applyAlignment="1" applyProtection="1">
      <alignment horizontal="left" vertical="center" shrinkToFit="1"/>
      <protection locked="0"/>
    </xf>
    <xf numFmtId="176" fontId="8" fillId="2" borderId="8" xfId="0" applyNumberFormat="1" applyFont="1" applyFill="1" applyBorder="1" applyAlignment="1" applyProtection="1">
      <alignment horizontal="left" vertical="center" shrinkToFit="1"/>
      <protection locked="0"/>
    </xf>
    <xf numFmtId="176" fontId="8" fillId="2" borderId="10" xfId="0" applyNumberFormat="1" applyFont="1" applyFill="1" applyBorder="1" applyAlignment="1" applyProtection="1">
      <alignment horizontal="left" vertical="center" shrinkToFit="1"/>
      <protection locked="0"/>
    </xf>
    <xf numFmtId="176" fontId="16" fillId="0" borderId="11" xfId="0" applyNumberFormat="1" applyFont="1" applyBorder="1" applyAlignment="1">
      <alignment horizontal="left" vertical="center" wrapText="1"/>
    </xf>
    <xf numFmtId="176" fontId="16" fillId="0" borderId="1" xfId="0" applyNumberFormat="1" applyFont="1" applyBorder="1" applyAlignment="1">
      <alignment horizontal="left" vertical="center" wrapText="1"/>
    </xf>
    <xf numFmtId="176" fontId="16" fillId="0" borderId="12" xfId="0" applyNumberFormat="1" applyFont="1" applyBorder="1" applyAlignment="1">
      <alignment horizontal="left" vertical="center" wrapText="1"/>
    </xf>
    <xf numFmtId="0" fontId="8" fillId="2" borderId="20"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8" fillId="0" borderId="1" xfId="0" applyFont="1" applyBorder="1" applyAlignment="1">
      <alignment vertical="center" shrinkToFi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3" fillId="2" borderId="0" xfId="0" applyFont="1" applyFill="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8" fillId="2" borderId="7" xfId="0" applyFont="1" applyFill="1" applyBorder="1" applyAlignment="1" applyProtection="1">
      <alignment horizontal="center" vertical="center" shrinkToFit="1"/>
      <protection locked="0"/>
    </xf>
    <xf numFmtId="176" fontId="8" fillId="2" borderId="7" xfId="0" applyNumberFormat="1" applyFont="1" applyFill="1" applyBorder="1" applyAlignment="1" applyProtection="1">
      <alignment horizontal="center" vertical="center" shrinkToFit="1"/>
      <protection locked="0"/>
    </xf>
    <xf numFmtId="0" fontId="17" fillId="4" borderId="41"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71" xfId="0" applyFont="1" applyBorder="1" applyAlignment="1">
      <alignment horizontal="center" vertical="center" textRotation="255" wrapText="1"/>
    </xf>
    <xf numFmtId="0" fontId="17" fillId="0" borderId="77" xfId="0" applyFont="1" applyBorder="1" applyAlignment="1">
      <alignment horizontal="center" vertical="center" textRotation="255" wrapText="1"/>
    </xf>
    <xf numFmtId="0" fontId="17" fillId="0" borderId="83" xfId="0" applyFont="1" applyBorder="1" applyAlignment="1">
      <alignment horizontal="center" vertical="center" textRotation="255" wrapText="1"/>
    </xf>
    <xf numFmtId="0" fontId="17" fillId="0" borderId="72" xfId="0" applyFont="1" applyBorder="1" applyAlignment="1">
      <alignment horizontal="justify" vertical="center" wrapText="1"/>
    </xf>
    <xf numFmtId="0" fontId="17" fillId="0" borderId="32" xfId="0" applyFont="1" applyBorder="1" applyAlignment="1">
      <alignment vertical="center" wrapText="1"/>
    </xf>
    <xf numFmtId="0" fontId="17" fillId="0" borderId="73" xfId="0" applyFont="1" applyBorder="1" applyAlignment="1">
      <alignment vertical="center" wrapText="1"/>
    </xf>
    <xf numFmtId="0" fontId="17" fillId="0" borderId="0" xfId="0" applyFont="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17" fillId="0" borderId="36"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7" xfId="0" applyFont="1" applyBorder="1" applyAlignment="1">
      <alignment horizontal="center" vertical="center"/>
    </xf>
    <xf numFmtId="17" fontId="17" fillId="0" borderId="38" xfId="0" quotePrefix="1" applyNumberFormat="1"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Alignment="1">
      <alignment horizontal="center" vertical="center" shrinkToFit="1"/>
    </xf>
    <xf numFmtId="0" fontId="17" fillId="4" borderId="40"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6" xfId="0" applyFont="1" applyBorder="1" applyAlignment="1">
      <alignment vertical="center" wrapText="1"/>
    </xf>
    <xf numFmtId="0" fontId="17" fillId="0" borderId="19" xfId="0" applyFont="1" applyBorder="1" applyAlignment="1">
      <alignment vertical="center" wrapText="1"/>
    </xf>
    <xf numFmtId="0" fontId="17" fillId="0" borderId="6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02" xfId="0" applyFont="1" applyBorder="1" applyAlignment="1">
      <alignment horizontal="center" vertical="center" wrapText="1"/>
    </xf>
    <xf numFmtId="0" fontId="17" fillId="0" borderId="93" xfId="0" applyFont="1" applyBorder="1" applyAlignment="1">
      <alignment horizontal="justify" vertical="center" wrapText="1"/>
    </xf>
    <xf numFmtId="0" fontId="17" fillId="0" borderId="22" xfId="0" applyFont="1" applyBorder="1" applyAlignment="1">
      <alignment horizontal="justify" vertical="center" wrapText="1"/>
    </xf>
    <xf numFmtId="38" fontId="17" fillId="3" borderId="98" xfId="2" applyFont="1" applyFill="1" applyBorder="1" applyAlignment="1" applyProtection="1">
      <alignment horizontal="center" vertical="center" wrapText="1"/>
      <protection locked="0"/>
    </xf>
    <xf numFmtId="38" fontId="17" fillId="3" borderId="99" xfId="2" applyFont="1" applyFill="1" applyBorder="1" applyAlignment="1" applyProtection="1">
      <alignment horizontal="center" vertical="center" wrapText="1"/>
      <protection locked="0"/>
    </xf>
    <xf numFmtId="38" fontId="17" fillId="3" borderId="100" xfId="2" applyFont="1" applyFill="1" applyBorder="1" applyAlignment="1" applyProtection="1">
      <alignment horizontal="center" vertical="center" wrapText="1"/>
      <protection locked="0"/>
    </xf>
    <xf numFmtId="38" fontId="17" fillId="3" borderId="101" xfId="2" applyFont="1" applyFill="1" applyBorder="1" applyAlignment="1" applyProtection="1">
      <alignment horizontal="center" vertical="center" wrapText="1"/>
      <protection locked="0"/>
    </xf>
    <xf numFmtId="38" fontId="17" fillId="3" borderId="105" xfId="2" applyFont="1" applyFill="1" applyBorder="1" applyAlignment="1" applyProtection="1">
      <alignment horizontal="center" vertical="center" wrapText="1"/>
      <protection locked="0"/>
    </xf>
    <xf numFmtId="38" fontId="17" fillId="3" borderId="106" xfId="2" applyFont="1" applyFill="1" applyBorder="1" applyAlignment="1" applyProtection="1">
      <alignment horizontal="center" vertical="center" wrapText="1"/>
      <protection locked="0"/>
    </xf>
    <xf numFmtId="0" fontId="17" fillId="0" borderId="3" xfId="0" applyFont="1" applyBorder="1" applyAlignment="1">
      <alignment horizontal="justify" vertical="center" wrapText="1"/>
    </xf>
    <xf numFmtId="0" fontId="17" fillId="0" borderId="3" xfId="0" applyFont="1" applyBorder="1" applyAlignment="1">
      <alignment vertical="center" wrapText="1"/>
    </xf>
    <xf numFmtId="0" fontId="17" fillId="0" borderId="44" xfId="0" applyFont="1" applyBorder="1" applyAlignment="1">
      <alignment horizontal="center" vertical="center" textRotation="255" wrapText="1"/>
    </xf>
    <xf numFmtId="0" fontId="17" fillId="0" borderId="52" xfId="0" applyFont="1" applyBorder="1" applyAlignment="1">
      <alignment horizontal="center" vertical="center" textRotation="255" wrapText="1"/>
    </xf>
    <xf numFmtId="0" fontId="17" fillId="0" borderId="40" xfId="0" applyFont="1" applyBorder="1" applyAlignment="1">
      <alignment horizontal="center" vertical="center" textRotation="255" wrapText="1"/>
    </xf>
    <xf numFmtId="0" fontId="17" fillId="0" borderId="69" xfId="0" applyFont="1" applyBorder="1" applyAlignment="1">
      <alignment horizontal="center" vertical="center"/>
    </xf>
    <xf numFmtId="0" fontId="17" fillId="0" borderId="24" xfId="0" applyFont="1" applyBorder="1" applyAlignment="1">
      <alignment horizontal="center" vertical="center"/>
    </xf>
    <xf numFmtId="0" fontId="17" fillId="0" borderId="42" xfId="0" applyFont="1" applyBorder="1" applyAlignment="1">
      <alignment horizontal="center" vertical="center"/>
    </xf>
    <xf numFmtId="0" fontId="17" fillId="0" borderId="8" xfId="0" applyFont="1" applyBorder="1" applyAlignment="1">
      <alignment vertical="center" wrapText="1"/>
    </xf>
    <xf numFmtId="0" fontId="17" fillId="0" borderId="10" xfId="0" applyFont="1" applyBorder="1" applyAlignment="1">
      <alignment vertical="center" wrapText="1"/>
    </xf>
    <xf numFmtId="0" fontId="17" fillId="0" borderId="1" xfId="0" applyFont="1" applyBorder="1" applyAlignment="1">
      <alignment vertical="center" wrapText="1"/>
    </xf>
    <xf numFmtId="0" fontId="17" fillId="0" borderId="12" xfId="0" applyFont="1" applyBorder="1" applyAlignment="1">
      <alignment vertical="center" wrapText="1"/>
    </xf>
    <xf numFmtId="0" fontId="17" fillId="0" borderId="31" xfId="0" applyFont="1" applyBorder="1" applyAlignment="1">
      <alignment vertical="center" wrapText="1"/>
    </xf>
    <xf numFmtId="0" fontId="17" fillId="0" borderId="31" xfId="0" applyFont="1" applyBorder="1" applyAlignment="1">
      <alignment vertical="center"/>
    </xf>
    <xf numFmtId="0" fontId="17" fillId="0" borderId="0" xfId="0" applyFont="1" applyAlignment="1">
      <alignment vertical="center"/>
    </xf>
    <xf numFmtId="0" fontId="17" fillId="0" borderId="95"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vertical="center"/>
    </xf>
    <xf numFmtId="0" fontId="17" fillId="0" borderId="5" xfId="0" applyFont="1" applyBorder="1" applyAlignment="1">
      <alignment vertical="center"/>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44" xfId="0" applyFont="1" applyBorder="1" applyAlignment="1">
      <alignment horizontal="center" vertical="center" textRotation="255"/>
    </xf>
    <xf numFmtId="0" fontId="17" fillId="0" borderId="52" xfId="0" applyFont="1" applyBorder="1" applyAlignment="1">
      <alignment horizontal="center" vertical="center" textRotation="255"/>
    </xf>
    <xf numFmtId="0" fontId="17" fillId="0" borderId="92" xfId="0" applyFont="1" applyBorder="1" applyAlignment="1">
      <alignment horizontal="center" vertical="center" textRotation="255"/>
    </xf>
    <xf numFmtId="0" fontId="17" fillId="0" borderId="72" xfId="0" applyFont="1" applyBorder="1" applyAlignment="1">
      <alignment horizontal="left" vertical="center"/>
    </xf>
    <xf numFmtId="0" fontId="17" fillId="0" borderId="32" xfId="0" applyFont="1" applyBorder="1" applyAlignment="1">
      <alignment vertical="center"/>
    </xf>
    <xf numFmtId="0" fontId="17" fillId="0" borderId="73" xfId="0" applyFont="1" applyBorder="1" applyAlignment="1">
      <alignment vertical="center"/>
    </xf>
    <xf numFmtId="0" fontId="17" fillId="0" borderId="3" xfId="0" applyFont="1" applyBorder="1" applyAlignment="1">
      <alignment horizontal="left" vertical="center"/>
    </xf>
    <xf numFmtId="178" fontId="17" fillId="0" borderId="89" xfId="0" applyNumberFormat="1" applyFont="1" applyBorder="1" applyAlignment="1">
      <alignment horizontal="right" vertical="center" wrapText="1"/>
    </xf>
    <xf numFmtId="0" fontId="17" fillId="0" borderId="90" xfId="0" applyFont="1" applyBorder="1" applyAlignment="1">
      <alignment vertical="center" wrapText="1"/>
    </xf>
    <xf numFmtId="38" fontId="13" fillId="0" borderId="50" xfId="2" applyFont="1" applyBorder="1" applyAlignment="1">
      <alignment horizontal="righ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mlaLink="[1]判定!$C$4"/>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mlaLink="[1]判定!$D$4"/>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47</xdr:row>
          <xdr:rowOff>30480</xdr:rowOff>
        </xdr:from>
        <xdr:to>
          <xdr:col>0</xdr:col>
          <xdr:colOff>251460</xdr:colOff>
          <xdr:row>47</xdr:row>
          <xdr:rowOff>220980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0</xdr:col>
          <xdr:colOff>251460</xdr:colOff>
          <xdr:row>48</xdr:row>
          <xdr:rowOff>220980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0</xdr:col>
          <xdr:colOff>251460</xdr:colOff>
          <xdr:row>49</xdr:row>
          <xdr:rowOff>220980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30</xdr:row>
          <xdr:rowOff>190500</xdr:rowOff>
        </xdr:from>
        <xdr:to>
          <xdr:col>3</xdr:col>
          <xdr:colOff>0</xdr:colOff>
          <xdr:row>31</xdr:row>
          <xdr:rowOff>182880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32</xdr:row>
          <xdr:rowOff>0</xdr:rowOff>
        </xdr:from>
        <xdr:to>
          <xdr:col>3</xdr:col>
          <xdr:colOff>0</xdr:colOff>
          <xdr:row>32</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35</xdr:row>
          <xdr:rowOff>190500</xdr:rowOff>
        </xdr:from>
        <xdr:to>
          <xdr:col>3</xdr:col>
          <xdr:colOff>0</xdr:colOff>
          <xdr:row>36</xdr:row>
          <xdr:rowOff>182880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37</xdr:row>
          <xdr:rowOff>190500</xdr:rowOff>
        </xdr:from>
        <xdr:to>
          <xdr:col>3</xdr:col>
          <xdr:colOff>0</xdr:colOff>
          <xdr:row>38</xdr:row>
          <xdr:rowOff>182880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37</xdr:row>
          <xdr:rowOff>190500</xdr:rowOff>
        </xdr:from>
        <xdr:to>
          <xdr:col>7</xdr:col>
          <xdr:colOff>419100</xdr:colOff>
          <xdr:row>38</xdr:row>
          <xdr:rowOff>182880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36</xdr:row>
          <xdr:rowOff>190500</xdr:rowOff>
        </xdr:from>
        <xdr:to>
          <xdr:col>2</xdr:col>
          <xdr:colOff>373380</xdr:colOff>
          <xdr:row>37</xdr:row>
          <xdr:rowOff>182880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37</xdr:row>
          <xdr:rowOff>190500</xdr:rowOff>
        </xdr:from>
        <xdr:to>
          <xdr:col>2</xdr:col>
          <xdr:colOff>373380</xdr:colOff>
          <xdr:row>38</xdr:row>
          <xdr:rowOff>182880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36</xdr:row>
          <xdr:rowOff>7620</xdr:rowOff>
        </xdr:from>
        <xdr:to>
          <xdr:col>13</xdr:col>
          <xdr:colOff>99060</xdr:colOff>
          <xdr:row>37</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20</xdr:row>
          <xdr:rowOff>45720</xdr:rowOff>
        </xdr:from>
        <xdr:to>
          <xdr:col>2</xdr:col>
          <xdr:colOff>381000</xdr:colOff>
          <xdr:row>20</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57</xdr:row>
          <xdr:rowOff>30480</xdr:rowOff>
        </xdr:from>
        <xdr:to>
          <xdr:col>0</xdr:col>
          <xdr:colOff>251460</xdr:colOff>
          <xdr:row>57</xdr:row>
          <xdr:rowOff>220980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55</xdr:row>
          <xdr:rowOff>30480</xdr:rowOff>
        </xdr:from>
        <xdr:to>
          <xdr:col>0</xdr:col>
          <xdr:colOff>251460</xdr:colOff>
          <xdr:row>55</xdr:row>
          <xdr:rowOff>220980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54</xdr:row>
          <xdr:rowOff>30480</xdr:rowOff>
        </xdr:from>
        <xdr:to>
          <xdr:col>0</xdr:col>
          <xdr:colOff>251460</xdr:colOff>
          <xdr:row>54</xdr:row>
          <xdr:rowOff>220980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30480</xdr:rowOff>
        </xdr:from>
        <xdr:to>
          <xdr:col>0</xdr:col>
          <xdr:colOff>251460</xdr:colOff>
          <xdr:row>53</xdr:row>
          <xdr:rowOff>220980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51</xdr:row>
          <xdr:rowOff>30480</xdr:rowOff>
        </xdr:from>
        <xdr:to>
          <xdr:col>0</xdr:col>
          <xdr:colOff>251460</xdr:colOff>
          <xdr:row>51</xdr:row>
          <xdr:rowOff>220980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30480</xdr:rowOff>
        </xdr:from>
        <xdr:to>
          <xdr:col>0</xdr:col>
          <xdr:colOff>251460</xdr:colOff>
          <xdr:row>50</xdr:row>
          <xdr:rowOff>220980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56</xdr:row>
          <xdr:rowOff>30480</xdr:rowOff>
        </xdr:from>
        <xdr:to>
          <xdr:col>0</xdr:col>
          <xdr:colOff>251460</xdr:colOff>
          <xdr:row>56</xdr:row>
          <xdr:rowOff>220980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37</xdr:row>
          <xdr:rowOff>7620</xdr:rowOff>
        </xdr:from>
        <xdr:to>
          <xdr:col>13</xdr:col>
          <xdr:colOff>99060</xdr:colOff>
          <xdr:row>38</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7620</xdr:rowOff>
        </xdr:from>
        <xdr:to>
          <xdr:col>13</xdr:col>
          <xdr:colOff>99060</xdr:colOff>
          <xdr:row>39</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52</xdr:row>
          <xdr:rowOff>30480</xdr:rowOff>
        </xdr:from>
        <xdr:to>
          <xdr:col>0</xdr:col>
          <xdr:colOff>251460</xdr:colOff>
          <xdr:row>52</xdr:row>
          <xdr:rowOff>220980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36</xdr:row>
          <xdr:rowOff>190500</xdr:rowOff>
        </xdr:from>
        <xdr:to>
          <xdr:col>7</xdr:col>
          <xdr:colOff>419100</xdr:colOff>
          <xdr:row>37</xdr:row>
          <xdr:rowOff>182880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190500</xdr:rowOff>
        </xdr:from>
        <xdr:to>
          <xdr:col>7</xdr:col>
          <xdr:colOff>419100</xdr:colOff>
          <xdr:row>36</xdr:row>
          <xdr:rowOff>182880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38100</xdr:rowOff>
        </xdr:from>
        <xdr:to>
          <xdr:col>6</xdr:col>
          <xdr:colOff>426720</xdr:colOff>
          <xdr:row>20</xdr:row>
          <xdr:rowOff>220980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38</xdr:row>
          <xdr:rowOff>190500</xdr:rowOff>
        </xdr:from>
        <xdr:to>
          <xdr:col>3</xdr:col>
          <xdr:colOff>0</xdr:colOff>
          <xdr:row>39</xdr:row>
          <xdr:rowOff>182880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38</xdr:row>
          <xdr:rowOff>190500</xdr:rowOff>
        </xdr:from>
        <xdr:to>
          <xdr:col>2</xdr:col>
          <xdr:colOff>373380</xdr:colOff>
          <xdr:row>39</xdr:row>
          <xdr:rowOff>182880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58</xdr:row>
          <xdr:rowOff>30480</xdr:rowOff>
        </xdr:from>
        <xdr:to>
          <xdr:col>0</xdr:col>
          <xdr:colOff>251460</xdr:colOff>
          <xdr:row>58</xdr:row>
          <xdr:rowOff>220980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59</xdr:row>
          <xdr:rowOff>30480</xdr:rowOff>
        </xdr:from>
        <xdr:to>
          <xdr:col>0</xdr:col>
          <xdr:colOff>251460</xdr:colOff>
          <xdr:row>59</xdr:row>
          <xdr:rowOff>220980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6376;&#33256;&#26178;&#36969;&#27491;&#21270;&#22996;&#21729;&#20250;/03&#35036;&#21161;&#37329;&#20132;&#20184;&#30003;&#35531;&#26360;&#65288;&#31532;&#65297;&#21495;&#27096;&#24335;&#65289;20240416&#20462;&#2749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1（内訳書）"/>
      <sheetName val="判定"/>
      <sheetName val="計算（様式1-1）"/>
      <sheetName val="計算（様式1-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F8"/>
  <sheetViews>
    <sheetView workbookViewId="0">
      <selection activeCell="B3" sqref="B3"/>
    </sheetView>
  </sheetViews>
  <sheetFormatPr defaultColWidth="9" defaultRowHeight="13.2" x14ac:dyDescent="0.2"/>
  <cols>
    <col min="1" max="1" width="9" style="4"/>
    <col min="2" max="2" width="13.109375" style="4" bestFit="1" customWidth="1"/>
    <col min="3" max="16384" width="9" style="4"/>
  </cols>
  <sheetData>
    <row r="3" spans="2:6" ht="14.4" x14ac:dyDescent="0.2">
      <c r="B3" s="2" t="s">
        <v>47</v>
      </c>
      <c r="C3" s="3">
        <v>2</v>
      </c>
      <c r="D3" s="3">
        <v>3</v>
      </c>
      <c r="E3" s="3">
        <v>4</v>
      </c>
      <c r="F3" s="3">
        <v>5</v>
      </c>
    </row>
    <row r="4" spans="2:6" ht="14.4" x14ac:dyDescent="0.2">
      <c r="B4" s="5"/>
      <c r="C4" s="1" t="b">
        <v>0</v>
      </c>
      <c r="D4" s="1" t="b">
        <v>0</v>
      </c>
      <c r="E4" s="1" t="b">
        <v>0</v>
      </c>
      <c r="F4" s="1" t="b">
        <v>0</v>
      </c>
    </row>
    <row r="7" spans="2:6" ht="14.4" x14ac:dyDescent="0.2">
      <c r="B7" s="6" t="s">
        <v>48</v>
      </c>
      <c r="C7" s="6" t="s">
        <v>49</v>
      </c>
      <c r="D7" s="6" t="s">
        <v>50</v>
      </c>
    </row>
    <row r="8" spans="2:6" ht="14.4" x14ac:dyDescent="0.2">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2"/>
  <sheetViews>
    <sheetView view="pageBreakPreview" topLeftCell="A8" zoomScale="80" zoomScaleNormal="100" zoomScaleSheetLayoutView="80" workbookViewId="0">
      <selection activeCell="G57" sqref="G57"/>
    </sheetView>
  </sheetViews>
  <sheetFormatPr defaultColWidth="9" defaultRowHeight="15" x14ac:dyDescent="0.2"/>
  <cols>
    <col min="1" max="1" width="4" style="35" customWidth="1"/>
    <col min="2" max="2" width="9.77734375" style="35" customWidth="1"/>
    <col min="3" max="3" width="5.44140625" style="35" customWidth="1"/>
    <col min="4" max="4" width="10.77734375" style="35" customWidth="1"/>
    <col min="5" max="5" width="6.21875" style="35" customWidth="1"/>
    <col min="6" max="6" width="7.21875" style="35" customWidth="1"/>
    <col min="7" max="7" width="7.44140625" style="35" customWidth="1"/>
    <col min="8" max="8" width="7.109375" style="35" customWidth="1"/>
    <col min="9" max="9" width="8" style="35" customWidth="1"/>
    <col min="10" max="10" width="3.6640625" style="35" customWidth="1"/>
    <col min="11" max="11" width="5.33203125" style="35" customWidth="1"/>
    <col min="12" max="12" width="11.88671875" style="35" customWidth="1"/>
    <col min="13" max="13" width="3.6640625" style="35" customWidth="1"/>
    <col min="14" max="14" width="3.77734375" style="35" customWidth="1"/>
    <col min="15" max="15" width="4.33203125" style="35" customWidth="1"/>
    <col min="16" max="16" width="3.6640625" style="35" customWidth="1"/>
    <col min="17" max="17" width="4.33203125" style="35" customWidth="1"/>
    <col min="18" max="18" width="9.109375" style="35" customWidth="1"/>
    <col min="19" max="19" width="9" style="35"/>
    <col min="20" max="20" width="9.44140625" style="35" bestFit="1" customWidth="1"/>
    <col min="21" max="16384" width="9" style="35"/>
  </cols>
  <sheetData>
    <row r="1" spans="1:24" s="7" customFormat="1" ht="20.100000000000001" customHeight="1" x14ac:dyDescent="0.2">
      <c r="A1" s="7" t="s">
        <v>119</v>
      </c>
      <c r="G1" s="8"/>
      <c r="V1" s="9"/>
    </row>
    <row r="2" spans="1:24" s="7" customFormat="1" ht="20.100000000000001" customHeight="1" x14ac:dyDescent="0.2">
      <c r="A2" s="175" t="s">
        <v>120</v>
      </c>
      <c r="B2" s="175"/>
      <c r="C2" s="175"/>
      <c r="D2" s="175"/>
      <c r="E2" s="175"/>
      <c r="F2" s="175"/>
      <c r="G2" s="175"/>
      <c r="H2" s="175"/>
      <c r="I2" s="175"/>
      <c r="J2" s="175"/>
      <c r="K2" s="175"/>
      <c r="L2" s="175"/>
      <c r="M2" s="175"/>
      <c r="N2" s="175"/>
      <c r="O2" s="175"/>
      <c r="P2" s="175"/>
      <c r="Q2" s="175"/>
      <c r="R2" s="175"/>
      <c r="V2" s="10"/>
    </row>
    <row r="3" spans="1:24" s="7" customFormat="1" ht="15.75" customHeight="1" x14ac:dyDescent="0.2">
      <c r="A3" s="11"/>
      <c r="B3" s="11"/>
      <c r="C3" s="11"/>
      <c r="D3" s="11"/>
      <c r="E3" s="11"/>
      <c r="F3" s="11"/>
      <c r="G3" s="11"/>
      <c r="H3" s="11"/>
      <c r="I3" s="11"/>
      <c r="J3" s="11"/>
      <c r="K3" s="11"/>
      <c r="L3" s="11"/>
      <c r="M3" s="11"/>
      <c r="N3" s="11"/>
      <c r="O3" s="11"/>
      <c r="P3" s="11"/>
      <c r="Q3" s="11"/>
      <c r="R3" s="11"/>
      <c r="V3" s="10"/>
    </row>
    <row r="4" spans="1:24" s="7" customFormat="1" ht="20.100000000000001" customHeight="1" x14ac:dyDescent="0.2">
      <c r="L4" s="12" t="s">
        <v>25</v>
      </c>
      <c r="M4" s="13"/>
      <c r="N4" s="14" t="s">
        <v>24</v>
      </c>
      <c r="O4" s="13"/>
      <c r="P4" s="15" t="s">
        <v>46</v>
      </c>
      <c r="Q4" s="13"/>
      <c r="R4" s="16" t="s">
        <v>45</v>
      </c>
      <c r="T4" s="17"/>
      <c r="V4" s="10"/>
    </row>
    <row r="5" spans="1:24" s="7" customFormat="1" ht="15.75" customHeight="1" x14ac:dyDescent="0.2">
      <c r="R5" s="18"/>
      <c r="T5" s="17"/>
      <c r="V5" s="10"/>
    </row>
    <row r="6" spans="1:24" s="7" customFormat="1" ht="20.100000000000001" customHeight="1" x14ac:dyDescent="0.2">
      <c r="A6" s="7" t="s">
        <v>121</v>
      </c>
      <c r="T6" s="17"/>
      <c r="V6" s="18"/>
    </row>
    <row r="7" spans="1:24" s="7" customFormat="1" ht="15" customHeight="1" x14ac:dyDescent="0.2">
      <c r="V7" s="18"/>
    </row>
    <row r="8" spans="1:24" s="7" customFormat="1" ht="20.100000000000001" customHeight="1" x14ac:dyDescent="0.2">
      <c r="I8" s="7" t="s">
        <v>2</v>
      </c>
      <c r="J8" s="19"/>
      <c r="K8" s="19"/>
      <c r="L8" s="19"/>
      <c r="M8" s="19"/>
      <c r="N8" s="19"/>
      <c r="O8" s="19"/>
      <c r="P8" s="19"/>
      <c r="Q8" s="19"/>
      <c r="V8" s="9"/>
    </row>
    <row r="9" spans="1:24" s="7" customFormat="1" ht="20.100000000000001" customHeight="1" x14ac:dyDescent="0.2">
      <c r="I9" s="176" t="s">
        <v>122</v>
      </c>
      <c r="J9" s="177"/>
      <c r="K9" s="178"/>
      <c r="L9" s="179"/>
      <c r="M9" s="179"/>
      <c r="N9" s="179"/>
      <c r="O9" s="179"/>
      <c r="P9" s="179"/>
      <c r="Q9" s="180"/>
      <c r="V9" s="9"/>
    </row>
    <row r="10" spans="1:24" s="7" customFormat="1" ht="42" customHeight="1" x14ac:dyDescent="0.2">
      <c r="I10" s="181" t="s">
        <v>123</v>
      </c>
      <c r="J10" s="182"/>
      <c r="K10" s="183"/>
      <c r="L10" s="184"/>
      <c r="M10" s="184"/>
      <c r="N10" s="184"/>
      <c r="O10" s="184"/>
      <c r="P10" s="184"/>
      <c r="Q10" s="185"/>
      <c r="V10" s="9"/>
    </row>
    <row r="11" spans="1:24" s="7" customFormat="1" ht="20.100000000000001" customHeight="1" x14ac:dyDescent="0.2">
      <c r="I11" s="186" t="s">
        <v>124</v>
      </c>
      <c r="J11" s="187"/>
      <c r="K11" s="190" t="s">
        <v>125</v>
      </c>
      <c r="L11" s="191"/>
      <c r="M11" s="191"/>
      <c r="N11" s="191"/>
      <c r="O11" s="191"/>
      <c r="P11" s="191"/>
      <c r="Q11" s="192"/>
    </row>
    <row r="12" spans="1:24" s="7" customFormat="1" ht="27.75" customHeight="1" x14ac:dyDescent="0.2">
      <c r="I12" s="188"/>
      <c r="J12" s="189"/>
      <c r="K12" s="193" t="s">
        <v>126</v>
      </c>
      <c r="L12" s="194"/>
      <c r="M12" s="194"/>
      <c r="N12" s="194"/>
      <c r="O12" s="194"/>
      <c r="P12" s="194"/>
      <c r="Q12" s="195"/>
      <c r="R12" s="19"/>
      <c r="V12" s="9"/>
    </row>
    <row r="13" spans="1:24" s="7" customFormat="1" ht="20.100000000000001" customHeight="1" x14ac:dyDescent="0.2">
      <c r="I13" s="196" t="s">
        <v>14</v>
      </c>
      <c r="J13" s="197"/>
      <c r="K13" s="198"/>
      <c r="L13" s="199"/>
      <c r="M13" s="199"/>
      <c r="N13" s="199"/>
      <c r="O13" s="199"/>
      <c r="P13" s="199"/>
      <c r="Q13" s="200"/>
      <c r="R13" s="18"/>
      <c r="V13" s="9" t="s">
        <v>127</v>
      </c>
    </row>
    <row r="14" spans="1:24" s="7" customFormat="1" ht="20.100000000000001" customHeight="1" x14ac:dyDescent="0.3">
      <c r="I14" s="196" t="s">
        <v>128</v>
      </c>
      <c r="J14" s="197"/>
      <c r="K14" s="201"/>
      <c r="L14" s="202"/>
      <c r="M14" s="202"/>
      <c r="N14" s="202"/>
      <c r="O14" s="202"/>
      <c r="P14" s="202"/>
      <c r="Q14" s="203"/>
      <c r="R14" s="18"/>
      <c r="V14" s="9" t="s" ph="1">
        <v>0</v>
      </c>
      <c r="W14" s="7" ph="1"/>
      <c r="X14" s="7" ph="1"/>
    </row>
    <row r="15" spans="1:24" s="7" customFormat="1" ht="19.5" customHeight="1" x14ac:dyDescent="0.2">
      <c r="A15" s="204" t="str">
        <f>IFERROR("　 令和 "&amp;YEAR((EDATE(DATEVALUE($L$4&amp;$M$4&amp;$N$4&amp;$O$4&amp;$P$4&amp;$Q$4&amp;$R$4),-3)))-2018&amp;" 年度において、下記のとおり豊田市住宅省エネ改修事業を実施したいので、豊田市住宅省エネ改修補助金交付要綱第７条の規定により、関係書類を添えて、下記のとおり申請します。","　 令和　　年度において、下記のとおり豊田市住宅省エネ改修事業を実施したいので、豊田市住宅省エネ改修補助金交付要綱第７条の規定により、関係書類を添えて、下記のとおり申請します。")</f>
        <v>　 令和　　年度において、下記のとおり豊田市住宅省エネ改修事業を実施したいので、豊田市住宅省エネ改修補助金交付要綱第７条の規定により、関係書類を添えて、下記のとおり申請します。</v>
      </c>
      <c r="B15" s="204"/>
      <c r="C15" s="204"/>
      <c r="D15" s="204"/>
      <c r="E15" s="204"/>
      <c r="F15" s="204"/>
      <c r="G15" s="204"/>
      <c r="H15" s="204"/>
      <c r="I15" s="204"/>
      <c r="J15" s="204"/>
      <c r="K15" s="204"/>
      <c r="L15" s="204"/>
      <c r="M15" s="204"/>
      <c r="N15" s="204"/>
      <c r="O15" s="204"/>
      <c r="P15" s="204"/>
      <c r="Q15" s="204"/>
      <c r="R15" s="204"/>
      <c r="V15" s="9"/>
    </row>
    <row r="16" spans="1:24" s="7" customFormat="1" ht="19.5" customHeight="1" x14ac:dyDescent="0.2">
      <c r="A16" s="204"/>
      <c r="B16" s="204"/>
      <c r="C16" s="204"/>
      <c r="D16" s="204"/>
      <c r="E16" s="204"/>
      <c r="F16" s="204"/>
      <c r="G16" s="204"/>
      <c r="H16" s="204"/>
      <c r="I16" s="204"/>
      <c r="J16" s="204"/>
      <c r="K16" s="204"/>
      <c r="L16" s="204"/>
      <c r="M16" s="204"/>
      <c r="N16" s="204"/>
      <c r="O16" s="204"/>
      <c r="P16" s="204"/>
      <c r="Q16" s="204"/>
      <c r="R16" s="204"/>
      <c r="V16" s="9" t="s">
        <v>1</v>
      </c>
    </row>
    <row r="17" spans="1:22" s="7" customFormat="1" ht="20.100000000000001" customHeight="1" x14ac:dyDescent="0.2">
      <c r="A17" s="174" t="s">
        <v>129</v>
      </c>
      <c r="B17" s="174"/>
      <c r="C17" s="174"/>
      <c r="D17" s="174"/>
      <c r="E17" s="174"/>
      <c r="F17" s="174"/>
      <c r="G17" s="174"/>
      <c r="H17" s="174"/>
      <c r="I17" s="174"/>
      <c r="J17" s="174"/>
      <c r="K17" s="174"/>
      <c r="L17" s="174"/>
      <c r="M17" s="174"/>
      <c r="N17" s="174"/>
      <c r="O17" s="174"/>
      <c r="P17" s="174"/>
      <c r="Q17" s="174"/>
      <c r="R17" s="174"/>
      <c r="V17" s="9" t="s">
        <v>130</v>
      </c>
    </row>
    <row r="18" spans="1:22" s="7" customFormat="1" ht="20.100000000000001" customHeight="1" x14ac:dyDescent="0.2">
      <c r="A18" s="7" t="s">
        <v>4</v>
      </c>
      <c r="V18" s="10"/>
    </row>
    <row r="19" spans="1:22" s="7" customFormat="1" ht="20.100000000000001" customHeight="1" x14ac:dyDescent="0.2">
      <c r="A19" s="210" t="s">
        <v>12</v>
      </c>
      <c r="B19" s="20" t="s">
        <v>5</v>
      </c>
      <c r="C19" s="21" t="s">
        <v>131</v>
      </c>
      <c r="D19" s="22"/>
      <c r="E19" s="211"/>
      <c r="F19" s="199"/>
      <c r="G19" s="199"/>
      <c r="H19" s="200"/>
      <c r="I19" s="20" t="s">
        <v>7</v>
      </c>
      <c r="J19" s="212"/>
      <c r="K19" s="213"/>
      <c r="L19" s="213"/>
      <c r="M19" s="213"/>
      <c r="N19" s="213"/>
      <c r="O19" s="213"/>
      <c r="P19" s="213"/>
      <c r="Q19" s="214" t="s">
        <v>8</v>
      </c>
      <c r="R19" s="206"/>
      <c r="T19" s="19"/>
      <c r="V19" s="9"/>
    </row>
    <row r="20" spans="1:22" s="7" customFormat="1" ht="20.100000000000001" customHeight="1" x14ac:dyDescent="0.2">
      <c r="A20" s="210"/>
      <c r="B20" s="20" t="s">
        <v>6</v>
      </c>
      <c r="C20" s="215"/>
      <c r="D20" s="216"/>
      <c r="E20" s="23" t="s">
        <v>24</v>
      </c>
      <c r="F20" s="18" t="s">
        <v>18</v>
      </c>
      <c r="G20" s="24"/>
      <c r="H20" s="25" t="s">
        <v>19</v>
      </c>
      <c r="I20" s="20" t="s">
        <v>10</v>
      </c>
      <c r="J20" s="212"/>
      <c r="K20" s="213"/>
      <c r="L20" s="213"/>
      <c r="M20" s="213"/>
      <c r="N20" s="213"/>
      <c r="O20" s="213"/>
      <c r="P20" s="213"/>
      <c r="Q20" s="217" t="s">
        <v>9</v>
      </c>
      <c r="R20" s="218"/>
    </row>
    <row r="21" spans="1:22" s="7" customFormat="1" ht="20.100000000000001" customHeight="1" x14ac:dyDescent="0.2">
      <c r="A21" s="210"/>
      <c r="B21" s="20" t="s">
        <v>132</v>
      </c>
      <c r="C21" s="26"/>
      <c r="D21" s="214" t="s">
        <v>133</v>
      </c>
      <c r="E21" s="214"/>
      <c r="F21" s="206"/>
      <c r="G21" s="26"/>
      <c r="H21" s="214" t="s">
        <v>134</v>
      </c>
      <c r="I21" s="214"/>
      <c r="J21" s="214"/>
      <c r="K21" s="206"/>
      <c r="L21" s="27" t="s">
        <v>11</v>
      </c>
      <c r="M21" s="219"/>
      <c r="N21" s="220"/>
      <c r="O21" s="220"/>
      <c r="P21" s="220"/>
      <c r="Q21" s="214" t="s">
        <v>135</v>
      </c>
      <c r="R21" s="206"/>
    </row>
    <row r="22" spans="1:22" s="7" customFormat="1" ht="19.5" customHeight="1" x14ac:dyDescent="0.2">
      <c r="A22" s="221" t="s">
        <v>15</v>
      </c>
      <c r="B22" s="222"/>
      <c r="C22" s="223"/>
      <c r="D22" s="223"/>
      <c r="E22" s="223"/>
      <c r="F22" s="223"/>
      <c r="G22" s="224" t="s">
        <v>136</v>
      </c>
      <c r="H22" s="224"/>
      <c r="I22" s="225"/>
      <c r="J22" s="226"/>
      <c r="K22" s="226"/>
      <c r="L22" s="226"/>
      <c r="M22" s="226"/>
      <c r="N22" s="226"/>
      <c r="O22" s="226"/>
      <c r="P22" s="226"/>
      <c r="Q22" s="226"/>
      <c r="R22" s="227"/>
    </row>
    <row r="23" spans="1:22" s="7" customFormat="1" ht="15" customHeight="1" x14ac:dyDescent="0.2">
      <c r="A23" s="28"/>
      <c r="G23" s="29" t="s">
        <v>137</v>
      </c>
    </row>
    <row r="24" spans="1:22" s="7" customFormat="1" ht="20.100000000000001" customHeight="1" x14ac:dyDescent="0.2">
      <c r="A24" s="19" t="s">
        <v>21</v>
      </c>
      <c r="B24" s="19"/>
      <c r="C24" s="19"/>
      <c r="D24" s="19"/>
      <c r="E24" s="19"/>
      <c r="F24" s="19"/>
      <c r="G24" s="19"/>
      <c r="H24" s="19"/>
      <c r="I24" s="19"/>
      <c r="J24" s="19"/>
      <c r="K24" s="19"/>
      <c r="L24" s="19"/>
      <c r="M24" s="19"/>
      <c r="N24" s="19"/>
      <c r="O24" s="19"/>
      <c r="P24" s="19"/>
      <c r="Q24" s="19"/>
      <c r="R24" s="19"/>
    </row>
    <row r="25" spans="1:22" s="7" customFormat="1" ht="19.5" customHeight="1" x14ac:dyDescent="0.2">
      <c r="A25" s="205" t="s">
        <v>16</v>
      </c>
      <c r="B25" s="206"/>
      <c r="C25" s="207"/>
      <c r="D25" s="208"/>
      <c r="E25" s="208"/>
      <c r="F25" s="208"/>
      <c r="G25" s="205" t="s">
        <v>13</v>
      </c>
      <c r="H25" s="206"/>
      <c r="I25" s="207"/>
      <c r="J25" s="208"/>
      <c r="K25" s="208"/>
      <c r="L25" s="208"/>
      <c r="M25" s="208"/>
      <c r="N25" s="208"/>
      <c r="O25" s="208"/>
      <c r="P25" s="208"/>
      <c r="Q25" s="208"/>
      <c r="R25" s="209"/>
    </row>
    <row r="26" spans="1:22" s="7" customFormat="1" ht="19.5" customHeight="1" x14ac:dyDescent="0.2">
      <c r="A26" s="221" t="s">
        <v>17</v>
      </c>
      <c r="B26" s="222"/>
      <c r="C26" s="30" t="s">
        <v>138</v>
      </c>
      <c r="D26" s="22"/>
      <c r="E26" s="235"/>
      <c r="F26" s="236"/>
      <c r="G26" s="236"/>
      <c r="H26" s="236"/>
      <c r="I26" s="236"/>
      <c r="J26" s="236"/>
      <c r="K26" s="236"/>
      <c r="L26" s="236"/>
      <c r="M26" s="236"/>
      <c r="N26" s="236"/>
      <c r="O26" s="236"/>
      <c r="P26" s="236"/>
      <c r="Q26" s="236"/>
      <c r="R26" s="237"/>
    </row>
    <row r="27" spans="1:22" s="7" customFormat="1" ht="19.5" customHeight="1" x14ac:dyDescent="0.2">
      <c r="A27" s="205" t="s">
        <v>14</v>
      </c>
      <c r="B27" s="206"/>
      <c r="C27" s="207"/>
      <c r="D27" s="208"/>
      <c r="E27" s="208"/>
      <c r="F27" s="208"/>
      <c r="G27" s="238" t="s">
        <v>139</v>
      </c>
      <c r="H27" s="239"/>
      <c r="I27" s="208"/>
      <c r="J27" s="208"/>
      <c r="K27" s="208"/>
      <c r="L27" s="208"/>
      <c r="M27" s="208"/>
      <c r="N27" s="208"/>
      <c r="O27" s="208"/>
      <c r="P27" s="208"/>
      <c r="Q27" s="208"/>
      <c r="R27" s="209"/>
      <c r="S27" s="31"/>
    </row>
    <row r="28" spans="1:22" s="7" customFormat="1" ht="15" customHeight="1" x14ac:dyDescent="0.2"/>
    <row r="29" spans="1:22" s="7" customFormat="1" ht="19.5" customHeight="1" x14ac:dyDescent="0.2">
      <c r="A29" s="19" t="s">
        <v>54</v>
      </c>
    </row>
    <row r="30" spans="1:22" s="7" customFormat="1" ht="19.5" customHeight="1" x14ac:dyDescent="0.2">
      <c r="A30" s="240" t="s">
        <v>140</v>
      </c>
      <c r="B30" s="240"/>
      <c r="C30" s="240"/>
      <c r="D30" s="240"/>
      <c r="E30" s="240"/>
      <c r="F30" s="240"/>
      <c r="G30" s="240"/>
      <c r="H30" s="240"/>
      <c r="I30" s="240"/>
      <c r="J30" s="240"/>
      <c r="K30" s="240"/>
      <c r="L30" s="240"/>
      <c r="M30" s="240"/>
      <c r="N30" s="240"/>
      <c r="O30" s="240"/>
      <c r="P30" s="240"/>
      <c r="Q30" s="240"/>
      <c r="R30" s="240"/>
    </row>
    <row r="31" spans="1:22" s="7" customFormat="1" ht="15.6" customHeight="1" x14ac:dyDescent="0.2">
      <c r="A31" s="241" t="s">
        <v>141</v>
      </c>
      <c r="B31" s="242"/>
      <c r="C31" s="7" t="s">
        <v>26</v>
      </c>
      <c r="D31" s="32"/>
      <c r="E31" s="32"/>
      <c r="F31" s="32"/>
      <c r="G31" s="32"/>
      <c r="H31" s="32"/>
      <c r="I31" s="32"/>
      <c r="J31" s="32"/>
      <c r="K31" s="32"/>
      <c r="L31" s="32"/>
      <c r="M31" s="32"/>
      <c r="N31" s="32"/>
      <c r="O31" s="32"/>
      <c r="P31" s="32"/>
      <c r="Q31" s="32"/>
      <c r="R31" s="33"/>
    </row>
    <row r="32" spans="1:22" s="7" customFormat="1" ht="16.2" x14ac:dyDescent="0.2">
      <c r="A32" s="241"/>
      <c r="B32" s="242"/>
      <c r="C32" s="34"/>
      <c r="D32" s="32" t="s">
        <v>142</v>
      </c>
      <c r="E32" s="32"/>
      <c r="F32" s="32"/>
      <c r="G32" s="32"/>
      <c r="H32" s="32"/>
      <c r="I32" s="32"/>
      <c r="J32" s="32"/>
      <c r="K32" s="32"/>
      <c r="L32" s="32"/>
      <c r="M32" s="32"/>
      <c r="N32" s="32"/>
      <c r="O32" s="32"/>
      <c r="P32" s="32"/>
      <c r="Q32" s="32"/>
      <c r="R32" s="33"/>
    </row>
    <row r="33" spans="1:19" s="7" customFormat="1" ht="16.2" x14ac:dyDescent="0.2">
      <c r="A33" s="241"/>
      <c r="B33" s="242"/>
      <c r="C33" s="34"/>
      <c r="D33" s="32" t="s">
        <v>27</v>
      </c>
      <c r="E33" s="32"/>
      <c r="F33" s="32"/>
      <c r="G33" s="32"/>
      <c r="H33" s="32"/>
      <c r="I33" s="32"/>
      <c r="J33" s="32"/>
      <c r="K33" s="32"/>
      <c r="L33" s="32"/>
      <c r="M33" s="32"/>
      <c r="N33" s="32"/>
      <c r="O33" s="32"/>
      <c r="P33" s="32"/>
      <c r="Q33" s="32"/>
      <c r="R33" s="33"/>
    </row>
    <row r="34" spans="1:19" s="7" customFormat="1" ht="15.45" hidden="1" customHeight="1" x14ac:dyDescent="0.2">
      <c r="A34" s="241"/>
      <c r="B34" s="242"/>
      <c r="C34" s="35" t="s">
        <v>143</v>
      </c>
      <c r="D34" s="32"/>
      <c r="E34" s="32"/>
      <c r="F34" s="32"/>
      <c r="G34" s="32"/>
      <c r="H34" s="32"/>
      <c r="I34" s="32"/>
      <c r="J34" s="32"/>
      <c r="K34" s="32"/>
      <c r="L34" s="32"/>
      <c r="M34" s="32"/>
      <c r="N34" s="32"/>
      <c r="O34" s="32"/>
      <c r="P34" s="32"/>
      <c r="Q34" s="32"/>
      <c r="R34" s="33"/>
    </row>
    <row r="35" spans="1:19" s="7" customFormat="1" ht="15.6" hidden="1" customHeight="1" x14ac:dyDescent="0.2">
      <c r="A35" s="241"/>
      <c r="B35" s="242"/>
      <c r="C35" s="36"/>
      <c r="D35" s="37" t="s">
        <v>59</v>
      </c>
      <c r="E35" s="37" t="s">
        <v>56</v>
      </c>
      <c r="F35" s="38" t="s">
        <v>57</v>
      </c>
      <c r="G35" s="37"/>
      <c r="H35" s="37" t="s">
        <v>58</v>
      </c>
      <c r="I35" s="37"/>
      <c r="J35" s="32"/>
      <c r="K35" s="32"/>
      <c r="L35" s="32"/>
      <c r="O35" s="32"/>
      <c r="P35" s="32"/>
      <c r="Q35" s="32"/>
      <c r="R35" s="33"/>
    </row>
    <row r="36" spans="1:19" s="7" customFormat="1" ht="15.6" customHeight="1" x14ac:dyDescent="0.2">
      <c r="A36" s="241"/>
      <c r="B36" s="242"/>
      <c r="C36" s="7" t="s">
        <v>29</v>
      </c>
      <c r="D36" s="32"/>
      <c r="E36" s="32"/>
      <c r="F36" s="32"/>
      <c r="G36" s="32"/>
      <c r="H36" s="32"/>
      <c r="I36" s="32"/>
      <c r="J36" s="32"/>
      <c r="K36" s="32"/>
      <c r="L36" s="32"/>
      <c r="O36" s="32"/>
      <c r="P36" s="32"/>
      <c r="Q36" s="32"/>
      <c r="R36" s="33"/>
    </row>
    <row r="37" spans="1:19" s="7" customFormat="1" ht="15.6" customHeight="1" x14ac:dyDescent="0.2">
      <c r="A37" s="241"/>
      <c r="B37" s="242"/>
      <c r="C37" s="34"/>
      <c r="D37" s="35" t="s">
        <v>28</v>
      </c>
      <c r="E37" s="32"/>
      <c r="F37" s="32"/>
      <c r="G37" s="32"/>
      <c r="H37" s="34"/>
      <c r="I37" s="32" t="s">
        <v>32</v>
      </c>
      <c r="J37" s="32"/>
      <c r="K37" s="32"/>
      <c r="L37" s="32"/>
      <c r="M37" s="243"/>
      <c r="N37" s="243"/>
      <c r="O37" s="32" t="s">
        <v>34</v>
      </c>
      <c r="P37" s="32"/>
      <c r="Q37" s="32"/>
      <c r="R37" s="33"/>
    </row>
    <row r="38" spans="1:19" s="7" customFormat="1" ht="15.6" customHeight="1" x14ac:dyDescent="0.2">
      <c r="A38" s="241"/>
      <c r="B38" s="242"/>
      <c r="C38" s="34"/>
      <c r="D38" s="32" t="s">
        <v>30</v>
      </c>
      <c r="E38" s="32"/>
      <c r="F38" s="32"/>
      <c r="G38" s="32"/>
      <c r="H38" s="34"/>
      <c r="I38" s="32" t="s">
        <v>33</v>
      </c>
      <c r="J38" s="32"/>
      <c r="K38" s="32"/>
      <c r="L38" s="32"/>
      <c r="M38" s="243"/>
      <c r="N38" s="243"/>
      <c r="O38" s="32" t="s">
        <v>36</v>
      </c>
      <c r="Q38" s="32"/>
      <c r="R38" s="33"/>
    </row>
    <row r="39" spans="1:19" s="7" customFormat="1" ht="15.6" customHeight="1" x14ac:dyDescent="0.2">
      <c r="A39" s="241"/>
      <c r="B39" s="242"/>
      <c r="C39" s="34"/>
      <c r="D39" s="32" t="s">
        <v>31</v>
      </c>
      <c r="E39" s="32"/>
      <c r="F39" s="32"/>
      <c r="G39" s="32"/>
      <c r="H39" s="34"/>
      <c r="I39" s="32" t="s">
        <v>35</v>
      </c>
      <c r="J39" s="32"/>
      <c r="K39" s="32"/>
      <c r="L39" s="32"/>
      <c r="M39" s="243"/>
      <c r="N39" s="243"/>
      <c r="O39" s="32" t="s">
        <v>37</v>
      </c>
      <c r="P39" s="32"/>
      <c r="Q39" s="32"/>
      <c r="R39" s="33"/>
    </row>
    <row r="40" spans="1:19" s="7" customFormat="1" ht="15.6" customHeight="1" x14ac:dyDescent="0.2">
      <c r="A40" s="39"/>
      <c r="B40" s="40"/>
      <c r="C40" s="34"/>
      <c r="D40" s="32" t="s">
        <v>144</v>
      </c>
      <c r="E40" s="32"/>
      <c r="F40" s="32"/>
      <c r="G40" s="32"/>
      <c r="H40" s="34"/>
      <c r="I40" s="32"/>
      <c r="J40" s="32"/>
      <c r="K40" s="32"/>
      <c r="L40" s="32"/>
      <c r="M40" s="41"/>
      <c r="N40" s="41"/>
      <c r="O40" s="32"/>
      <c r="P40" s="32"/>
      <c r="Q40" s="32"/>
      <c r="R40" s="33"/>
    </row>
    <row r="41" spans="1:19" s="7" customFormat="1" ht="15" customHeight="1" x14ac:dyDescent="0.2">
      <c r="A41" s="228" t="s">
        <v>20</v>
      </c>
      <c r="B41" s="228"/>
      <c r="C41" s="229"/>
      <c r="D41" s="230"/>
      <c r="E41" s="230"/>
      <c r="F41" s="230"/>
      <c r="G41" s="230"/>
      <c r="H41" s="230"/>
      <c r="I41" s="230"/>
      <c r="J41" s="230"/>
      <c r="K41" s="230"/>
      <c r="L41" s="230"/>
      <c r="M41" s="230"/>
      <c r="N41" s="230"/>
      <c r="O41" s="230"/>
      <c r="P41" s="230"/>
      <c r="Q41" s="230"/>
      <c r="R41" s="231"/>
    </row>
    <row r="42" spans="1:19" s="7" customFormat="1" ht="15" customHeight="1" x14ac:dyDescent="0.2">
      <c r="A42" s="228"/>
      <c r="B42" s="228"/>
      <c r="C42" s="42"/>
      <c r="D42" s="43"/>
      <c r="E42" s="43"/>
      <c r="F42" s="43"/>
      <c r="G42" s="43"/>
      <c r="H42" s="43"/>
      <c r="I42" s="43"/>
      <c r="J42" s="43"/>
      <c r="K42" s="43"/>
      <c r="L42" s="43"/>
      <c r="M42" s="43"/>
      <c r="N42" s="43"/>
      <c r="O42" s="43"/>
      <c r="P42" s="43"/>
      <c r="Q42" s="43"/>
      <c r="R42" s="44"/>
    </row>
    <row r="43" spans="1:19" s="7" customFormat="1" ht="15.9" customHeight="1" x14ac:dyDescent="0.2">
      <c r="A43" s="228"/>
      <c r="B43" s="228"/>
      <c r="C43" s="232" t="s">
        <v>23</v>
      </c>
      <c r="D43" s="233"/>
      <c r="E43" s="233"/>
      <c r="F43" s="233"/>
      <c r="G43" s="233"/>
      <c r="H43" s="233"/>
      <c r="I43" s="233"/>
      <c r="J43" s="233"/>
      <c r="K43" s="233"/>
      <c r="L43" s="233"/>
      <c r="M43" s="233"/>
      <c r="N43" s="233"/>
      <c r="O43" s="233"/>
      <c r="P43" s="233"/>
      <c r="Q43" s="233"/>
      <c r="R43" s="234"/>
    </row>
    <row r="44" spans="1:19" s="7" customFormat="1" ht="20.100000000000001" customHeight="1" x14ac:dyDescent="0.2">
      <c r="A44" s="210" t="s">
        <v>145</v>
      </c>
      <c r="B44" s="210"/>
      <c r="C44" s="244" t="s">
        <v>146</v>
      </c>
      <c r="D44" s="244"/>
      <c r="E44" s="244"/>
      <c r="F44" s="244"/>
      <c r="G44" s="246" t="s">
        <v>147</v>
      </c>
      <c r="H44" s="246"/>
      <c r="I44" s="246"/>
      <c r="J44" s="247" t="s">
        <v>3</v>
      </c>
      <c r="K44" s="247"/>
      <c r="L44" s="247"/>
      <c r="M44" s="247"/>
      <c r="N44" s="247"/>
      <c r="O44" s="247"/>
      <c r="P44" s="247"/>
      <c r="Q44" s="247"/>
      <c r="R44" s="247"/>
    </row>
    <row r="45" spans="1:19" s="7" customFormat="1" ht="15.9" customHeight="1" x14ac:dyDescent="0.2">
      <c r="A45" s="210"/>
      <c r="B45" s="210"/>
      <c r="C45" s="245"/>
      <c r="D45" s="245"/>
      <c r="E45" s="245"/>
      <c r="F45" s="245"/>
      <c r="G45" s="248"/>
      <c r="H45" s="248"/>
      <c r="I45" s="248"/>
      <c r="J45" s="249"/>
      <c r="K45" s="249"/>
      <c r="L45" s="249"/>
      <c r="M45" s="249"/>
      <c r="N45" s="249"/>
      <c r="O45" s="249"/>
      <c r="P45" s="249"/>
      <c r="Q45" s="249"/>
      <c r="R45" s="249"/>
      <c r="S45" s="45"/>
    </row>
    <row r="46" spans="1:19" s="7" customFormat="1" ht="15" customHeight="1" x14ac:dyDescent="0.2">
      <c r="A46" s="35"/>
      <c r="B46" s="35"/>
      <c r="C46" s="35"/>
      <c r="D46" s="35"/>
      <c r="E46" s="35"/>
      <c r="F46" s="35"/>
      <c r="G46" s="35"/>
      <c r="H46" s="35"/>
      <c r="I46" s="35"/>
      <c r="J46" s="35"/>
      <c r="K46" s="35"/>
      <c r="L46" s="35"/>
      <c r="M46" s="35"/>
      <c r="N46" s="35"/>
      <c r="O46" s="35"/>
      <c r="P46" s="35"/>
      <c r="Q46" s="35"/>
      <c r="R46" s="35"/>
    </row>
    <row r="47" spans="1:19" ht="19.5" customHeight="1" x14ac:dyDescent="0.2">
      <c r="A47" s="19" t="s">
        <v>38</v>
      </c>
      <c r="B47" s="32"/>
    </row>
    <row r="48" spans="1:19" ht="19.5" customHeight="1" x14ac:dyDescent="0.2">
      <c r="A48" s="46"/>
      <c r="B48" s="47" t="s">
        <v>22</v>
      </c>
      <c r="C48" s="48"/>
      <c r="D48" s="48"/>
      <c r="E48" s="48"/>
      <c r="F48" s="48"/>
      <c r="G48" s="48"/>
      <c r="H48" s="48"/>
      <c r="I48" s="48"/>
      <c r="J48" s="48"/>
      <c r="K48" s="48"/>
      <c r="L48" s="48"/>
      <c r="M48" s="48"/>
      <c r="N48" s="48"/>
      <c r="O48" s="48"/>
      <c r="P48" s="48"/>
      <c r="Q48" s="48"/>
      <c r="R48" s="49"/>
    </row>
    <row r="49" spans="1:18" ht="19.5" customHeight="1" x14ac:dyDescent="0.2">
      <c r="A49" s="50"/>
      <c r="B49" s="19" t="s">
        <v>62</v>
      </c>
      <c r="R49" s="51"/>
    </row>
    <row r="50" spans="1:18" ht="19.5" customHeight="1" x14ac:dyDescent="0.2">
      <c r="A50" s="50"/>
      <c r="B50" s="19" t="s">
        <v>53</v>
      </c>
      <c r="R50" s="51"/>
    </row>
    <row r="51" spans="1:18" ht="19.5" customHeight="1" x14ac:dyDescent="0.2">
      <c r="A51" s="50"/>
      <c r="B51" s="19" t="s">
        <v>52</v>
      </c>
      <c r="R51" s="51"/>
    </row>
    <row r="52" spans="1:18" ht="19.5" customHeight="1" x14ac:dyDescent="0.2">
      <c r="A52" s="50"/>
      <c r="B52" s="7" t="s">
        <v>61</v>
      </c>
      <c r="R52" s="51"/>
    </row>
    <row r="53" spans="1:18" ht="19.5" customHeight="1" x14ac:dyDescent="0.2">
      <c r="A53" s="50"/>
      <c r="B53" s="19" t="s">
        <v>148</v>
      </c>
      <c r="R53" s="51"/>
    </row>
    <row r="54" spans="1:18" ht="19.5" customHeight="1" x14ac:dyDescent="0.2">
      <c r="A54" s="50"/>
      <c r="B54" s="19" t="s">
        <v>149</v>
      </c>
      <c r="R54" s="51"/>
    </row>
    <row r="55" spans="1:18" ht="19.5" customHeight="1" x14ac:dyDescent="0.2">
      <c r="A55" s="50"/>
      <c r="B55" s="19" t="s">
        <v>150</v>
      </c>
      <c r="R55" s="51"/>
    </row>
    <row r="56" spans="1:18" ht="19.5" customHeight="1" x14ac:dyDescent="0.2">
      <c r="A56" s="50"/>
      <c r="B56" s="19" t="s">
        <v>60</v>
      </c>
      <c r="R56" s="51"/>
    </row>
    <row r="57" spans="1:18" ht="19.5" customHeight="1" x14ac:dyDescent="0.2">
      <c r="A57" s="50"/>
      <c r="B57" s="19" t="s">
        <v>151</v>
      </c>
      <c r="R57" s="51"/>
    </row>
    <row r="58" spans="1:18" ht="19.5" customHeight="1" x14ac:dyDescent="0.2">
      <c r="A58" s="50"/>
      <c r="B58" s="19" t="s">
        <v>55</v>
      </c>
      <c r="R58" s="51"/>
    </row>
    <row r="59" spans="1:18" ht="19.5" customHeight="1" x14ac:dyDescent="0.2">
      <c r="A59" s="50"/>
      <c r="B59" s="19" t="s">
        <v>51</v>
      </c>
      <c r="R59" s="51"/>
    </row>
    <row r="60" spans="1:18" ht="19.5" customHeight="1" x14ac:dyDescent="0.2">
      <c r="A60" s="50"/>
      <c r="B60" s="19" t="s">
        <v>155</v>
      </c>
      <c r="R60" s="51"/>
    </row>
    <row r="61" spans="1:18" ht="19.5" customHeight="1" x14ac:dyDescent="0.2">
      <c r="A61" s="172"/>
      <c r="B61" s="173" t="s">
        <v>156</v>
      </c>
      <c r="C61" s="52"/>
      <c r="D61" s="52"/>
      <c r="E61" s="52"/>
      <c r="F61" s="52"/>
      <c r="G61" s="52"/>
      <c r="H61" s="52"/>
      <c r="I61" s="52"/>
      <c r="J61" s="52"/>
      <c r="K61" s="52"/>
      <c r="L61" s="52"/>
      <c r="M61" s="52"/>
      <c r="N61" s="52"/>
      <c r="O61" s="52"/>
      <c r="P61" s="52"/>
      <c r="Q61" s="52"/>
      <c r="R61" s="53"/>
    </row>
    <row r="62" spans="1:18" ht="19.5" customHeight="1" x14ac:dyDescent="0.2"/>
  </sheetData>
  <sheetProtection selectLockedCells="1"/>
  <mergeCells count="53">
    <mergeCell ref="M39:N39"/>
    <mergeCell ref="A44:B45"/>
    <mergeCell ref="C44:F45"/>
    <mergeCell ref="G44:I44"/>
    <mergeCell ref="J44:R44"/>
    <mergeCell ref="G45:I45"/>
    <mergeCell ref="J45:R45"/>
    <mergeCell ref="C22:F22"/>
    <mergeCell ref="G22:H22"/>
    <mergeCell ref="I22:R22"/>
    <mergeCell ref="A41:B43"/>
    <mergeCell ref="C41:R41"/>
    <mergeCell ref="C43:R43"/>
    <mergeCell ref="A26:B26"/>
    <mergeCell ref="E26:R26"/>
    <mergeCell ref="A27:B27"/>
    <mergeCell ref="C27:F27"/>
    <mergeCell ref="G27:H27"/>
    <mergeCell ref="I27:R27"/>
    <mergeCell ref="A30:R30"/>
    <mergeCell ref="A31:B39"/>
    <mergeCell ref="M37:N37"/>
    <mergeCell ref="M38:N38"/>
    <mergeCell ref="A25:B25"/>
    <mergeCell ref="C25:F25"/>
    <mergeCell ref="G25:H25"/>
    <mergeCell ref="I25:R25"/>
    <mergeCell ref="A19:A21"/>
    <mergeCell ref="E19:H19"/>
    <mergeCell ref="J19:P19"/>
    <mergeCell ref="Q19:R19"/>
    <mergeCell ref="C20:D20"/>
    <mergeCell ref="J20:P20"/>
    <mergeCell ref="Q20:R20"/>
    <mergeCell ref="D21:F21"/>
    <mergeCell ref="H21:K21"/>
    <mergeCell ref="M21:P21"/>
    <mergeCell ref="Q21:R21"/>
    <mergeCell ref="A22:B22"/>
    <mergeCell ref="A17:R17"/>
    <mergeCell ref="A2:R2"/>
    <mergeCell ref="I9:J9"/>
    <mergeCell ref="K9:Q9"/>
    <mergeCell ref="I10:J10"/>
    <mergeCell ref="K10:Q10"/>
    <mergeCell ref="I11:J12"/>
    <mergeCell ref="K11:Q11"/>
    <mergeCell ref="K12:Q12"/>
    <mergeCell ref="I13:J13"/>
    <mergeCell ref="K13:Q13"/>
    <mergeCell ref="I14:J14"/>
    <mergeCell ref="K14:Q14"/>
    <mergeCell ref="A15:R16"/>
  </mergeCells>
  <phoneticPr fontId="1"/>
  <dataValidations count="1">
    <dataValidation type="list" allowBlank="1" showInputMessage="1" showErrorMessage="1" sqref="J19:M19" xr:uid="{00000000-0002-0000-0100-000000000000}">
      <formula1>"木,鉄骨,鉄筋コンクリート,鉄筋鉄骨コンクリート"</formula1>
    </dataValidation>
  </dataValidations>
  <pageMargins left="0.70866141732283472" right="0.70866141732283472" top="0.35433070866141736" bottom="0.35433070866141736" header="0.31496062992125984" footer="0.31496062992125984"/>
  <pageSetup paperSize="9" scale="7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0</xdr:col>
                    <xdr:colOff>60960</xdr:colOff>
                    <xdr:row>47</xdr:row>
                    <xdr:rowOff>30480</xdr:rowOff>
                  </from>
                  <to>
                    <xdr:col>0</xdr:col>
                    <xdr:colOff>251460</xdr:colOff>
                    <xdr:row>47</xdr:row>
                    <xdr:rowOff>220980</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0</xdr:col>
                    <xdr:colOff>60960</xdr:colOff>
                    <xdr:row>48</xdr:row>
                    <xdr:rowOff>30480</xdr:rowOff>
                  </from>
                  <to>
                    <xdr:col>0</xdr:col>
                    <xdr:colOff>251460</xdr:colOff>
                    <xdr:row>48</xdr:row>
                    <xdr:rowOff>220980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0</xdr:col>
                    <xdr:colOff>60960</xdr:colOff>
                    <xdr:row>49</xdr:row>
                    <xdr:rowOff>30480</xdr:rowOff>
                  </from>
                  <to>
                    <xdr:col>0</xdr:col>
                    <xdr:colOff>251460</xdr:colOff>
                    <xdr:row>49</xdr:row>
                    <xdr:rowOff>220980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2</xdr:col>
                    <xdr:colOff>182880</xdr:colOff>
                    <xdr:row>30</xdr:row>
                    <xdr:rowOff>190500</xdr:rowOff>
                  </from>
                  <to>
                    <xdr:col>3</xdr:col>
                    <xdr:colOff>0</xdr:colOff>
                    <xdr:row>31</xdr:row>
                    <xdr:rowOff>182880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2</xdr:col>
                    <xdr:colOff>182880</xdr:colOff>
                    <xdr:row>32</xdr:row>
                    <xdr:rowOff>0</xdr:rowOff>
                  </from>
                  <to>
                    <xdr:col>3</xdr:col>
                    <xdr:colOff>0</xdr:colOff>
                    <xdr:row>32</xdr:row>
                    <xdr:rowOff>190500</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2</xdr:col>
                    <xdr:colOff>182880</xdr:colOff>
                    <xdr:row>35</xdr:row>
                    <xdr:rowOff>190500</xdr:rowOff>
                  </from>
                  <to>
                    <xdr:col>3</xdr:col>
                    <xdr:colOff>0</xdr:colOff>
                    <xdr:row>36</xdr:row>
                    <xdr:rowOff>182880</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2</xdr:col>
                    <xdr:colOff>182880</xdr:colOff>
                    <xdr:row>37</xdr:row>
                    <xdr:rowOff>190500</xdr:rowOff>
                  </from>
                  <to>
                    <xdr:col>3</xdr:col>
                    <xdr:colOff>0</xdr:colOff>
                    <xdr:row>38</xdr:row>
                    <xdr:rowOff>182880</xdr:rowOff>
                  </to>
                </anchor>
              </controlPr>
            </control>
          </mc:Choice>
        </mc:AlternateContent>
        <mc:AlternateContent xmlns:mc="http://schemas.openxmlformats.org/markup-compatibility/2006">
          <mc:Choice Requires="x14">
            <control shapeId="13320" r:id="rId11" name="Check Box 8">
              <controlPr locked="0" defaultSize="0" autoFill="0" autoLine="0" autoPict="0">
                <anchor moveWithCells="1">
                  <from>
                    <xdr:col>7</xdr:col>
                    <xdr:colOff>182880</xdr:colOff>
                    <xdr:row>37</xdr:row>
                    <xdr:rowOff>190500</xdr:rowOff>
                  </from>
                  <to>
                    <xdr:col>7</xdr:col>
                    <xdr:colOff>419100</xdr:colOff>
                    <xdr:row>38</xdr:row>
                    <xdr:rowOff>182880</xdr:rowOff>
                  </to>
                </anchor>
              </controlPr>
            </control>
          </mc:Choice>
        </mc:AlternateContent>
        <mc:AlternateContent xmlns:mc="http://schemas.openxmlformats.org/markup-compatibility/2006">
          <mc:Choice Requires="x14">
            <control shapeId="13321" r:id="rId12" name="Check Box 9">
              <controlPr locked="0" defaultSize="0" autoFill="0" autoLine="0" autoPict="0">
                <anchor moveWithCells="1">
                  <from>
                    <xdr:col>2</xdr:col>
                    <xdr:colOff>182880</xdr:colOff>
                    <xdr:row>36</xdr:row>
                    <xdr:rowOff>190500</xdr:rowOff>
                  </from>
                  <to>
                    <xdr:col>2</xdr:col>
                    <xdr:colOff>373380</xdr:colOff>
                    <xdr:row>37</xdr:row>
                    <xdr:rowOff>182880</xdr:rowOff>
                  </to>
                </anchor>
              </controlPr>
            </control>
          </mc:Choice>
        </mc:AlternateContent>
        <mc:AlternateContent xmlns:mc="http://schemas.openxmlformats.org/markup-compatibility/2006">
          <mc:Choice Requires="x14">
            <control shapeId="13322" r:id="rId13" name="Check Box 10">
              <controlPr locked="0" defaultSize="0" autoFill="0" autoLine="0" autoPict="0">
                <anchor moveWithCells="1">
                  <from>
                    <xdr:col>2</xdr:col>
                    <xdr:colOff>182880</xdr:colOff>
                    <xdr:row>37</xdr:row>
                    <xdr:rowOff>190500</xdr:rowOff>
                  </from>
                  <to>
                    <xdr:col>2</xdr:col>
                    <xdr:colOff>373380</xdr:colOff>
                    <xdr:row>38</xdr:row>
                    <xdr:rowOff>182880</xdr:rowOff>
                  </to>
                </anchor>
              </controlPr>
            </control>
          </mc:Choice>
        </mc:AlternateContent>
        <mc:AlternateContent xmlns:mc="http://schemas.openxmlformats.org/markup-compatibility/2006">
          <mc:Choice Requires="x14">
            <control shapeId="13323" r:id="rId14" name="Check Box 11">
              <controlPr locked="0" defaultSize="0" autoFill="0" autoLine="0" autoPict="0">
                <anchor moveWithCells="1">
                  <from>
                    <xdr:col>12</xdr:col>
                    <xdr:colOff>182880</xdr:colOff>
                    <xdr:row>36</xdr:row>
                    <xdr:rowOff>7620</xdr:rowOff>
                  </from>
                  <to>
                    <xdr:col>13</xdr:col>
                    <xdr:colOff>99060</xdr:colOff>
                    <xdr:row>37</xdr:row>
                    <xdr:rowOff>0</xdr:rowOff>
                  </to>
                </anchor>
              </controlPr>
            </control>
          </mc:Choice>
        </mc:AlternateContent>
        <mc:AlternateContent xmlns:mc="http://schemas.openxmlformats.org/markup-compatibility/2006">
          <mc:Choice Requires="x14">
            <control shapeId="13324" r:id="rId15" name="Check Box 12">
              <controlPr locked="0" defaultSize="0" autoFill="0" autoLine="0" autoPict="0">
                <anchor moveWithCells="1">
                  <from>
                    <xdr:col>2</xdr:col>
                    <xdr:colOff>137160</xdr:colOff>
                    <xdr:row>20</xdr:row>
                    <xdr:rowOff>45720</xdr:rowOff>
                  </from>
                  <to>
                    <xdr:col>2</xdr:col>
                    <xdr:colOff>381000</xdr:colOff>
                    <xdr:row>20</xdr:row>
                    <xdr:rowOff>228600</xdr:rowOff>
                  </to>
                </anchor>
              </controlPr>
            </control>
          </mc:Choice>
        </mc:AlternateContent>
        <mc:AlternateContent xmlns:mc="http://schemas.openxmlformats.org/markup-compatibility/2006">
          <mc:Choice Requires="x14">
            <control shapeId="13326" r:id="rId16" name="Check Box 14">
              <controlPr locked="0" defaultSize="0" autoFill="0" autoLine="0" autoPict="0">
                <anchor moveWithCells="1">
                  <from>
                    <xdr:col>0</xdr:col>
                    <xdr:colOff>60960</xdr:colOff>
                    <xdr:row>57</xdr:row>
                    <xdr:rowOff>30480</xdr:rowOff>
                  </from>
                  <to>
                    <xdr:col>0</xdr:col>
                    <xdr:colOff>251460</xdr:colOff>
                    <xdr:row>57</xdr:row>
                    <xdr:rowOff>220980</xdr:rowOff>
                  </to>
                </anchor>
              </controlPr>
            </control>
          </mc:Choice>
        </mc:AlternateContent>
        <mc:AlternateContent xmlns:mc="http://schemas.openxmlformats.org/markup-compatibility/2006">
          <mc:Choice Requires="x14">
            <control shapeId="13327" r:id="rId17" name="Check Box 15">
              <controlPr locked="0" defaultSize="0" autoFill="0" autoLine="0" autoPict="0">
                <anchor moveWithCells="1">
                  <from>
                    <xdr:col>0</xdr:col>
                    <xdr:colOff>60960</xdr:colOff>
                    <xdr:row>55</xdr:row>
                    <xdr:rowOff>30480</xdr:rowOff>
                  </from>
                  <to>
                    <xdr:col>0</xdr:col>
                    <xdr:colOff>251460</xdr:colOff>
                    <xdr:row>55</xdr:row>
                    <xdr:rowOff>220980</xdr:rowOff>
                  </to>
                </anchor>
              </controlPr>
            </control>
          </mc:Choice>
        </mc:AlternateContent>
        <mc:AlternateContent xmlns:mc="http://schemas.openxmlformats.org/markup-compatibility/2006">
          <mc:Choice Requires="x14">
            <control shapeId="13328" r:id="rId18" name="Check Box 16">
              <controlPr locked="0" defaultSize="0" autoFill="0" autoLine="0" autoPict="0">
                <anchor moveWithCells="1">
                  <from>
                    <xdr:col>0</xdr:col>
                    <xdr:colOff>60960</xdr:colOff>
                    <xdr:row>54</xdr:row>
                    <xdr:rowOff>30480</xdr:rowOff>
                  </from>
                  <to>
                    <xdr:col>0</xdr:col>
                    <xdr:colOff>251460</xdr:colOff>
                    <xdr:row>54</xdr:row>
                    <xdr:rowOff>220980</xdr:rowOff>
                  </to>
                </anchor>
              </controlPr>
            </control>
          </mc:Choice>
        </mc:AlternateContent>
        <mc:AlternateContent xmlns:mc="http://schemas.openxmlformats.org/markup-compatibility/2006">
          <mc:Choice Requires="x14">
            <control shapeId="13329" r:id="rId19" name="Check Box 17">
              <controlPr locked="0" defaultSize="0" autoFill="0" autoLine="0" autoPict="0">
                <anchor moveWithCells="1">
                  <from>
                    <xdr:col>0</xdr:col>
                    <xdr:colOff>60960</xdr:colOff>
                    <xdr:row>53</xdr:row>
                    <xdr:rowOff>30480</xdr:rowOff>
                  </from>
                  <to>
                    <xdr:col>0</xdr:col>
                    <xdr:colOff>251460</xdr:colOff>
                    <xdr:row>53</xdr:row>
                    <xdr:rowOff>220980</xdr:rowOff>
                  </to>
                </anchor>
              </controlPr>
            </control>
          </mc:Choice>
        </mc:AlternateContent>
        <mc:AlternateContent xmlns:mc="http://schemas.openxmlformats.org/markup-compatibility/2006">
          <mc:Choice Requires="x14">
            <control shapeId="13330" r:id="rId20" name="Check Box 18">
              <controlPr locked="0" defaultSize="0" autoFill="0" autoLine="0" autoPict="0">
                <anchor moveWithCells="1">
                  <from>
                    <xdr:col>0</xdr:col>
                    <xdr:colOff>60960</xdr:colOff>
                    <xdr:row>51</xdr:row>
                    <xdr:rowOff>30480</xdr:rowOff>
                  </from>
                  <to>
                    <xdr:col>0</xdr:col>
                    <xdr:colOff>251460</xdr:colOff>
                    <xdr:row>51</xdr:row>
                    <xdr:rowOff>220980</xdr:rowOff>
                  </to>
                </anchor>
              </controlPr>
            </control>
          </mc:Choice>
        </mc:AlternateContent>
        <mc:AlternateContent xmlns:mc="http://schemas.openxmlformats.org/markup-compatibility/2006">
          <mc:Choice Requires="x14">
            <control shapeId="13331" r:id="rId21" name="Check Box 19">
              <controlPr locked="0" defaultSize="0" autoFill="0" autoLine="0" autoPict="0">
                <anchor moveWithCells="1">
                  <from>
                    <xdr:col>0</xdr:col>
                    <xdr:colOff>60960</xdr:colOff>
                    <xdr:row>50</xdr:row>
                    <xdr:rowOff>30480</xdr:rowOff>
                  </from>
                  <to>
                    <xdr:col>0</xdr:col>
                    <xdr:colOff>251460</xdr:colOff>
                    <xdr:row>50</xdr:row>
                    <xdr:rowOff>220980</xdr:rowOff>
                  </to>
                </anchor>
              </controlPr>
            </control>
          </mc:Choice>
        </mc:AlternateContent>
        <mc:AlternateContent xmlns:mc="http://schemas.openxmlformats.org/markup-compatibility/2006">
          <mc:Choice Requires="x14">
            <control shapeId="13332" r:id="rId22" name="Check Box 20">
              <controlPr locked="0" defaultSize="0" autoFill="0" autoLine="0" autoPict="0">
                <anchor moveWithCells="1">
                  <from>
                    <xdr:col>0</xdr:col>
                    <xdr:colOff>60960</xdr:colOff>
                    <xdr:row>56</xdr:row>
                    <xdr:rowOff>30480</xdr:rowOff>
                  </from>
                  <to>
                    <xdr:col>0</xdr:col>
                    <xdr:colOff>251460</xdr:colOff>
                    <xdr:row>56</xdr:row>
                    <xdr:rowOff>220980</xdr:rowOff>
                  </to>
                </anchor>
              </controlPr>
            </control>
          </mc:Choice>
        </mc:AlternateContent>
        <mc:AlternateContent xmlns:mc="http://schemas.openxmlformats.org/markup-compatibility/2006">
          <mc:Choice Requires="x14">
            <control shapeId="13333" r:id="rId23" name="Check Box 21">
              <controlPr locked="0" defaultSize="0" autoFill="0" autoLine="0" autoPict="0">
                <anchor moveWithCells="1">
                  <from>
                    <xdr:col>12</xdr:col>
                    <xdr:colOff>182880</xdr:colOff>
                    <xdr:row>37</xdr:row>
                    <xdr:rowOff>7620</xdr:rowOff>
                  </from>
                  <to>
                    <xdr:col>13</xdr:col>
                    <xdr:colOff>99060</xdr:colOff>
                    <xdr:row>38</xdr:row>
                    <xdr:rowOff>0</xdr:rowOff>
                  </to>
                </anchor>
              </controlPr>
            </control>
          </mc:Choice>
        </mc:AlternateContent>
        <mc:AlternateContent xmlns:mc="http://schemas.openxmlformats.org/markup-compatibility/2006">
          <mc:Choice Requires="x14">
            <control shapeId="13334" r:id="rId24" name="Check Box 22">
              <controlPr locked="0" defaultSize="0" autoFill="0" autoLine="0" autoPict="0">
                <anchor moveWithCells="1">
                  <from>
                    <xdr:col>12</xdr:col>
                    <xdr:colOff>182880</xdr:colOff>
                    <xdr:row>38</xdr:row>
                    <xdr:rowOff>7620</xdr:rowOff>
                  </from>
                  <to>
                    <xdr:col>13</xdr:col>
                    <xdr:colOff>99060</xdr:colOff>
                    <xdr:row>39</xdr:row>
                    <xdr:rowOff>0</xdr:rowOff>
                  </to>
                </anchor>
              </controlPr>
            </control>
          </mc:Choice>
        </mc:AlternateContent>
        <mc:AlternateContent xmlns:mc="http://schemas.openxmlformats.org/markup-compatibility/2006">
          <mc:Choice Requires="x14">
            <control shapeId="13335" r:id="rId25" name="Check Box 23">
              <controlPr locked="0" defaultSize="0" autoFill="0" autoLine="0" autoPict="0">
                <anchor moveWithCells="1">
                  <from>
                    <xdr:col>0</xdr:col>
                    <xdr:colOff>60960</xdr:colOff>
                    <xdr:row>52</xdr:row>
                    <xdr:rowOff>30480</xdr:rowOff>
                  </from>
                  <to>
                    <xdr:col>0</xdr:col>
                    <xdr:colOff>251460</xdr:colOff>
                    <xdr:row>52</xdr:row>
                    <xdr:rowOff>220980</xdr:rowOff>
                  </to>
                </anchor>
              </controlPr>
            </control>
          </mc:Choice>
        </mc:AlternateContent>
        <mc:AlternateContent xmlns:mc="http://schemas.openxmlformats.org/markup-compatibility/2006">
          <mc:Choice Requires="x14">
            <control shapeId="13336" r:id="rId26" name="Check Box 24">
              <controlPr locked="0" defaultSize="0" autoFill="0" autoLine="0" autoPict="0">
                <anchor moveWithCells="1">
                  <from>
                    <xdr:col>7</xdr:col>
                    <xdr:colOff>182880</xdr:colOff>
                    <xdr:row>36</xdr:row>
                    <xdr:rowOff>190500</xdr:rowOff>
                  </from>
                  <to>
                    <xdr:col>7</xdr:col>
                    <xdr:colOff>419100</xdr:colOff>
                    <xdr:row>37</xdr:row>
                    <xdr:rowOff>182880</xdr:rowOff>
                  </to>
                </anchor>
              </controlPr>
            </control>
          </mc:Choice>
        </mc:AlternateContent>
        <mc:AlternateContent xmlns:mc="http://schemas.openxmlformats.org/markup-compatibility/2006">
          <mc:Choice Requires="x14">
            <control shapeId="13337" r:id="rId27" name="Check Box 25">
              <controlPr locked="0" defaultSize="0" autoFill="0" autoLine="0" autoPict="0">
                <anchor moveWithCells="1">
                  <from>
                    <xdr:col>7</xdr:col>
                    <xdr:colOff>182880</xdr:colOff>
                    <xdr:row>35</xdr:row>
                    <xdr:rowOff>190500</xdr:rowOff>
                  </from>
                  <to>
                    <xdr:col>7</xdr:col>
                    <xdr:colOff>419100</xdr:colOff>
                    <xdr:row>36</xdr:row>
                    <xdr:rowOff>182880</xdr:rowOff>
                  </to>
                </anchor>
              </controlPr>
            </control>
          </mc:Choice>
        </mc:AlternateContent>
        <mc:AlternateContent xmlns:mc="http://schemas.openxmlformats.org/markup-compatibility/2006">
          <mc:Choice Requires="x14">
            <control shapeId="13338" r:id="rId28" name="Check Box 26">
              <controlPr locked="0" defaultSize="0" autoFill="0" autoLine="0" autoPict="0">
                <anchor moveWithCells="1">
                  <from>
                    <xdr:col>6</xdr:col>
                    <xdr:colOff>182880</xdr:colOff>
                    <xdr:row>20</xdr:row>
                    <xdr:rowOff>38100</xdr:rowOff>
                  </from>
                  <to>
                    <xdr:col>6</xdr:col>
                    <xdr:colOff>426720</xdr:colOff>
                    <xdr:row>20</xdr:row>
                    <xdr:rowOff>220980</xdr:rowOff>
                  </to>
                </anchor>
              </controlPr>
            </control>
          </mc:Choice>
        </mc:AlternateContent>
        <mc:AlternateContent xmlns:mc="http://schemas.openxmlformats.org/markup-compatibility/2006">
          <mc:Choice Requires="x14">
            <control shapeId="13339" r:id="rId29" name="Check Box 27">
              <controlPr locked="0" defaultSize="0" autoFill="0" autoLine="0" autoPict="0">
                <anchor moveWithCells="1">
                  <from>
                    <xdr:col>2</xdr:col>
                    <xdr:colOff>182880</xdr:colOff>
                    <xdr:row>38</xdr:row>
                    <xdr:rowOff>190500</xdr:rowOff>
                  </from>
                  <to>
                    <xdr:col>3</xdr:col>
                    <xdr:colOff>0</xdr:colOff>
                    <xdr:row>39</xdr:row>
                    <xdr:rowOff>182880</xdr:rowOff>
                  </to>
                </anchor>
              </controlPr>
            </control>
          </mc:Choice>
        </mc:AlternateContent>
        <mc:AlternateContent xmlns:mc="http://schemas.openxmlformats.org/markup-compatibility/2006">
          <mc:Choice Requires="x14">
            <control shapeId="13340" r:id="rId30" name="Check Box 28">
              <controlPr locked="0" defaultSize="0" autoFill="0" autoLine="0" autoPict="0">
                <anchor moveWithCells="1">
                  <from>
                    <xdr:col>2</xdr:col>
                    <xdr:colOff>182880</xdr:colOff>
                    <xdr:row>38</xdr:row>
                    <xdr:rowOff>190500</xdr:rowOff>
                  </from>
                  <to>
                    <xdr:col>2</xdr:col>
                    <xdr:colOff>373380</xdr:colOff>
                    <xdr:row>39</xdr:row>
                    <xdr:rowOff>182880</xdr:rowOff>
                  </to>
                </anchor>
              </controlPr>
            </control>
          </mc:Choice>
        </mc:AlternateContent>
        <mc:AlternateContent xmlns:mc="http://schemas.openxmlformats.org/markup-compatibility/2006">
          <mc:Choice Requires="x14">
            <control shapeId="13341" r:id="rId31" name="Check Box 29">
              <controlPr locked="0" defaultSize="0" autoFill="0" autoLine="0" autoPict="0">
                <anchor moveWithCells="1">
                  <from>
                    <xdr:col>0</xdr:col>
                    <xdr:colOff>60960</xdr:colOff>
                    <xdr:row>58</xdr:row>
                    <xdr:rowOff>30480</xdr:rowOff>
                  </from>
                  <to>
                    <xdr:col>0</xdr:col>
                    <xdr:colOff>251460</xdr:colOff>
                    <xdr:row>58</xdr:row>
                    <xdr:rowOff>220980</xdr:rowOff>
                  </to>
                </anchor>
              </controlPr>
            </control>
          </mc:Choice>
        </mc:AlternateContent>
        <mc:AlternateContent xmlns:mc="http://schemas.openxmlformats.org/markup-compatibility/2006">
          <mc:Choice Requires="x14">
            <control shapeId="13342" r:id="rId32" name="Check Box 30">
              <controlPr locked="0" defaultSize="0" autoFill="0" autoLine="0" autoPict="0">
                <anchor moveWithCells="1">
                  <from>
                    <xdr:col>0</xdr:col>
                    <xdr:colOff>60960</xdr:colOff>
                    <xdr:row>59</xdr:row>
                    <xdr:rowOff>30480</xdr:rowOff>
                  </from>
                  <to>
                    <xdr:col>0</xdr:col>
                    <xdr:colOff>251460</xdr:colOff>
                    <xdr:row>59</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3"/>
  <sheetViews>
    <sheetView showZeros="0" tabSelected="1" view="pageBreakPreview" zoomScale="70" zoomScaleNormal="100" zoomScaleSheetLayoutView="70" workbookViewId="0">
      <selection activeCell="I7" sqref="I7"/>
    </sheetView>
  </sheetViews>
  <sheetFormatPr defaultColWidth="8.77734375" defaultRowHeight="15" x14ac:dyDescent="0.2"/>
  <cols>
    <col min="1" max="3" width="9.21875" style="54" customWidth="1"/>
    <col min="4" max="5" width="5" style="54" customWidth="1"/>
    <col min="6" max="6" width="7.109375" style="54" customWidth="1"/>
    <col min="7" max="7" width="9.21875" style="54" customWidth="1"/>
    <col min="8" max="8" width="7.109375" style="54" customWidth="1"/>
    <col min="9" max="9" width="19" style="54" customWidth="1"/>
    <col min="10" max="10" width="9" style="54" customWidth="1"/>
    <col min="11" max="11" width="19" style="54" customWidth="1"/>
    <col min="12" max="12" width="7.109375" style="54" customWidth="1"/>
    <col min="13" max="13" width="20.109375" style="54" customWidth="1"/>
    <col min="14" max="14" width="7.109375" style="54" customWidth="1"/>
    <col min="15" max="15" width="14.77734375" style="54" customWidth="1"/>
    <col min="16" max="16" width="9.109375" style="54" bestFit="1" customWidth="1"/>
    <col min="17" max="18" width="10.6640625" style="54" customWidth="1"/>
    <col min="19" max="20" width="10.77734375" style="54" bestFit="1" customWidth="1"/>
    <col min="21" max="16384" width="8.77734375" style="54"/>
  </cols>
  <sheetData>
    <row r="1" spans="1:20" ht="24.9" customHeight="1" x14ac:dyDescent="0.45">
      <c r="A1" s="35" t="s">
        <v>152</v>
      </c>
      <c r="N1" s="55"/>
    </row>
    <row r="2" spans="1:20" ht="24.9" customHeight="1" x14ac:dyDescent="0.2">
      <c r="A2" s="56" t="s">
        <v>111</v>
      </c>
    </row>
    <row r="3" spans="1:20" ht="15" customHeight="1" thickBot="1" x14ac:dyDescent="0.25">
      <c r="K3" s="57"/>
      <c r="L3" s="57"/>
      <c r="M3" s="57"/>
      <c r="N3" s="57"/>
      <c r="Q3" s="261"/>
      <c r="R3" s="261"/>
      <c r="S3" s="261"/>
      <c r="T3" s="261"/>
    </row>
    <row r="4" spans="1:20" ht="38.1" customHeight="1" thickTop="1" thickBot="1" x14ac:dyDescent="0.25">
      <c r="A4" s="262" t="s">
        <v>63</v>
      </c>
      <c r="B4" s="263"/>
      <c r="C4" s="264"/>
      <c r="D4" s="265"/>
      <c r="E4" s="265"/>
      <c r="F4" s="265"/>
      <c r="G4" s="266" t="s">
        <v>64</v>
      </c>
      <c r="H4" s="267"/>
      <c r="I4" s="268" t="s">
        <v>113</v>
      </c>
      <c r="J4" s="266"/>
      <c r="K4" s="267" t="s">
        <v>65</v>
      </c>
      <c r="L4" s="269"/>
      <c r="M4" s="270" t="s">
        <v>114</v>
      </c>
      <c r="N4" s="271"/>
      <c r="Q4" s="261"/>
      <c r="R4" s="261"/>
      <c r="S4" s="272"/>
      <c r="T4" s="272"/>
    </row>
    <row r="5" spans="1:20" ht="15" customHeight="1" thickTop="1" thickBot="1" x14ac:dyDescent="0.25">
      <c r="A5" s="58"/>
      <c r="B5" s="58"/>
      <c r="C5" s="58"/>
      <c r="D5" s="58"/>
      <c r="E5" s="58"/>
      <c r="F5" s="58"/>
      <c r="G5" s="58"/>
      <c r="H5" s="58"/>
      <c r="I5" s="58"/>
      <c r="J5" s="58"/>
      <c r="K5" s="58"/>
      <c r="L5" s="58"/>
      <c r="M5" s="58"/>
      <c r="N5" s="58"/>
      <c r="Q5" s="57"/>
      <c r="R5" s="57"/>
      <c r="S5" s="59"/>
      <c r="T5" s="59"/>
    </row>
    <row r="6" spans="1:20" ht="32.1" customHeight="1" thickBot="1" x14ac:dyDescent="0.25">
      <c r="A6" s="273" t="s">
        <v>66</v>
      </c>
      <c r="B6" s="250"/>
      <c r="C6" s="250"/>
      <c r="D6" s="250"/>
      <c r="E6" s="250"/>
      <c r="F6" s="250"/>
      <c r="G6" s="250" t="s">
        <v>67</v>
      </c>
      <c r="H6" s="250"/>
      <c r="I6" s="274" t="s">
        <v>68</v>
      </c>
      <c r="J6" s="275"/>
      <c r="K6" s="276" t="s">
        <v>69</v>
      </c>
      <c r="L6" s="276"/>
      <c r="M6" s="250" t="s">
        <v>70</v>
      </c>
      <c r="N6" s="251"/>
      <c r="S6" s="60"/>
      <c r="T6" s="60"/>
    </row>
    <row r="7" spans="1:20" ht="32.1" customHeight="1" x14ac:dyDescent="0.2">
      <c r="A7" s="317" t="s">
        <v>71</v>
      </c>
      <c r="B7" s="289" t="s">
        <v>72</v>
      </c>
      <c r="C7" s="289" t="s">
        <v>73</v>
      </c>
      <c r="D7" s="292" t="s">
        <v>74</v>
      </c>
      <c r="E7" s="293"/>
      <c r="F7" s="61" t="s">
        <v>39</v>
      </c>
      <c r="G7" s="62"/>
      <c r="H7" s="63" t="s">
        <v>75</v>
      </c>
      <c r="I7" s="346">
        <v>112000</v>
      </c>
      <c r="J7" s="65" t="s">
        <v>76</v>
      </c>
      <c r="K7" s="66" t="str">
        <f t="shared" ref="K7:K23" si="0">IF(G7="","",G7*I7)</f>
        <v/>
      </c>
      <c r="L7" s="67" t="s">
        <v>77</v>
      </c>
      <c r="M7" s="68"/>
      <c r="N7" s="69" t="s">
        <v>42</v>
      </c>
      <c r="O7" s="70">
        <f>MIN(K7,SUM(M7))</f>
        <v>0</v>
      </c>
    </row>
    <row r="8" spans="1:20" ht="32.1" customHeight="1" x14ac:dyDescent="0.2">
      <c r="A8" s="318"/>
      <c r="B8" s="290"/>
      <c r="C8" s="290"/>
      <c r="D8" s="294"/>
      <c r="E8" s="295"/>
      <c r="F8" s="71" t="s">
        <v>40</v>
      </c>
      <c r="G8" s="72"/>
      <c r="H8" s="71" t="s">
        <v>75</v>
      </c>
      <c r="I8" s="73">
        <v>80000</v>
      </c>
      <c r="J8" s="74" t="s">
        <v>76</v>
      </c>
      <c r="K8" s="75" t="str">
        <f t="shared" si="0"/>
        <v/>
      </c>
      <c r="L8" s="76" t="s">
        <v>77</v>
      </c>
      <c r="M8" s="77"/>
      <c r="N8" s="78" t="s">
        <v>42</v>
      </c>
      <c r="O8" s="70">
        <f t="shared" ref="O8:O28" si="1">MIN(K8,SUM(M8))</f>
        <v>0</v>
      </c>
    </row>
    <row r="9" spans="1:20" ht="32.1" customHeight="1" x14ac:dyDescent="0.2">
      <c r="A9" s="318"/>
      <c r="B9" s="290"/>
      <c r="C9" s="290"/>
      <c r="D9" s="285"/>
      <c r="E9" s="286"/>
      <c r="F9" s="79" t="s">
        <v>41</v>
      </c>
      <c r="G9" s="80"/>
      <c r="H9" s="81" t="s">
        <v>75</v>
      </c>
      <c r="I9" s="82">
        <v>32000</v>
      </c>
      <c r="J9" s="83" t="s">
        <v>76</v>
      </c>
      <c r="K9" s="84" t="str">
        <f t="shared" si="0"/>
        <v/>
      </c>
      <c r="L9" s="85" t="s">
        <v>77</v>
      </c>
      <c r="M9" s="86"/>
      <c r="N9" s="87" t="s">
        <v>42</v>
      </c>
      <c r="O9" s="70">
        <f t="shared" si="1"/>
        <v>0</v>
      </c>
    </row>
    <row r="10" spans="1:20" ht="32.1" customHeight="1" x14ac:dyDescent="0.2">
      <c r="A10" s="318"/>
      <c r="B10" s="290"/>
      <c r="C10" s="290"/>
      <c r="D10" s="283" t="s">
        <v>78</v>
      </c>
      <c r="E10" s="284"/>
      <c r="F10" s="63" t="s">
        <v>39</v>
      </c>
      <c r="G10" s="62"/>
      <c r="H10" s="63" t="s">
        <v>79</v>
      </c>
      <c r="I10" s="64">
        <v>272000</v>
      </c>
      <c r="J10" s="65" t="s">
        <v>80</v>
      </c>
      <c r="K10" s="66" t="str">
        <f t="shared" si="0"/>
        <v/>
      </c>
      <c r="L10" s="63" t="s">
        <v>77</v>
      </c>
      <c r="M10" s="88"/>
      <c r="N10" s="89" t="s">
        <v>42</v>
      </c>
      <c r="O10" s="70">
        <f t="shared" si="1"/>
        <v>0</v>
      </c>
    </row>
    <row r="11" spans="1:20" ht="32.1" customHeight="1" x14ac:dyDescent="0.2">
      <c r="A11" s="318"/>
      <c r="B11" s="290"/>
      <c r="C11" s="290"/>
      <c r="D11" s="294"/>
      <c r="E11" s="295"/>
      <c r="F11" s="71" t="s">
        <v>40</v>
      </c>
      <c r="G11" s="72"/>
      <c r="H11" s="71" t="s">
        <v>79</v>
      </c>
      <c r="I11" s="73">
        <v>216000</v>
      </c>
      <c r="J11" s="74" t="s">
        <v>80</v>
      </c>
      <c r="K11" s="75" t="str">
        <f t="shared" si="0"/>
        <v/>
      </c>
      <c r="L11" s="71" t="s">
        <v>77</v>
      </c>
      <c r="M11" s="77"/>
      <c r="N11" s="78" t="s">
        <v>42</v>
      </c>
      <c r="O11" s="70">
        <f t="shared" si="1"/>
        <v>0</v>
      </c>
    </row>
    <row r="12" spans="1:20" ht="32.1" customHeight="1" x14ac:dyDescent="0.2">
      <c r="A12" s="318"/>
      <c r="B12" s="290"/>
      <c r="C12" s="290"/>
      <c r="D12" s="285"/>
      <c r="E12" s="286"/>
      <c r="F12" s="79" t="s">
        <v>41</v>
      </c>
      <c r="G12" s="80"/>
      <c r="H12" s="81" t="s">
        <v>79</v>
      </c>
      <c r="I12" s="82">
        <v>176000</v>
      </c>
      <c r="J12" s="83" t="s">
        <v>80</v>
      </c>
      <c r="K12" s="84" t="str">
        <f t="shared" si="0"/>
        <v/>
      </c>
      <c r="L12" s="79" t="s">
        <v>77</v>
      </c>
      <c r="M12" s="86"/>
      <c r="N12" s="87" t="s">
        <v>42</v>
      </c>
      <c r="O12" s="70">
        <f t="shared" si="1"/>
        <v>0</v>
      </c>
    </row>
    <row r="13" spans="1:20" ht="32.1" customHeight="1" x14ac:dyDescent="0.2">
      <c r="A13" s="318"/>
      <c r="B13" s="290"/>
      <c r="C13" s="290"/>
      <c r="D13" s="283" t="s">
        <v>81</v>
      </c>
      <c r="E13" s="284"/>
      <c r="F13" s="63" t="s">
        <v>39</v>
      </c>
      <c r="G13" s="90"/>
      <c r="H13" s="91" t="s">
        <v>79</v>
      </c>
      <c r="I13" s="92">
        <v>272000</v>
      </c>
      <c r="J13" s="93" t="s">
        <v>80</v>
      </c>
      <c r="K13" s="94" t="str">
        <f t="shared" si="0"/>
        <v/>
      </c>
      <c r="L13" s="95" t="s">
        <v>77</v>
      </c>
      <c r="M13" s="88"/>
      <c r="N13" s="89" t="s">
        <v>42</v>
      </c>
      <c r="O13" s="70">
        <f t="shared" si="1"/>
        <v>0</v>
      </c>
    </row>
    <row r="14" spans="1:20" ht="32.1" customHeight="1" x14ac:dyDescent="0.2">
      <c r="A14" s="318"/>
      <c r="B14" s="290"/>
      <c r="C14" s="290"/>
      <c r="D14" s="294"/>
      <c r="E14" s="295"/>
      <c r="F14" s="71" t="s">
        <v>40</v>
      </c>
      <c r="G14" s="72"/>
      <c r="H14" s="71" t="s">
        <v>79</v>
      </c>
      <c r="I14" s="73">
        <v>216000</v>
      </c>
      <c r="J14" s="74" t="s">
        <v>80</v>
      </c>
      <c r="K14" s="75" t="str">
        <f t="shared" si="0"/>
        <v/>
      </c>
      <c r="L14" s="76" t="s">
        <v>77</v>
      </c>
      <c r="M14" s="77"/>
      <c r="N14" s="78" t="s">
        <v>42</v>
      </c>
      <c r="O14" s="70">
        <f t="shared" si="1"/>
        <v>0</v>
      </c>
    </row>
    <row r="15" spans="1:20" ht="32.1" customHeight="1" x14ac:dyDescent="0.2">
      <c r="A15" s="318"/>
      <c r="B15" s="290"/>
      <c r="C15" s="291"/>
      <c r="D15" s="285"/>
      <c r="E15" s="286"/>
      <c r="F15" s="79" t="s">
        <v>41</v>
      </c>
      <c r="G15" s="80"/>
      <c r="H15" s="81" t="s">
        <v>79</v>
      </c>
      <c r="I15" s="82">
        <v>176000</v>
      </c>
      <c r="J15" s="83" t="s">
        <v>80</v>
      </c>
      <c r="K15" s="84" t="str">
        <f t="shared" si="0"/>
        <v/>
      </c>
      <c r="L15" s="85" t="s">
        <v>77</v>
      </c>
      <c r="M15" s="86"/>
      <c r="N15" s="87" t="s">
        <v>42</v>
      </c>
      <c r="O15" s="70">
        <f t="shared" si="1"/>
        <v>0</v>
      </c>
    </row>
    <row r="16" spans="1:20" ht="32.1" customHeight="1" x14ac:dyDescent="0.2">
      <c r="A16" s="318"/>
      <c r="B16" s="290"/>
      <c r="C16" s="283" t="s">
        <v>82</v>
      </c>
      <c r="D16" s="323"/>
      <c r="E16" s="324"/>
      <c r="F16" s="63" t="s">
        <v>39</v>
      </c>
      <c r="G16" s="62"/>
      <c r="H16" s="63" t="s">
        <v>79</v>
      </c>
      <c r="I16" s="64">
        <v>392000</v>
      </c>
      <c r="J16" s="65" t="s">
        <v>80</v>
      </c>
      <c r="K16" s="66" t="str">
        <f t="shared" si="0"/>
        <v/>
      </c>
      <c r="L16" s="67" t="s">
        <v>77</v>
      </c>
      <c r="M16" s="88"/>
      <c r="N16" s="89" t="s">
        <v>42</v>
      </c>
      <c r="O16" s="70">
        <f t="shared" si="1"/>
        <v>0</v>
      </c>
    </row>
    <row r="17" spans="1:18" ht="32.1" customHeight="1" x14ac:dyDescent="0.2">
      <c r="A17" s="318"/>
      <c r="B17" s="291"/>
      <c r="C17" s="285"/>
      <c r="D17" s="325"/>
      <c r="E17" s="326"/>
      <c r="F17" s="79" t="s">
        <v>41</v>
      </c>
      <c r="G17" s="80"/>
      <c r="H17" s="81" t="s">
        <v>79</v>
      </c>
      <c r="I17" s="82">
        <v>344000</v>
      </c>
      <c r="J17" s="83" t="s">
        <v>80</v>
      </c>
      <c r="K17" s="84" t="str">
        <f t="shared" si="0"/>
        <v/>
      </c>
      <c r="L17" s="85" t="s">
        <v>77</v>
      </c>
      <c r="M17" s="86"/>
      <c r="N17" s="87" t="s">
        <v>42</v>
      </c>
      <c r="O17" s="70">
        <f t="shared" si="1"/>
        <v>0</v>
      </c>
    </row>
    <row r="18" spans="1:18" ht="32.1" customHeight="1" x14ac:dyDescent="0.2">
      <c r="A18" s="318"/>
      <c r="B18" s="277" t="s">
        <v>153</v>
      </c>
      <c r="C18" s="278"/>
      <c r="D18" s="283" t="s">
        <v>83</v>
      </c>
      <c r="E18" s="284"/>
      <c r="F18" s="63" t="s">
        <v>84</v>
      </c>
      <c r="G18" s="96"/>
      <c r="H18" s="63" t="s">
        <v>85</v>
      </c>
      <c r="I18" s="97">
        <v>225000</v>
      </c>
      <c r="J18" s="98" t="s">
        <v>86</v>
      </c>
      <c r="K18" s="66" t="str">
        <f t="shared" si="0"/>
        <v/>
      </c>
      <c r="L18" s="67" t="s">
        <v>77</v>
      </c>
      <c r="M18" s="88"/>
      <c r="N18" s="89" t="s">
        <v>42</v>
      </c>
      <c r="O18" s="70">
        <f t="shared" si="1"/>
        <v>0</v>
      </c>
    </row>
    <row r="19" spans="1:18" ht="32.1" customHeight="1" x14ac:dyDescent="0.2">
      <c r="A19" s="318"/>
      <c r="B19" s="279"/>
      <c r="C19" s="280"/>
      <c r="D19" s="285"/>
      <c r="E19" s="286"/>
      <c r="F19" s="81" t="s">
        <v>87</v>
      </c>
      <c r="G19" s="99"/>
      <c r="H19" s="81" t="s">
        <v>85</v>
      </c>
      <c r="I19" s="100">
        <v>338000</v>
      </c>
      <c r="J19" s="101" t="s">
        <v>86</v>
      </c>
      <c r="K19" s="84" t="str">
        <f t="shared" si="0"/>
        <v/>
      </c>
      <c r="L19" s="85" t="s">
        <v>77</v>
      </c>
      <c r="M19" s="86"/>
      <c r="N19" s="87" t="s">
        <v>42</v>
      </c>
      <c r="O19" s="70">
        <f t="shared" si="1"/>
        <v>0</v>
      </c>
    </row>
    <row r="20" spans="1:18" ht="32.1" customHeight="1" x14ac:dyDescent="0.2">
      <c r="A20" s="318"/>
      <c r="B20" s="279"/>
      <c r="C20" s="280"/>
      <c r="D20" s="283" t="s">
        <v>88</v>
      </c>
      <c r="E20" s="284"/>
      <c r="F20" s="63" t="s">
        <v>84</v>
      </c>
      <c r="G20" s="96"/>
      <c r="H20" s="63" t="s">
        <v>85</v>
      </c>
      <c r="I20" s="97">
        <v>80000</v>
      </c>
      <c r="J20" s="98" t="s">
        <v>86</v>
      </c>
      <c r="K20" s="66" t="str">
        <f t="shared" si="0"/>
        <v/>
      </c>
      <c r="L20" s="67" t="s">
        <v>77</v>
      </c>
      <c r="M20" s="88"/>
      <c r="N20" s="89" t="s">
        <v>42</v>
      </c>
      <c r="O20" s="70">
        <f t="shared" si="1"/>
        <v>0</v>
      </c>
    </row>
    <row r="21" spans="1:18" ht="32.1" customHeight="1" x14ac:dyDescent="0.2">
      <c r="A21" s="318"/>
      <c r="B21" s="279"/>
      <c r="C21" s="280"/>
      <c r="D21" s="285"/>
      <c r="E21" s="286"/>
      <c r="F21" s="81" t="s">
        <v>87</v>
      </c>
      <c r="G21" s="102"/>
      <c r="H21" s="81" t="s">
        <v>85</v>
      </c>
      <c r="I21" s="100">
        <v>137000</v>
      </c>
      <c r="J21" s="103" t="s">
        <v>86</v>
      </c>
      <c r="K21" s="84" t="str">
        <f t="shared" si="0"/>
        <v/>
      </c>
      <c r="L21" s="85" t="s">
        <v>77</v>
      </c>
      <c r="M21" s="86"/>
      <c r="N21" s="87" t="s">
        <v>42</v>
      </c>
      <c r="O21" s="70">
        <f t="shared" si="1"/>
        <v>0</v>
      </c>
    </row>
    <row r="22" spans="1:18" ht="32.1" customHeight="1" x14ac:dyDescent="0.2">
      <c r="A22" s="318"/>
      <c r="B22" s="279"/>
      <c r="C22" s="280"/>
      <c r="D22" s="283" t="s">
        <v>89</v>
      </c>
      <c r="E22" s="284"/>
      <c r="F22" s="63" t="s">
        <v>84</v>
      </c>
      <c r="G22" s="96"/>
      <c r="H22" s="63" t="s">
        <v>85</v>
      </c>
      <c r="I22" s="97">
        <v>280000</v>
      </c>
      <c r="J22" s="98" t="s">
        <v>86</v>
      </c>
      <c r="K22" s="66" t="str">
        <f t="shared" si="0"/>
        <v/>
      </c>
      <c r="L22" s="67" t="s">
        <v>77</v>
      </c>
      <c r="M22" s="88"/>
      <c r="N22" s="89" t="s">
        <v>42</v>
      </c>
      <c r="O22" s="70">
        <f t="shared" si="1"/>
        <v>0</v>
      </c>
    </row>
    <row r="23" spans="1:18" ht="32.1" customHeight="1" thickBot="1" x14ac:dyDescent="0.25">
      <c r="A23" s="318"/>
      <c r="B23" s="281"/>
      <c r="C23" s="282"/>
      <c r="D23" s="287"/>
      <c r="E23" s="288"/>
      <c r="F23" s="104" t="s">
        <v>87</v>
      </c>
      <c r="G23" s="105"/>
      <c r="H23" s="104" t="s">
        <v>85</v>
      </c>
      <c r="I23" s="106">
        <v>420000</v>
      </c>
      <c r="J23" s="107" t="s">
        <v>86</v>
      </c>
      <c r="K23" s="108" t="str">
        <f t="shared" si="0"/>
        <v/>
      </c>
      <c r="L23" s="109" t="s">
        <v>77</v>
      </c>
      <c r="M23" s="110"/>
      <c r="N23" s="111" t="s">
        <v>42</v>
      </c>
      <c r="O23" s="70">
        <f t="shared" si="1"/>
        <v>0</v>
      </c>
    </row>
    <row r="24" spans="1:18" ht="32.1" customHeight="1" thickTop="1" thickBot="1" x14ac:dyDescent="0.25">
      <c r="A24" s="319"/>
      <c r="B24" s="299" t="s">
        <v>116</v>
      </c>
      <c r="C24" s="300"/>
      <c r="D24" s="300"/>
      <c r="E24" s="300"/>
      <c r="F24" s="300"/>
      <c r="G24" s="300"/>
      <c r="H24" s="300"/>
      <c r="I24" s="300"/>
      <c r="J24" s="300"/>
      <c r="K24" s="300"/>
      <c r="L24" s="112" t="s">
        <v>77</v>
      </c>
      <c r="M24" s="113">
        <f>O24</f>
        <v>0</v>
      </c>
      <c r="N24" s="114" t="s">
        <v>77</v>
      </c>
      <c r="O24" s="70">
        <f>SUM(O7:O23)</f>
        <v>0</v>
      </c>
    </row>
    <row r="25" spans="1:18" ht="32.1" customHeight="1" x14ac:dyDescent="0.2">
      <c r="A25" s="255" t="s">
        <v>90</v>
      </c>
      <c r="B25" s="258" t="s">
        <v>91</v>
      </c>
      <c r="C25" s="259"/>
      <c r="D25" s="259"/>
      <c r="E25" s="259"/>
      <c r="F25" s="260"/>
      <c r="G25" s="115"/>
      <c r="H25" s="116" t="s">
        <v>44</v>
      </c>
      <c r="I25" s="117">
        <v>452000</v>
      </c>
      <c r="J25" s="118" t="s">
        <v>92</v>
      </c>
      <c r="K25" s="119" t="str">
        <f t="shared" ref="K25:K26" si="2">IF(G25="","",G25*I25)</f>
        <v/>
      </c>
      <c r="L25" s="116" t="s">
        <v>77</v>
      </c>
      <c r="M25" s="120"/>
      <c r="N25" s="121" t="s">
        <v>77</v>
      </c>
      <c r="O25" s="70">
        <f t="shared" si="1"/>
        <v>0</v>
      </c>
    </row>
    <row r="26" spans="1:18" ht="32.1" customHeight="1" x14ac:dyDescent="0.2">
      <c r="A26" s="256"/>
      <c r="B26" s="315" t="s">
        <v>93</v>
      </c>
      <c r="C26" s="253"/>
      <c r="D26" s="253"/>
      <c r="E26" s="253"/>
      <c r="F26" s="254"/>
      <c r="G26" s="122"/>
      <c r="H26" s="123" t="s">
        <v>44</v>
      </c>
      <c r="I26" s="124">
        <v>437000</v>
      </c>
      <c r="J26" s="125" t="s">
        <v>94</v>
      </c>
      <c r="K26" s="119" t="str">
        <f t="shared" si="2"/>
        <v/>
      </c>
      <c r="L26" s="123" t="s">
        <v>77</v>
      </c>
      <c r="M26" s="126"/>
      <c r="N26" s="127" t="s">
        <v>77</v>
      </c>
      <c r="O26" s="70">
        <f t="shared" si="1"/>
        <v>0</v>
      </c>
    </row>
    <row r="27" spans="1:18" ht="32.1" customHeight="1" x14ac:dyDescent="0.2">
      <c r="A27" s="256"/>
      <c r="B27" s="252" t="s">
        <v>95</v>
      </c>
      <c r="C27" s="253"/>
      <c r="D27" s="253"/>
      <c r="E27" s="253"/>
      <c r="F27" s="254"/>
      <c r="G27" s="128"/>
      <c r="H27" s="129" t="s">
        <v>44</v>
      </c>
      <c r="I27" s="130">
        <v>279000</v>
      </c>
      <c r="J27" s="131" t="s">
        <v>96</v>
      </c>
      <c r="K27" s="119" t="str">
        <f>IF(G27="","",G27*I27)</f>
        <v/>
      </c>
      <c r="L27" s="132" t="s">
        <v>77</v>
      </c>
      <c r="M27" s="133"/>
      <c r="N27" s="134" t="s">
        <v>77</v>
      </c>
      <c r="O27" s="70">
        <f t="shared" si="1"/>
        <v>0</v>
      </c>
      <c r="Q27" s="135"/>
      <c r="R27" s="135"/>
    </row>
    <row r="28" spans="1:18" ht="32.1" customHeight="1" x14ac:dyDescent="0.2">
      <c r="A28" s="256"/>
      <c r="B28" s="252" t="s">
        <v>97</v>
      </c>
      <c r="C28" s="253"/>
      <c r="D28" s="253"/>
      <c r="E28" s="253"/>
      <c r="F28" s="254"/>
      <c r="G28" s="136"/>
      <c r="H28" s="129" t="s">
        <v>43</v>
      </c>
      <c r="I28" s="137">
        <v>63000</v>
      </c>
      <c r="J28" s="125" t="s">
        <v>98</v>
      </c>
      <c r="K28" s="138" t="str">
        <f>IF(G28="","",G28*I28)</f>
        <v/>
      </c>
      <c r="L28" s="123" t="s">
        <v>77</v>
      </c>
      <c r="M28" s="126"/>
      <c r="N28" s="127" t="s">
        <v>42</v>
      </c>
      <c r="O28" s="70">
        <f t="shared" si="1"/>
        <v>0</v>
      </c>
    </row>
    <row r="29" spans="1:18" ht="32.1" customHeight="1" x14ac:dyDescent="0.2">
      <c r="A29" s="256"/>
      <c r="B29" s="252" t="s">
        <v>115</v>
      </c>
      <c r="C29" s="253"/>
      <c r="D29" s="253"/>
      <c r="E29" s="253"/>
      <c r="F29" s="254"/>
      <c r="G29" s="139"/>
      <c r="H29" s="129" t="s">
        <v>43</v>
      </c>
      <c r="I29" s="309"/>
      <c r="J29" s="310"/>
      <c r="K29" s="138" t="str">
        <f>IF(G29="","",G29*I29)</f>
        <v/>
      </c>
      <c r="L29" s="123" t="s">
        <v>77</v>
      </c>
      <c r="M29" s="140"/>
      <c r="N29" s="127" t="s">
        <v>42</v>
      </c>
      <c r="O29" s="70">
        <f>M29</f>
        <v>0</v>
      </c>
    </row>
    <row r="30" spans="1:18" ht="32.1" customHeight="1" x14ac:dyDescent="0.2">
      <c r="A30" s="256"/>
      <c r="B30" s="316" t="s">
        <v>99</v>
      </c>
      <c r="C30" s="253"/>
      <c r="D30" s="253"/>
      <c r="E30" s="253"/>
      <c r="F30" s="254"/>
      <c r="G30" s="141"/>
      <c r="H30" s="81" t="s">
        <v>44</v>
      </c>
      <c r="I30" s="311"/>
      <c r="J30" s="312"/>
      <c r="K30" s="142" t="str">
        <f>IF(G30="","",M30)</f>
        <v/>
      </c>
      <c r="L30" s="143" t="s">
        <v>77</v>
      </c>
      <c r="M30" s="140"/>
      <c r="N30" s="144" t="s">
        <v>77</v>
      </c>
      <c r="O30" s="70">
        <f t="shared" ref="O30:O32" si="3">M30</f>
        <v>0</v>
      </c>
    </row>
    <row r="31" spans="1:18" ht="32.1" customHeight="1" x14ac:dyDescent="0.2">
      <c r="A31" s="256"/>
      <c r="B31" s="252" t="s">
        <v>100</v>
      </c>
      <c r="C31" s="253"/>
      <c r="D31" s="253"/>
      <c r="E31" s="253"/>
      <c r="F31" s="254"/>
      <c r="G31" s="145"/>
      <c r="H31" s="129" t="s">
        <v>44</v>
      </c>
      <c r="I31" s="171">
        <v>510000</v>
      </c>
      <c r="J31" s="125" t="s">
        <v>98</v>
      </c>
      <c r="K31" s="138" t="str">
        <f>IF(G31="","",G31*I31)</f>
        <v/>
      </c>
      <c r="L31" s="146" t="s">
        <v>77</v>
      </c>
      <c r="M31" s="126"/>
      <c r="N31" s="147" t="s">
        <v>77</v>
      </c>
      <c r="O31" s="70">
        <f t="shared" ref="O31" si="4">MIN(K31,SUM(M31))</f>
        <v>0</v>
      </c>
    </row>
    <row r="32" spans="1:18" ht="32.1" customHeight="1" thickBot="1" x14ac:dyDescent="0.25">
      <c r="A32" s="256"/>
      <c r="B32" s="296" t="s">
        <v>101</v>
      </c>
      <c r="C32" s="297"/>
      <c r="D32" s="297"/>
      <c r="E32" s="297"/>
      <c r="F32" s="298"/>
      <c r="G32" s="145"/>
      <c r="H32" s="129" t="s">
        <v>44</v>
      </c>
      <c r="I32" s="313"/>
      <c r="J32" s="314"/>
      <c r="K32" s="148" t="str">
        <f>IF(G32="","",M32)</f>
        <v/>
      </c>
      <c r="L32" s="149" t="s">
        <v>77</v>
      </c>
      <c r="M32" s="150"/>
      <c r="N32" s="151" t="s">
        <v>77</v>
      </c>
      <c r="O32" s="70">
        <f t="shared" si="3"/>
        <v>0</v>
      </c>
    </row>
    <row r="33" spans="1:15" ht="32.1" customHeight="1" thickTop="1" x14ac:dyDescent="0.2">
      <c r="A33" s="256"/>
      <c r="B33" s="304" t="s">
        <v>117</v>
      </c>
      <c r="C33" s="305"/>
      <c r="D33" s="305"/>
      <c r="E33" s="305"/>
      <c r="F33" s="305"/>
      <c r="G33" s="305"/>
      <c r="H33" s="305"/>
      <c r="I33" s="305"/>
      <c r="J33" s="305"/>
      <c r="K33" s="305"/>
      <c r="L33" s="306"/>
      <c r="M33" s="152">
        <f>O33</f>
        <v>0</v>
      </c>
      <c r="N33" s="153" t="s">
        <v>77</v>
      </c>
      <c r="O33" s="70">
        <f>SUM(O25:O32)</f>
        <v>0</v>
      </c>
    </row>
    <row r="34" spans="1:15" ht="32.1" customHeight="1" thickBot="1" x14ac:dyDescent="0.25">
      <c r="A34" s="257"/>
      <c r="B34" s="320" t="s">
        <v>102</v>
      </c>
      <c r="C34" s="321"/>
      <c r="D34" s="321"/>
      <c r="E34" s="321"/>
      <c r="F34" s="321"/>
      <c r="G34" s="321"/>
      <c r="H34" s="321"/>
      <c r="I34" s="321"/>
      <c r="J34" s="322"/>
      <c r="K34" s="335"/>
      <c r="L34" s="336"/>
      <c r="M34" s="113">
        <f>IF(M33&gt;M24,M24,M33)</f>
        <v>0</v>
      </c>
      <c r="N34" s="154" t="s">
        <v>42</v>
      </c>
    </row>
    <row r="35" spans="1:15" ht="32.1" customHeight="1" x14ac:dyDescent="0.2">
      <c r="A35" s="337" t="s">
        <v>103</v>
      </c>
      <c r="B35" s="340" t="s">
        <v>109</v>
      </c>
      <c r="C35" s="341"/>
      <c r="D35" s="341"/>
      <c r="E35" s="341"/>
      <c r="F35" s="341"/>
      <c r="G35" s="341"/>
      <c r="H35" s="341"/>
      <c r="I35" s="341"/>
      <c r="J35" s="342"/>
      <c r="K35" s="155">
        <f>M35</f>
        <v>0</v>
      </c>
      <c r="L35" s="156" t="s">
        <v>77</v>
      </c>
      <c r="M35" s="157"/>
      <c r="N35" s="158" t="s">
        <v>42</v>
      </c>
    </row>
    <row r="36" spans="1:15" ht="32.1" customHeight="1" x14ac:dyDescent="0.2">
      <c r="A36" s="338"/>
      <c r="B36" s="343" t="s">
        <v>110</v>
      </c>
      <c r="C36" s="333"/>
      <c r="D36" s="333"/>
      <c r="E36" s="333"/>
      <c r="F36" s="333"/>
      <c r="G36" s="333"/>
      <c r="H36" s="333"/>
      <c r="I36" s="333"/>
      <c r="J36" s="334"/>
      <c r="K36" s="159">
        <f>M36</f>
        <v>0</v>
      </c>
      <c r="L36" s="81" t="s">
        <v>77</v>
      </c>
      <c r="M36" s="160"/>
      <c r="N36" s="161" t="s">
        <v>42</v>
      </c>
    </row>
    <row r="37" spans="1:15" ht="32.1" customHeight="1" x14ac:dyDescent="0.2">
      <c r="A37" s="338"/>
      <c r="B37" s="343" t="s">
        <v>104</v>
      </c>
      <c r="C37" s="333"/>
      <c r="D37" s="333"/>
      <c r="E37" s="333"/>
      <c r="F37" s="333"/>
      <c r="G37" s="333"/>
      <c r="H37" s="333"/>
      <c r="I37" s="333"/>
      <c r="J37" s="334"/>
      <c r="K37" s="344"/>
      <c r="L37" s="345"/>
      <c r="M37" s="162"/>
      <c r="N37" s="163" t="s">
        <v>42</v>
      </c>
    </row>
    <row r="38" spans="1:15" ht="32.1" customHeight="1" x14ac:dyDescent="0.2">
      <c r="A38" s="339"/>
      <c r="B38" s="343" t="s">
        <v>105</v>
      </c>
      <c r="C38" s="333"/>
      <c r="D38" s="333"/>
      <c r="E38" s="333"/>
      <c r="F38" s="333"/>
      <c r="G38" s="333"/>
      <c r="H38" s="333"/>
      <c r="I38" s="333"/>
      <c r="J38" s="334"/>
      <c r="K38" s="344"/>
      <c r="L38" s="345"/>
      <c r="M38" s="160"/>
      <c r="N38" s="147" t="s">
        <v>42</v>
      </c>
    </row>
    <row r="39" spans="1:15" ht="32.1" customHeight="1" thickBot="1" x14ac:dyDescent="0.25">
      <c r="A39" s="301" t="s">
        <v>118</v>
      </c>
      <c r="B39" s="302"/>
      <c r="C39" s="302"/>
      <c r="D39" s="302"/>
      <c r="E39" s="302"/>
      <c r="F39" s="302"/>
      <c r="G39" s="302"/>
      <c r="H39" s="302"/>
      <c r="I39" s="302"/>
      <c r="J39" s="302"/>
      <c r="K39" s="302"/>
      <c r="L39" s="303"/>
      <c r="M39" s="164">
        <f>M24+SUM(M34:M38)</f>
        <v>0</v>
      </c>
      <c r="N39" s="165" t="s">
        <v>42</v>
      </c>
    </row>
    <row r="40" spans="1:15" ht="32.1" customHeight="1" x14ac:dyDescent="0.2">
      <c r="A40" s="330" t="s">
        <v>106</v>
      </c>
      <c r="B40" s="331"/>
      <c r="C40" s="331"/>
      <c r="D40" s="331"/>
      <c r="E40" s="331"/>
      <c r="F40" s="331"/>
      <c r="G40" s="252" t="s">
        <v>112</v>
      </c>
      <c r="H40" s="331"/>
      <c r="I40" s="331"/>
      <c r="J40" s="331"/>
      <c r="K40" s="331"/>
      <c r="L40" s="332"/>
      <c r="M40" s="166">
        <f>IF(M4="","",IF(M4="4/5",ROUNDDOWN(M39*4/5,-3)))</f>
        <v>0</v>
      </c>
      <c r="N40" s="167" t="s">
        <v>77</v>
      </c>
    </row>
    <row r="41" spans="1:15" ht="32.1" customHeight="1" thickBot="1" x14ac:dyDescent="0.25">
      <c r="A41" s="330" t="s">
        <v>107</v>
      </c>
      <c r="B41" s="331"/>
      <c r="C41" s="331"/>
      <c r="D41" s="331"/>
      <c r="E41" s="333"/>
      <c r="F41" s="333"/>
      <c r="G41" s="333"/>
      <c r="H41" s="333"/>
      <c r="I41" s="333"/>
      <c r="J41" s="333"/>
      <c r="K41" s="333"/>
      <c r="L41" s="334"/>
      <c r="M41" s="168">
        <v>700000</v>
      </c>
      <c r="N41" s="163" t="s">
        <v>42</v>
      </c>
    </row>
    <row r="42" spans="1:15" ht="32.1" customHeight="1" thickTop="1" thickBot="1" x14ac:dyDescent="0.25">
      <c r="A42" s="307" t="s">
        <v>154</v>
      </c>
      <c r="B42" s="308"/>
      <c r="C42" s="308"/>
      <c r="D42" s="308"/>
      <c r="E42" s="308"/>
      <c r="F42" s="308"/>
      <c r="G42" s="308"/>
      <c r="H42" s="308"/>
      <c r="I42" s="308"/>
      <c r="J42" s="308"/>
      <c r="K42" s="308"/>
      <c r="L42" s="308"/>
      <c r="M42" s="169">
        <f>IF(M41="","",IF(M40&lt;M41,M40,M41))</f>
        <v>0</v>
      </c>
      <c r="N42" s="170" t="s">
        <v>77</v>
      </c>
    </row>
    <row r="43" spans="1:15" ht="32.1" customHeight="1" x14ac:dyDescent="0.2">
      <c r="A43" s="327" t="s">
        <v>108</v>
      </c>
      <c r="B43" s="328"/>
      <c r="C43" s="328"/>
      <c r="D43" s="328"/>
      <c r="E43" s="328"/>
      <c r="F43" s="328"/>
      <c r="G43" s="328"/>
      <c r="H43" s="328"/>
      <c r="I43" s="328"/>
      <c r="J43" s="328"/>
      <c r="K43" s="328"/>
      <c r="L43" s="328"/>
      <c r="M43" s="329"/>
      <c r="N43" s="329"/>
    </row>
  </sheetData>
  <mergeCells count="53">
    <mergeCell ref="A43:N43"/>
    <mergeCell ref="A40:F40"/>
    <mergeCell ref="G40:L40"/>
    <mergeCell ref="A41:L41"/>
    <mergeCell ref="K34:L34"/>
    <mergeCell ref="A35:A38"/>
    <mergeCell ref="B35:J35"/>
    <mergeCell ref="B36:J36"/>
    <mergeCell ref="B37:J37"/>
    <mergeCell ref="K37:L37"/>
    <mergeCell ref="B38:J38"/>
    <mergeCell ref="K38:L38"/>
    <mergeCell ref="B32:F32"/>
    <mergeCell ref="B24:K24"/>
    <mergeCell ref="A39:L39"/>
    <mergeCell ref="B33:L33"/>
    <mergeCell ref="A42:L42"/>
    <mergeCell ref="I29:J30"/>
    <mergeCell ref="I32:J32"/>
    <mergeCell ref="B26:F26"/>
    <mergeCell ref="B27:F27"/>
    <mergeCell ref="B28:F28"/>
    <mergeCell ref="B30:F30"/>
    <mergeCell ref="B31:F31"/>
    <mergeCell ref="A7:A24"/>
    <mergeCell ref="B34:J34"/>
    <mergeCell ref="D13:E15"/>
    <mergeCell ref="C16:E17"/>
    <mergeCell ref="K6:L6"/>
    <mergeCell ref="B18:C23"/>
    <mergeCell ref="D18:E19"/>
    <mergeCell ref="D20:E21"/>
    <mergeCell ref="D22:E23"/>
    <mergeCell ref="B7:B17"/>
    <mergeCell ref="C7:C15"/>
    <mergeCell ref="D7:E9"/>
    <mergeCell ref="D10:E12"/>
    <mergeCell ref="M6:N6"/>
    <mergeCell ref="B29:F29"/>
    <mergeCell ref="A25:A34"/>
    <mergeCell ref="B25:F25"/>
    <mergeCell ref="Q3:T3"/>
    <mergeCell ref="A4:B4"/>
    <mergeCell ref="C4:F4"/>
    <mergeCell ref="G4:H4"/>
    <mergeCell ref="I4:J4"/>
    <mergeCell ref="K4:L4"/>
    <mergeCell ref="M4:N4"/>
    <mergeCell ref="Q4:R4"/>
    <mergeCell ref="S4:T4"/>
    <mergeCell ref="A6:F6"/>
    <mergeCell ref="G6:H6"/>
    <mergeCell ref="I6:J6"/>
  </mergeCells>
  <phoneticPr fontId="1"/>
  <dataValidations count="4">
    <dataValidation type="list" allowBlank="1" showInputMessage="1" showErrorMessage="1" sqref="C4:F4" xr:uid="{00000000-0002-0000-0200-000000000000}">
      <formula1>"戸建住宅,長屋,共同住宅"</formula1>
    </dataValidation>
    <dataValidation type="list" allowBlank="1" showInputMessage="1" showErrorMessage="1" sqref="C5:F5" xr:uid="{00000000-0002-0000-0200-000001000000}">
      <formula1>"戸建住宅,共同住宅等"</formula1>
    </dataValidation>
    <dataValidation type="list" allowBlank="1" showInputMessage="1" showErrorMessage="1" sqref="M3:N3 I5:J5" xr:uid="{00000000-0002-0000-0200-000002000000}">
      <formula1>"省エネ基準,ZEH水準"</formula1>
    </dataValidation>
    <dataValidation type="custom" allowBlank="1" showInputMessage="1" showErrorMessage="1" sqref="M36" xr:uid="{00000000-0002-0000-0200-000003000000}">
      <formula1>#REF!&lt;&gt;"✓"</formula1>
    </dataValidation>
  </dataValidations>
  <pageMargins left="0.70866141732283472" right="0.70866141732283472" top="0.35433070866141736" bottom="0.35433070866141736" header="0.31496062992125984" footer="0.31496062992125984"/>
  <pageSetup paperSize="9" scale="6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判定</vt:lpstr>
      <vt:lpstr>様式１ </vt:lpstr>
      <vt:lpstr>様式１－1（内訳書）</vt:lpstr>
      <vt:lpstr>'様式１ '!Print_Area</vt:lpstr>
      <vt:lpstr>'様式１－1（内訳書）'!Print_Area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2025-05-13T10:02:00Z</dcterms:modified>
</cp:coreProperties>
</file>