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HHWorkspaceFolder\0312補助金更新用\"/>
    </mc:Choice>
  </mc:AlternateContent>
  <xr:revisionPtr revIDLastSave="0" documentId="13_ncr:1_{1374E184-E4DC-490F-AF26-74AC9CD486D7}" xr6:coauthVersionLast="47" xr6:coauthVersionMax="47" xr10:uidLastSave="{00000000-0000-0000-0000-000000000000}"/>
  <bookViews>
    <workbookView xWindow="-108" yWindow="-108" windowWidth="23256" windowHeight="12456" firstSheet="1" activeTab="1" xr2:uid="{B181E10C-6AC2-4A5F-98E3-F6CBDE73CF6F}"/>
  </bookViews>
  <sheets>
    <sheet name="Sheet1" sheetId="7" state="hidden" r:id="rId1"/>
    <sheet name="基本情報入力シート" sheetId="2" r:id="rId2"/>
    <sheet name="補助金交付申請書（様式第1号）" sheetId="1" r:id="rId3"/>
    <sheet name="事業計画変更承認申請（様式第3号）" sheetId="9" r:id="rId4"/>
    <sheet name="事業計画書（別紙1）" sheetId="15" r:id="rId5"/>
    <sheet name="申請額内訳書(別紙2-1)" sheetId="16" r:id="rId6"/>
    <sheet name="申請額内訳書(別紙2-2)" sheetId="17" r:id="rId7"/>
    <sheet name="積算内訳書（参考様式）" sheetId="14" r:id="rId8"/>
    <sheet name="予算書抄本（共通様式1）" sheetId="10" r:id="rId9"/>
    <sheet name="スケジュール表（共通様式２）" sheetId="13" r:id="rId10"/>
    <sheet name="補助事業実績報告書（様式第５号）" sheetId="12" r:id="rId11"/>
    <sheet name="事業実績書（別紙3）" sheetId="18" r:id="rId12"/>
    <sheet name="報告額内訳書(別紙4-1)" sheetId="19" r:id="rId13"/>
    <sheet name="報告額内訳書(別紙4-2)" sheetId="20" r:id="rId14"/>
    <sheet name="積算内訳書（参考様式）【実績用】" sheetId="21" r:id="rId15"/>
    <sheet name="備品リスト(参考様式)" sheetId="22" r:id="rId16"/>
    <sheet name="決算書抄本（共通様式13）" sheetId="11" r:id="rId17"/>
  </sheets>
  <definedNames>
    <definedName name="_xlnm.Print_Area" localSheetId="9">'スケジュール表（共通様式２）'!$A$1:$AP$40</definedName>
    <definedName name="_xlnm.Print_Area" localSheetId="16">'決算書抄本（共通様式13）'!$A$1:$AP$40</definedName>
    <definedName name="_xlnm.Print_Area" localSheetId="4">'事業計画書（別紙1）'!$A$1:$C$40</definedName>
    <definedName name="_xlnm.Print_Area" localSheetId="3">'事業計画変更承認申請（様式第3号）'!$A$1:$AP$40</definedName>
    <definedName name="_xlnm.Print_Area" localSheetId="11">'事業実績書（別紙3）'!$A$1:$C$40</definedName>
    <definedName name="_xlnm.Print_Area" localSheetId="5">'申請額内訳書(別紙2-1)'!$A$1:$I$23</definedName>
    <definedName name="_xlnm.Print_Area" localSheetId="6">'申請額内訳書(別紙2-2)'!$A$1:$I$18</definedName>
    <definedName name="_xlnm.Print_Area" localSheetId="7">'積算内訳書（参考様式）'!$A$1:$J$50</definedName>
    <definedName name="_xlnm.Print_Area" localSheetId="14">'積算内訳書（参考様式）【実績用】'!$A$1:$J$50</definedName>
    <definedName name="_xlnm.Print_Area" localSheetId="2">'補助金交付申請書（様式第1号）'!$A$1:$AP$40</definedName>
    <definedName name="_xlnm.Print_Area" localSheetId="10">'補助事業実績報告書（様式第５号）'!$A$1:$AP$40</definedName>
    <definedName name="_xlnm.Print_Area" localSheetId="12">'報告額内訳書(別紙4-1)'!$A$1:$I$23</definedName>
    <definedName name="_xlnm.Print_Area" localSheetId="13">'報告額内訳書(別紙4-2)'!$A$1:$I$18</definedName>
    <definedName name="_xlnm.Print_Area" localSheetId="8">'予算書抄本（共通様式1）'!$A$1:$AP$39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 l="1"/>
  <c r="M17" i="10" l="1"/>
  <c r="M11" i="10"/>
  <c r="M10" i="10"/>
  <c r="M9" i="10"/>
  <c r="M7" i="10"/>
  <c r="X8" i="10"/>
  <c r="K2" i="22"/>
  <c r="R2" i="22" s="1"/>
  <c r="Y2" i="22" s="1"/>
  <c r="D14" i="22" s="1"/>
  <c r="K14" i="22" s="1"/>
  <c r="R14" i="22" s="1"/>
  <c r="Y14" i="22" s="1"/>
  <c r="D26" i="22" s="1"/>
  <c r="K26" i="22" s="1"/>
  <c r="R26" i="22" s="1"/>
  <c r="Y26" i="22" s="1"/>
  <c r="D38" i="22" s="1"/>
  <c r="K38" i="22" s="1"/>
  <c r="R38" i="22" s="1"/>
  <c r="Y38" i="22" s="1"/>
  <c r="D50" i="22" s="1"/>
  <c r="K50" i="22" s="1"/>
  <c r="R50" i="22" s="1"/>
  <c r="Y50" i="22" s="1"/>
  <c r="D62" i="22" s="1"/>
  <c r="K62" i="22" s="1"/>
  <c r="R62" i="22" s="1"/>
  <c r="Y62" i="22" s="1"/>
  <c r="D74" i="22" s="1"/>
  <c r="K74" i="22" s="1"/>
  <c r="R74" i="22" s="1"/>
  <c r="Y74" i="22" s="1"/>
  <c r="D86" i="22" s="1"/>
  <c r="K86" i="22" s="1"/>
  <c r="R86" i="22" s="1"/>
  <c r="Y86" i="22" s="1"/>
  <c r="H49" i="21" l="1"/>
  <c r="H48" i="21"/>
  <c r="H47" i="21"/>
  <c r="H46" i="21"/>
  <c r="H45" i="21"/>
  <c r="H44" i="21"/>
  <c r="H43" i="21"/>
  <c r="H42" i="21"/>
  <c r="H41" i="21"/>
  <c r="H40" i="21"/>
  <c r="H39" i="21"/>
  <c r="H38" i="21"/>
  <c r="H37" i="21"/>
  <c r="H36" i="21"/>
  <c r="H35" i="21"/>
  <c r="H34" i="21"/>
  <c r="H33" i="21"/>
  <c r="H32" i="21"/>
  <c r="H31" i="21"/>
  <c r="H30" i="21"/>
  <c r="H29" i="21"/>
  <c r="H28" i="21"/>
  <c r="H27" i="21"/>
  <c r="H26" i="21"/>
  <c r="H25" i="21"/>
  <c r="H24" i="21"/>
  <c r="H23" i="21"/>
  <c r="H22" i="21"/>
  <c r="H21" i="21"/>
  <c r="H20" i="21"/>
  <c r="H19" i="21"/>
  <c r="H18" i="21"/>
  <c r="H17" i="21"/>
  <c r="B37" i="18" s="1"/>
  <c r="H16" i="21"/>
  <c r="B35" i="18" s="1"/>
  <c r="H15" i="21"/>
  <c r="B33" i="18" s="1"/>
  <c r="H14" i="21"/>
  <c r="H13" i="21"/>
  <c r="H12" i="21"/>
  <c r="H11" i="21"/>
  <c r="H10" i="21"/>
  <c r="H9" i="21"/>
  <c r="H8" i="21"/>
  <c r="H7" i="21"/>
  <c r="H6" i="21"/>
  <c r="B15" i="18" s="1"/>
  <c r="H5" i="21"/>
  <c r="C12" i="20"/>
  <c r="H8" i="20"/>
  <c r="I8" i="20" s="1"/>
  <c r="D8" i="20"/>
  <c r="F21" i="19"/>
  <c r="E21" i="19"/>
  <c r="C21" i="19"/>
  <c r="G20" i="19"/>
  <c r="G19" i="19"/>
  <c r="G18" i="19"/>
  <c r="G17" i="19"/>
  <c r="G16" i="19"/>
  <c r="G15" i="19"/>
  <c r="G14" i="19"/>
  <c r="G13" i="19"/>
  <c r="G21" i="19" s="1"/>
  <c r="H11" i="19"/>
  <c r="F11" i="19"/>
  <c r="F22" i="19" s="1"/>
  <c r="E11" i="19"/>
  <c r="E22" i="19" s="1"/>
  <c r="C11" i="19"/>
  <c r="C22" i="19" s="1"/>
  <c r="I10" i="19"/>
  <c r="G10" i="19"/>
  <c r="G11" i="19" s="1"/>
  <c r="I9" i="19"/>
  <c r="G9" i="19"/>
  <c r="I8" i="19"/>
  <c r="I11" i="19" s="1"/>
  <c r="G8" i="19"/>
  <c r="B31" i="18"/>
  <c r="B29" i="18"/>
  <c r="B27" i="18"/>
  <c r="B25" i="18"/>
  <c r="B23" i="18"/>
  <c r="B21" i="18"/>
  <c r="B19" i="18"/>
  <c r="B17" i="18"/>
  <c r="B6" i="18"/>
  <c r="B5" i="18"/>
  <c r="B4" i="18"/>
  <c r="C12" i="17"/>
  <c r="H8" i="17"/>
  <c r="D8" i="17"/>
  <c r="H50" i="21" l="1"/>
  <c r="G22" i="19"/>
  <c r="B13" i="18"/>
  <c r="B39" i="18" s="1"/>
  <c r="I8" i="17"/>
  <c r="B37" i="15"/>
  <c r="H5" i="14"/>
  <c r="B13" i="15" s="1"/>
  <c r="F22" i="16" l="1"/>
  <c r="G21" i="16"/>
  <c r="F21" i="16"/>
  <c r="E22" i="16"/>
  <c r="E21" i="16"/>
  <c r="C22" i="16"/>
  <c r="C21" i="16"/>
  <c r="G20" i="16"/>
  <c r="G19" i="16"/>
  <c r="G18" i="16"/>
  <c r="G17" i="16"/>
  <c r="G16" i="16"/>
  <c r="G15" i="16"/>
  <c r="G14" i="16"/>
  <c r="G13" i="16"/>
  <c r="F11" i="16"/>
  <c r="E11" i="16"/>
  <c r="C11" i="16"/>
  <c r="I10" i="16"/>
  <c r="G10" i="16"/>
  <c r="I9" i="16"/>
  <c r="G9" i="16"/>
  <c r="H11" i="16"/>
  <c r="G8" i="16"/>
  <c r="G11" i="16" s="1"/>
  <c r="G22" i="16" s="1"/>
  <c r="I8" i="16" l="1"/>
  <c r="I11" i="16" s="1"/>
  <c r="B5" i="15" l="1"/>
  <c r="B6" i="15"/>
  <c r="B4" i="15"/>
  <c r="H49" i="14" l="1"/>
  <c r="H48" i="14"/>
  <c r="H47" i="14"/>
  <c r="H46" i="14"/>
  <c r="H45" i="14"/>
  <c r="H44" i="14"/>
  <c r="H43" i="14"/>
  <c r="H42"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B35" i="15" s="1"/>
  <c r="H15" i="14"/>
  <c r="B33" i="15" s="1"/>
  <c r="H14" i="14"/>
  <c r="B31" i="15" s="1"/>
  <c r="H13" i="14"/>
  <c r="B29" i="15" s="1"/>
  <c r="H12" i="14"/>
  <c r="B27" i="15" s="1"/>
  <c r="H11" i="14"/>
  <c r="B25" i="15" s="1"/>
  <c r="H10" i="14"/>
  <c r="B23" i="15" s="1"/>
  <c r="H9" i="14"/>
  <c r="B21" i="15" s="1"/>
  <c r="H8" i="14"/>
  <c r="B19" i="15" s="1"/>
  <c r="H7" i="14"/>
  <c r="B17" i="15" s="1"/>
  <c r="H6" i="14"/>
  <c r="B15" i="15" s="1"/>
  <c r="B39" i="15" l="1"/>
  <c r="H50" i="14"/>
  <c r="B16" i="1"/>
  <c r="S36" i="13" l="1"/>
  <c r="S35" i="13"/>
  <c r="S34" i="13"/>
  <c r="S32" i="13"/>
  <c r="S30" i="13"/>
  <c r="S27" i="13"/>
  <c r="AD27" i="13"/>
  <c r="S26" i="13"/>
  <c r="S25" i="13"/>
  <c r="S23" i="13"/>
  <c r="S15" i="13"/>
  <c r="AD15" i="13"/>
  <c r="S14" i="13"/>
  <c r="S12" i="13"/>
  <c r="S11" i="13"/>
  <c r="S9" i="13"/>
  <c r="AD9" i="13"/>
  <c r="S7" i="13"/>
  <c r="V8" i="11"/>
  <c r="A32" i="13"/>
  <c r="D25" i="12"/>
  <c r="B16" i="12"/>
  <c r="AD3" i="12"/>
  <c r="B22" i="12"/>
  <c r="S11" i="12"/>
  <c r="S10" i="12"/>
  <c r="S9" i="12"/>
  <c r="S8" i="12"/>
  <c r="M17" i="11"/>
  <c r="M21" i="11" s="1"/>
  <c r="M11" i="11"/>
  <c r="M10" i="11"/>
  <c r="M9" i="11"/>
  <c r="M7" i="11"/>
  <c r="A11" i="11"/>
  <c r="M12" i="11" l="1"/>
  <c r="M21" i="10"/>
  <c r="M12" i="10"/>
  <c r="A11" i="10"/>
  <c r="D25" i="9" l="1"/>
  <c r="B22" i="9"/>
  <c r="B16" i="9"/>
  <c r="AD3" i="9"/>
  <c r="S11" i="9" l="1"/>
  <c r="S10" i="9"/>
  <c r="S9" i="9"/>
  <c r="S8" i="9"/>
  <c r="AD3" i="1"/>
  <c r="B22" i="1" l="1"/>
  <c r="S11" i="1"/>
  <c r="S10" i="1"/>
  <c r="S9" i="1"/>
  <c r="S8" i="1"/>
</calcChain>
</file>

<file path=xl/sharedStrings.xml><?xml version="1.0" encoding="utf-8"?>
<sst xmlns="http://schemas.openxmlformats.org/spreadsheetml/2006/main" count="599" uniqueCount="340">
  <si>
    <t>様式第１号</t>
    <rPh sb="0" eb="2">
      <t>ヨウシキ</t>
    </rPh>
    <rPh sb="2" eb="3">
      <t>ダイ</t>
    </rPh>
    <rPh sb="4" eb="5">
      <t>ゴウ</t>
    </rPh>
    <phoneticPr fontId="2"/>
  </si>
  <si>
    <t>豊田市長　様</t>
    <rPh sb="0" eb="2">
      <t>トヨタ</t>
    </rPh>
    <rPh sb="2" eb="4">
      <t>シチョウ</t>
    </rPh>
    <rPh sb="5" eb="6">
      <t>サマ</t>
    </rPh>
    <phoneticPr fontId="2"/>
  </si>
  <si>
    <t>法人名</t>
    <rPh sb="0" eb="2">
      <t>ホウジン</t>
    </rPh>
    <rPh sb="2" eb="3">
      <t>メイ</t>
    </rPh>
    <phoneticPr fontId="2"/>
  </si>
  <si>
    <t>事業所名</t>
    <rPh sb="0" eb="3">
      <t>ジギョウショ</t>
    </rPh>
    <rPh sb="3" eb="4">
      <t>メイ</t>
    </rPh>
    <phoneticPr fontId="2"/>
  </si>
  <si>
    <t>補助金交付申請書</t>
    <rPh sb="0" eb="3">
      <t>ホジョキン</t>
    </rPh>
    <rPh sb="3" eb="8">
      <t>コウフシンセイショ</t>
    </rPh>
    <phoneticPr fontId="2"/>
  </si>
  <si>
    <t>記</t>
    <rPh sb="0" eb="1">
      <t>キ</t>
    </rPh>
    <phoneticPr fontId="2"/>
  </si>
  <si>
    <t>１　補助金等交付申請額</t>
    <rPh sb="2" eb="5">
      <t>ホジョキン</t>
    </rPh>
    <rPh sb="5" eb="6">
      <t>トウ</t>
    </rPh>
    <rPh sb="6" eb="8">
      <t>コウフ</t>
    </rPh>
    <rPh sb="8" eb="10">
      <t>シンセイ</t>
    </rPh>
    <rPh sb="10" eb="11">
      <t>ガク</t>
    </rPh>
    <phoneticPr fontId="2"/>
  </si>
  <si>
    <t>２　補助事業等の目的</t>
    <rPh sb="2" eb="4">
      <t>ホジョ</t>
    </rPh>
    <rPh sb="4" eb="6">
      <t>ジギョウ</t>
    </rPh>
    <rPh sb="6" eb="7">
      <t>トウ</t>
    </rPh>
    <rPh sb="8" eb="10">
      <t>モクテキ</t>
    </rPh>
    <phoneticPr fontId="2"/>
  </si>
  <si>
    <t>３　補助事業等の内容</t>
    <rPh sb="2" eb="4">
      <t>ホジョ</t>
    </rPh>
    <rPh sb="4" eb="6">
      <t>ジギョウ</t>
    </rPh>
    <rPh sb="6" eb="7">
      <t>トウ</t>
    </rPh>
    <rPh sb="8" eb="10">
      <t>ナイヨウ</t>
    </rPh>
    <phoneticPr fontId="2"/>
  </si>
  <si>
    <t>事業計画書記載のとおり</t>
    <rPh sb="0" eb="2">
      <t>ジギョウ</t>
    </rPh>
    <rPh sb="2" eb="4">
      <t>ケイカク</t>
    </rPh>
    <rPh sb="4" eb="5">
      <t>ショ</t>
    </rPh>
    <rPh sb="5" eb="7">
      <t>キサイ</t>
    </rPh>
    <phoneticPr fontId="2"/>
  </si>
  <si>
    <t>代表者職種名</t>
    <rPh sb="0" eb="3">
      <t>ダイヒョウシャ</t>
    </rPh>
    <rPh sb="3" eb="5">
      <t>ショクシュ</t>
    </rPh>
    <rPh sb="5" eb="6">
      <t>メイ</t>
    </rPh>
    <phoneticPr fontId="2"/>
  </si>
  <si>
    <t>代表者名</t>
    <rPh sb="0" eb="3">
      <t>ダイヒョウシャ</t>
    </rPh>
    <rPh sb="3" eb="4">
      <t>メイ</t>
    </rPh>
    <phoneticPr fontId="2"/>
  </si>
  <si>
    <t>事業名</t>
    <rPh sb="0" eb="2">
      <t>ジギョウ</t>
    </rPh>
    <rPh sb="2" eb="3">
      <t>メイ</t>
    </rPh>
    <phoneticPr fontId="2"/>
  </si>
  <si>
    <t>項目名</t>
    <rPh sb="0" eb="2">
      <t>コウモク</t>
    </rPh>
    <rPh sb="2" eb="3">
      <t>メイ</t>
    </rPh>
    <phoneticPr fontId="2"/>
  </si>
  <si>
    <t>入力場所</t>
    <rPh sb="0" eb="2">
      <t>ニュウリョク</t>
    </rPh>
    <rPh sb="2" eb="4">
      <t>バショ</t>
    </rPh>
    <phoneticPr fontId="2"/>
  </si>
  <si>
    <t>提出日</t>
    <rPh sb="0" eb="2">
      <t>テイシュツ</t>
    </rPh>
    <rPh sb="2" eb="3">
      <t>ビ</t>
    </rPh>
    <phoneticPr fontId="2"/>
  </si>
  <si>
    <t>注意事項</t>
    <rPh sb="0" eb="2">
      <t>チュウイ</t>
    </rPh>
    <rPh sb="2" eb="4">
      <t>ジコウ</t>
    </rPh>
    <phoneticPr fontId="2"/>
  </si>
  <si>
    <t>補助金交付申請額</t>
    <rPh sb="0" eb="3">
      <t>ホジョキン</t>
    </rPh>
    <rPh sb="3" eb="5">
      <t>コウフ</t>
    </rPh>
    <rPh sb="5" eb="7">
      <t>シンセイ</t>
    </rPh>
    <rPh sb="7" eb="8">
      <t>ガク</t>
    </rPh>
    <phoneticPr fontId="2"/>
  </si>
  <si>
    <t>補助事業年度</t>
    <rPh sb="0" eb="2">
      <t>ホジョ</t>
    </rPh>
    <rPh sb="2" eb="4">
      <t>ジギョウ</t>
    </rPh>
    <rPh sb="4" eb="6">
      <t>ネンド</t>
    </rPh>
    <phoneticPr fontId="2"/>
  </si>
  <si>
    <t>法人所在地</t>
    <rPh sb="0" eb="2">
      <t>ホウジン</t>
    </rPh>
    <rPh sb="2" eb="5">
      <t>ショザイチ</t>
    </rPh>
    <phoneticPr fontId="2"/>
  </si>
  <si>
    <t>変更の理由</t>
    <rPh sb="0" eb="2">
      <t>ヘンコウ</t>
    </rPh>
    <rPh sb="3" eb="5">
      <t>リユウ</t>
    </rPh>
    <phoneticPr fontId="2"/>
  </si>
  <si>
    <t>(株)、(有)と省略しない（例：株式会社●●●）</t>
    <rPh sb="0" eb="3">
      <t>カブ</t>
    </rPh>
    <rPh sb="4" eb="7">
      <t>ユウ</t>
    </rPh>
    <rPh sb="8" eb="10">
      <t>ショウリャク</t>
    </rPh>
    <rPh sb="14" eb="15">
      <t>レイ</t>
    </rPh>
    <rPh sb="16" eb="20">
      <t>カブシキガイシャ</t>
    </rPh>
    <phoneticPr fontId="2"/>
  </si>
  <si>
    <t>プルダウンで選択</t>
    <rPh sb="6" eb="8">
      <t>センタク</t>
    </rPh>
    <phoneticPr fontId="2"/>
  </si>
  <si>
    <t>事業計画変更承認申請書</t>
    <rPh sb="0" eb="2">
      <t>ジギョウ</t>
    </rPh>
    <rPh sb="2" eb="4">
      <t>ケイカク</t>
    </rPh>
    <rPh sb="4" eb="6">
      <t>ヘンコウ</t>
    </rPh>
    <rPh sb="6" eb="8">
      <t>ショウニン</t>
    </rPh>
    <rPh sb="8" eb="10">
      <t>シンセイ</t>
    </rPh>
    <rPh sb="10" eb="11">
      <t>ショ</t>
    </rPh>
    <phoneticPr fontId="2"/>
  </si>
  <si>
    <t>補助金交付決定通知書の
送付年月日</t>
    <rPh sb="0" eb="3">
      <t>ホジョキン</t>
    </rPh>
    <rPh sb="3" eb="10">
      <t>コウフケッテイツウチショ</t>
    </rPh>
    <rPh sb="12" eb="14">
      <t>ソウフ</t>
    </rPh>
    <rPh sb="14" eb="17">
      <t>ネンガッピ</t>
    </rPh>
    <phoneticPr fontId="2"/>
  </si>
  <si>
    <t>補助金交付決定通知書の
文書番号</t>
    <rPh sb="0" eb="3">
      <t>ホジョキン</t>
    </rPh>
    <rPh sb="3" eb="10">
      <t>コウフケッテイツウチショ</t>
    </rPh>
    <rPh sb="12" eb="14">
      <t>ブンショ</t>
    </rPh>
    <rPh sb="14" eb="16">
      <t>バンゴウ</t>
    </rPh>
    <phoneticPr fontId="2"/>
  </si>
  <si>
    <t>都道府県名から入力</t>
    <rPh sb="0" eb="4">
      <t>トドウフケン</t>
    </rPh>
    <rPh sb="4" eb="5">
      <t>メイ</t>
    </rPh>
    <phoneticPr fontId="2"/>
  </si>
  <si>
    <t>通常は補助事業を実施する年度、"令和●"と入力（例：令和７）</t>
    <rPh sb="0" eb="2">
      <t>ツウジョウ</t>
    </rPh>
    <rPh sb="3" eb="7">
      <t>ホジョジギョウ</t>
    </rPh>
    <rPh sb="8" eb="10">
      <t>ジッシ</t>
    </rPh>
    <rPh sb="12" eb="14">
      <t>ネンド</t>
    </rPh>
    <rPh sb="16" eb="18">
      <t>レイワ</t>
    </rPh>
    <rPh sb="24" eb="25">
      <t>レイ</t>
    </rPh>
    <rPh sb="26" eb="28">
      <t>レイワ</t>
    </rPh>
    <phoneticPr fontId="2"/>
  </si>
  <si>
    <t>書類作成した日ではありません、"●●●●(西暦)/▲(月)/■(日)"と入力（例：2025/4/1）</t>
    <rPh sb="0" eb="2">
      <t>ショルイ</t>
    </rPh>
    <rPh sb="2" eb="4">
      <t>サクセイ</t>
    </rPh>
    <rPh sb="6" eb="7">
      <t>ヒ</t>
    </rPh>
    <rPh sb="21" eb="23">
      <t>セイレキ</t>
    </rPh>
    <rPh sb="27" eb="28">
      <t>ツキ</t>
    </rPh>
    <rPh sb="32" eb="33">
      <t>ヒ</t>
    </rPh>
    <rPh sb="39" eb="40">
      <t>レイ</t>
    </rPh>
    <phoneticPr fontId="2"/>
  </si>
  <si>
    <t>書類作成した日ではありません、"●●●●(西暦)/▲(月)/■(日)"と入力（例：2025/4/1）</t>
    <rPh sb="0" eb="2">
      <t>ショルイ</t>
    </rPh>
    <rPh sb="2" eb="4">
      <t>サクセイ</t>
    </rPh>
    <rPh sb="6" eb="7">
      <t>ヒ</t>
    </rPh>
    <rPh sb="21" eb="23">
      <t>セイレキ</t>
    </rPh>
    <rPh sb="26" eb="29">
      <t>ゲツ</t>
    </rPh>
    <rPh sb="31" eb="34">
      <t>ニチ</t>
    </rPh>
    <rPh sb="39" eb="40">
      <t>レイ</t>
    </rPh>
    <phoneticPr fontId="2"/>
  </si>
  <si>
    <t>市が送付した文書、"豊介護発第●●号"の"●●"を入力（例：豊介護発第123号→123）</t>
    <rPh sb="10" eb="13">
      <t>トヨカイゴ</t>
    </rPh>
    <rPh sb="13" eb="14">
      <t>ハツ</t>
    </rPh>
    <rPh sb="14" eb="15">
      <t>ダイ</t>
    </rPh>
    <rPh sb="17" eb="18">
      <t>ゴウ</t>
    </rPh>
    <rPh sb="30" eb="31">
      <t>トヨ</t>
    </rPh>
    <rPh sb="31" eb="33">
      <t>カイゴ</t>
    </rPh>
    <rPh sb="33" eb="34">
      <t>ハツ</t>
    </rPh>
    <rPh sb="34" eb="35">
      <t>ダイ</t>
    </rPh>
    <rPh sb="38" eb="39">
      <t>ゴウ</t>
    </rPh>
    <phoneticPr fontId="2"/>
  </si>
  <si>
    <t>具体的かつ簡潔に入力すること</t>
    <rPh sb="0" eb="3">
      <t>グタイテキ</t>
    </rPh>
    <rPh sb="5" eb="7">
      <t>カンケツ</t>
    </rPh>
    <rPh sb="8" eb="10">
      <t>ニュウリョク</t>
    </rPh>
    <phoneticPr fontId="2"/>
  </si>
  <si>
    <t>補助金変更交付申請額</t>
    <rPh sb="0" eb="3">
      <t>ホジョキン</t>
    </rPh>
    <rPh sb="5" eb="7">
      <t>コウフ</t>
    </rPh>
    <rPh sb="7" eb="9">
      <t>シンセイ</t>
    </rPh>
    <rPh sb="9" eb="10">
      <t>ガク</t>
    </rPh>
    <phoneticPr fontId="2"/>
  </si>
  <si>
    <t>予算書抄本（共通様式１）</t>
    <rPh sb="0" eb="2">
      <t>ヨサン</t>
    </rPh>
    <rPh sb="2" eb="3">
      <t>ショ</t>
    </rPh>
    <rPh sb="3" eb="5">
      <t>ショウホン</t>
    </rPh>
    <rPh sb="6" eb="8">
      <t>キョウツウ</t>
    </rPh>
    <rPh sb="8" eb="10">
      <t>ヨウシキ</t>
    </rPh>
    <phoneticPr fontId="2"/>
  </si>
  <si>
    <t>補助金交付申請書（様式第1号）</t>
    <rPh sb="0" eb="3">
      <t>ホジョキン</t>
    </rPh>
    <rPh sb="3" eb="5">
      <t>コウフ</t>
    </rPh>
    <rPh sb="5" eb="8">
      <t>シンセイショ</t>
    </rPh>
    <rPh sb="9" eb="11">
      <t>ヨウシキ</t>
    </rPh>
    <rPh sb="11" eb="12">
      <t>ダイ</t>
    </rPh>
    <rPh sb="13" eb="14">
      <t>ゴウ</t>
    </rPh>
    <phoneticPr fontId="2"/>
  </si>
  <si>
    <t>事業計画変更承認申請（様式第3号）</t>
    <rPh sb="0" eb="2">
      <t>ジギョウ</t>
    </rPh>
    <rPh sb="2" eb="4">
      <t>ケイカク</t>
    </rPh>
    <rPh sb="4" eb="6">
      <t>ヘンコウ</t>
    </rPh>
    <rPh sb="6" eb="8">
      <t>ショウニン</t>
    </rPh>
    <rPh sb="8" eb="10">
      <t>シンセイ</t>
    </rPh>
    <phoneticPr fontId="2"/>
  </si>
  <si>
    <t>補助金額</t>
    <phoneticPr fontId="2"/>
  </si>
  <si>
    <t>自己資金額</t>
    <rPh sb="0" eb="2">
      <t>ジコ</t>
    </rPh>
    <rPh sb="2" eb="4">
      <t>シキン</t>
    </rPh>
    <rPh sb="4" eb="5">
      <t>ガク</t>
    </rPh>
    <phoneticPr fontId="2"/>
  </si>
  <si>
    <t>寄付金</t>
    <phoneticPr fontId="2"/>
  </si>
  <si>
    <t>その他収入があれば
その収入名</t>
    <rPh sb="12" eb="14">
      <t>シュウニュウ</t>
    </rPh>
    <rPh sb="14" eb="15">
      <t>メイ</t>
    </rPh>
    <phoneticPr fontId="2"/>
  </si>
  <si>
    <t>その他収入額</t>
    <rPh sb="5" eb="6">
      <t>ガク</t>
    </rPh>
    <phoneticPr fontId="2"/>
  </si>
  <si>
    <t>該当が無い場合は入力不要</t>
    <rPh sb="0" eb="2">
      <t>ガイトウ</t>
    </rPh>
    <rPh sb="3" eb="4">
      <t>ナ</t>
    </rPh>
    <rPh sb="5" eb="7">
      <t>バアイ</t>
    </rPh>
    <rPh sb="8" eb="10">
      <t>ニュウリョク</t>
    </rPh>
    <rPh sb="10" eb="12">
      <t>フヨウ</t>
    </rPh>
    <phoneticPr fontId="2"/>
  </si>
  <si>
    <t>該当が無い場合は入力不要</t>
    <phoneticPr fontId="2"/>
  </si>
  <si>
    <t>事業費額</t>
    <rPh sb="0" eb="3">
      <t>ジギョウヒ</t>
    </rPh>
    <rPh sb="3" eb="4">
      <t>ガク</t>
    </rPh>
    <phoneticPr fontId="2"/>
  </si>
  <si>
    <t>添付する見積書等と同額とすること</t>
    <rPh sb="0" eb="2">
      <t>テンプ</t>
    </rPh>
    <rPh sb="4" eb="7">
      <t>ミツモリショ</t>
    </rPh>
    <rPh sb="7" eb="8">
      <t>トウ</t>
    </rPh>
    <rPh sb="9" eb="11">
      <t>ドウガク</t>
    </rPh>
    <phoneticPr fontId="2"/>
  </si>
  <si>
    <t>補助金・自己資金・寄付金・その他収入の合計金額は「事業費額」と同額とすること</t>
    <rPh sb="0" eb="3">
      <t>ホジョキン</t>
    </rPh>
    <rPh sb="4" eb="6">
      <t>ジコ</t>
    </rPh>
    <rPh sb="6" eb="8">
      <t>シキン</t>
    </rPh>
    <rPh sb="9" eb="12">
      <t>キフキン</t>
    </rPh>
    <rPh sb="15" eb="16">
      <t>タ</t>
    </rPh>
    <rPh sb="16" eb="18">
      <t>シュウニュウ</t>
    </rPh>
    <rPh sb="19" eb="21">
      <t>ゴウケイ</t>
    </rPh>
    <rPh sb="21" eb="23">
      <t>キンガク</t>
    </rPh>
    <rPh sb="25" eb="28">
      <t>ジギョウヒ</t>
    </rPh>
    <rPh sb="28" eb="29">
      <t>ガク</t>
    </rPh>
    <rPh sb="31" eb="33">
      <t>ドウガク</t>
    </rPh>
    <phoneticPr fontId="2"/>
  </si>
  <si>
    <t>補助事業実績報告書（様式第５号）</t>
    <rPh sb="0" eb="2">
      <t>ホジョ</t>
    </rPh>
    <rPh sb="2" eb="4">
      <t>ジギョウ</t>
    </rPh>
    <rPh sb="4" eb="6">
      <t>ジッセキ</t>
    </rPh>
    <rPh sb="6" eb="9">
      <t>ホウコクショ</t>
    </rPh>
    <rPh sb="10" eb="12">
      <t>ヨウシキ</t>
    </rPh>
    <rPh sb="12" eb="13">
      <t>ダイ</t>
    </rPh>
    <rPh sb="14" eb="15">
      <t>ゴウ</t>
    </rPh>
    <phoneticPr fontId="2"/>
  </si>
  <si>
    <t>決算書抄本（共通様式１３）</t>
    <rPh sb="0" eb="3">
      <t>ケッサンショ</t>
    </rPh>
    <rPh sb="3" eb="5">
      <t>ショウホン</t>
    </rPh>
    <rPh sb="6" eb="8">
      <t>キョウツウ</t>
    </rPh>
    <rPh sb="8" eb="10">
      <t>ヨウシキ</t>
    </rPh>
    <phoneticPr fontId="2"/>
  </si>
  <si>
    <t>提出日</t>
    <rPh sb="0" eb="2">
      <t>テイシュツ</t>
    </rPh>
    <rPh sb="2" eb="3">
      <t>ビ</t>
    </rPh>
    <phoneticPr fontId="2"/>
  </si>
  <si>
    <t>事業実績及び効果</t>
    <phoneticPr fontId="2"/>
  </si>
  <si>
    <t>報告の種類</t>
    <rPh sb="0" eb="2">
      <t>ホウコク</t>
    </rPh>
    <rPh sb="3" eb="5">
      <t>シュルイ</t>
    </rPh>
    <phoneticPr fontId="2"/>
  </si>
  <si>
    <t>プルダウンで選択</t>
    <phoneticPr fontId="2"/>
  </si>
  <si>
    <t>補助事業の内容・事業を実施したことによる効果を具体的かつ簡潔に入力すること
（例：●●したことにより、▲▲できるようになった。）</t>
    <rPh sb="0" eb="2">
      <t>ホジョ</t>
    </rPh>
    <rPh sb="2" eb="4">
      <t>ジギョウ</t>
    </rPh>
    <rPh sb="5" eb="7">
      <t>ナイヨウ</t>
    </rPh>
    <rPh sb="8" eb="10">
      <t>ジギョウ</t>
    </rPh>
    <rPh sb="11" eb="13">
      <t>ジッシ</t>
    </rPh>
    <rPh sb="20" eb="22">
      <t>コウカ</t>
    </rPh>
    <rPh sb="23" eb="26">
      <t>グタイテキ</t>
    </rPh>
    <rPh sb="28" eb="30">
      <t>カンケツ</t>
    </rPh>
    <rPh sb="31" eb="33">
      <t>ニュウリョク</t>
    </rPh>
    <rPh sb="39" eb="40">
      <t>レイ</t>
    </rPh>
    <phoneticPr fontId="2"/>
  </si>
  <si>
    <t>設計業者の決定日</t>
    <rPh sb="7" eb="8">
      <t>ビ</t>
    </rPh>
    <phoneticPr fontId="2"/>
  </si>
  <si>
    <t>公告開始日</t>
    <rPh sb="0" eb="2">
      <t>コウコク</t>
    </rPh>
    <rPh sb="2" eb="4">
      <t>カイシ</t>
    </rPh>
    <rPh sb="4" eb="5">
      <t>ビ</t>
    </rPh>
    <phoneticPr fontId="2"/>
  </si>
  <si>
    <t>公告終了日</t>
    <rPh sb="0" eb="2">
      <t>コウコク</t>
    </rPh>
    <rPh sb="2" eb="5">
      <t>シュウリョウビ</t>
    </rPh>
    <phoneticPr fontId="2"/>
  </si>
  <si>
    <t>入札参加申請書の受付開始日</t>
    <rPh sb="0" eb="2">
      <t>ニュウサツ</t>
    </rPh>
    <rPh sb="2" eb="4">
      <t>サンカ</t>
    </rPh>
    <rPh sb="4" eb="6">
      <t>シンセイ</t>
    </rPh>
    <rPh sb="6" eb="7">
      <t>ショ</t>
    </rPh>
    <rPh sb="8" eb="10">
      <t>ウケツケ</t>
    </rPh>
    <rPh sb="10" eb="12">
      <t>カイシ</t>
    </rPh>
    <rPh sb="12" eb="13">
      <t>ビ</t>
    </rPh>
    <phoneticPr fontId="2"/>
  </si>
  <si>
    <t>入札参加業者募集の公告期間の
決定に係る理事会等の開催予定日</t>
    <rPh sb="0" eb="2">
      <t>ニュウサツ</t>
    </rPh>
    <rPh sb="2" eb="4">
      <t>サンカ</t>
    </rPh>
    <rPh sb="4" eb="6">
      <t>ギョウシャ</t>
    </rPh>
    <rPh sb="6" eb="8">
      <t>ボシュウ</t>
    </rPh>
    <rPh sb="9" eb="13">
      <t>コウコクキカン</t>
    </rPh>
    <rPh sb="15" eb="17">
      <t>ケッテイ</t>
    </rPh>
    <rPh sb="18" eb="19">
      <t>カカ</t>
    </rPh>
    <rPh sb="20" eb="23">
      <t>リジカイ</t>
    </rPh>
    <rPh sb="23" eb="24">
      <t>トウ</t>
    </rPh>
    <rPh sb="25" eb="29">
      <t>カイサイヨテイ</t>
    </rPh>
    <rPh sb="29" eb="30">
      <t>ビ</t>
    </rPh>
    <phoneticPr fontId="2"/>
  </si>
  <si>
    <t>入札参加（見積）業者の
決定に係る理事会等の開催予定日</t>
    <rPh sb="0" eb="2">
      <t>ニュウサツ</t>
    </rPh>
    <rPh sb="2" eb="4">
      <t>サンカ</t>
    </rPh>
    <rPh sb="5" eb="7">
      <t>ミツモリ</t>
    </rPh>
    <rPh sb="8" eb="10">
      <t>ギョウシャ</t>
    </rPh>
    <phoneticPr fontId="2"/>
  </si>
  <si>
    <t>工事請負等契約の締結の
決定に係る理事会等の開催予定日</t>
    <phoneticPr fontId="2"/>
  </si>
  <si>
    <t>設計図書等の交付及び
工事概要等の説明開始日</t>
    <rPh sb="19" eb="22">
      <t>カイシビ</t>
    </rPh>
    <phoneticPr fontId="2"/>
  </si>
  <si>
    <t>工事請負等契約の締結日</t>
    <rPh sb="10" eb="11">
      <t>ビ</t>
    </rPh>
    <phoneticPr fontId="2"/>
  </si>
  <si>
    <t>独立行政法人福祉医療機構の
借入申込日</t>
    <rPh sb="18" eb="19">
      <t>ビ</t>
    </rPh>
    <phoneticPr fontId="2"/>
  </si>
  <si>
    <t>工事着工日</t>
    <rPh sb="4" eb="5">
      <t>ビ</t>
    </rPh>
    <phoneticPr fontId="2"/>
  </si>
  <si>
    <t>工事（納品）完了日</t>
    <rPh sb="8" eb="9">
      <t>ビ</t>
    </rPh>
    <phoneticPr fontId="2"/>
  </si>
  <si>
    <t>事業開始日</t>
    <phoneticPr fontId="2"/>
  </si>
  <si>
    <t>補助事業の種類</t>
    <rPh sb="0" eb="4">
      <t>ホジョジギョウ</t>
    </rPh>
    <rPh sb="5" eb="7">
      <t>シュルイ</t>
    </rPh>
    <phoneticPr fontId="2"/>
  </si>
  <si>
    <t>補助事業の種類</t>
    <rPh sb="0" eb="4">
      <t>ホジョジギョウ</t>
    </rPh>
    <rPh sb="5" eb="7">
      <t>シュルイ</t>
    </rPh>
    <phoneticPr fontId="2"/>
  </si>
  <si>
    <t>施設整備等、工事を伴うもの</t>
    <phoneticPr fontId="2"/>
  </si>
  <si>
    <t>設備及び物品の購入等、工事を伴わないもの</t>
    <phoneticPr fontId="2"/>
  </si>
  <si>
    <t>該当が無い場合は入力不要</t>
    <phoneticPr fontId="2"/>
  </si>
  <si>
    <t>入札参加申請書の受付終了日　※１</t>
    <rPh sb="0" eb="2">
      <t>ニュウサツ</t>
    </rPh>
    <rPh sb="2" eb="4">
      <t>サンカ</t>
    </rPh>
    <rPh sb="4" eb="6">
      <t>シンセイ</t>
    </rPh>
    <rPh sb="6" eb="7">
      <t>ショ</t>
    </rPh>
    <rPh sb="8" eb="10">
      <t>ウケツケ</t>
    </rPh>
    <rPh sb="10" eb="13">
      <t>シュウリョウビ</t>
    </rPh>
    <phoneticPr fontId="2"/>
  </si>
  <si>
    <t>入札参加（見積）業者の決定日　※２</t>
    <rPh sb="11" eb="13">
      <t>ケッテイ</t>
    </rPh>
    <rPh sb="13" eb="14">
      <t>ビ</t>
    </rPh>
    <phoneticPr fontId="2"/>
  </si>
  <si>
    <t>設計図書等の交付及び
工事概要等の説明終了日　※３</t>
    <rPh sb="19" eb="22">
      <t>シュウリョウビ</t>
    </rPh>
    <phoneticPr fontId="2"/>
  </si>
  <si>
    <t>入札（見積徴収）日　※４</t>
    <rPh sb="8" eb="9">
      <t>ビ</t>
    </rPh>
    <phoneticPr fontId="2"/>
  </si>
  <si>
    <t>書類作成した日ではありません、"●●●●(西暦)/▲(月)/■(日)"と入力（例：2025/4/1）</t>
    <phoneticPr fontId="2"/>
  </si>
  <si>
    <t>上記手続き日</t>
    <rPh sb="0" eb="2">
      <t>ジョウキ</t>
    </rPh>
    <rPh sb="2" eb="4">
      <t>テツヅ</t>
    </rPh>
    <rPh sb="5" eb="6">
      <t>ビ</t>
    </rPh>
    <phoneticPr fontId="2"/>
  </si>
  <si>
    <t>その他手続きがあればその手続き名</t>
    <rPh sb="3" eb="5">
      <t>テツヅ</t>
    </rPh>
    <rPh sb="12" eb="14">
      <t>テツヅ</t>
    </rPh>
    <phoneticPr fontId="2"/>
  </si>
  <si>
    <t>該当が無い場合は入力不要、複数手続きがある場合は適宜列を追加してください</t>
    <rPh sb="13" eb="15">
      <t>フクスウ</t>
    </rPh>
    <rPh sb="15" eb="17">
      <t>テツヅ</t>
    </rPh>
    <rPh sb="21" eb="23">
      <t>バアイ</t>
    </rPh>
    <rPh sb="24" eb="26">
      <t>テキギ</t>
    </rPh>
    <rPh sb="26" eb="27">
      <t>レツ</t>
    </rPh>
    <rPh sb="28" eb="30">
      <t>ツイカ</t>
    </rPh>
    <phoneticPr fontId="2"/>
  </si>
  <si>
    <t>※１と※２の間は、必要書類をいち早く市へ提出し、市の指導・確認を終えることで短縮は可能である</t>
    <phoneticPr fontId="2"/>
  </si>
  <si>
    <t>受付開始日は公告開始の日以降の日を指定した上、受付期間は7日間以上設けることが望ましい</t>
    <phoneticPr fontId="2"/>
  </si>
  <si>
    <t>※３と※４の間は建設業法施行令第６条に記載されている期間を設けること</t>
    <phoneticPr fontId="2"/>
  </si>
  <si>
    <t>契約書及び契約に必要な書類は、落札決定の日の翌日から起算して、
10日以内（休日等を除く。）に相手方より提出させること</t>
    <phoneticPr fontId="2"/>
  </si>
  <si>
    <t>市が送付した文書の右上に記載されている日付、"●●●●(西暦)/▲(月)/■(日)"と入力（例：2025/4/1）</t>
    <rPh sb="0" eb="1">
      <t>シ</t>
    </rPh>
    <rPh sb="2" eb="4">
      <t>ソウフ</t>
    </rPh>
    <rPh sb="6" eb="8">
      <t>ブンショ</t>
    </rPh>
    <rPh sb="9" eb="11">
      <t>ミギウエ</t>
    </rPh>
    <rPh sb="12" eb="14">
      <t>キサイ</t>
    </rPh>
    <rPh sb="19" eb="21">
      <t>ヒヅケ</t>
    </rPh>
    <phoneticPr fontId="2"/>
  </si>
  <si>
    <t>様式第３号</t>
    <phoneticPr fontId="2"/>
  </si>
  <si>
    <t>下記のとおり計画を変更したいので、豊田市補助金交付規則第8条の規定により下記のとおり申請します。</t>
    <phoneticPr fontId="2"/>
  </si>
  <si>
    <t>共通様式１</t>
    <phoneticPr fontId="2"/>
  </si>
  <si>
    <t>予算書抄本</t>
    <phoneticPr fontId="2"/>
  </si>
  <si>
    <t>（収入）</t>
    <rPh sb="1" eb="3">
      <t>シュウニュウ</t>
    </rPh>
    <phoneticPr fontId="2"/>
  </si>
  <si>
    <t>単位：円</t>
    <rPh sb="0" eb="2">
      <t>タンイ</t>
    </rPh>
    <rPh sb="3" eb="4">
      <t>エン</t>
    </rPh>
    <phoneticPr fontId="2"/>
  </si>
  <si>
    <t>科目</t>
    <rPh sb="0" eb="2">
      <t>カモク</t>
    </rPh>
    <phoneticPr fontId="2"/>
  </si>
  <si>
    <t>予算額</t>
    <rPh sb="0" eb="2">
      <t>ヨサン</t>
    </rPh>
    <rPh sb="2" eb="3">
      <t>ガク</t>
    </rPh>
    <phoneticPr fontId="2"/>
  </si>
  <si>
    <t>備考</t>
    <rPh sb="0" eb="2">
      <t>ビコウ</t>
    </rPh>
    <phoneticPr fontId="2"/>
  </si>
  <si>
    <t>ー</t>
    <phoneticPr fontId="2"/>
  </si>
  <si>
    <t>計</t>
    <rPh sb="0" eb="1">
      <t>ケイ</t>
    </rPh>
    <phoneticPr fontId="2"/>
  </si>
  <si>
    <t>補助金</t>
    <phoneticPr fontId="2"/>
  </si>
  <si>
    <t>自己資金</t>
    <rPh sb="0" eb="2">
      <t>ジコ</t>
    </rPh>
    <rPh sb="2" eb="4">
      <t>シキン</t>
    </rPh>
    <phoneticPr fontId="2"/>
  </si>
  <si>
    <t>寄付金</t>
    <rPh sb="0" eb="3">
      <t>キフキン</t>
    </rPh>
    <phoneticPr fontId="2"/>
  </si>
  <si>
    <t>（支出）</t>
    <rPh sb="1" eb="3">
      <t>シシュツ</t>
    </rPh>
    <phoneticPr fontId="2"/>
  </si>
  <si>
    <t>事業費</t>
    <rPh sb="0" eb="3">
      <t>ジギョウヒ</t>
    </rPh>
    <phoneticPr fontId="2"/>
  </si>
  <si>
    <t>決算書抄本</t>
    <phoneticPr fontId="2"/>
  </si>
  <si>
    <t>共通様式１３</t>
    <phoneticPr fontId="2"/>
  </si>
  <si>
    <t>契約方式</t>
    <rPh sb="0" eb="2">
      <t>ケイヤク</t>
    </rPh>
    <rPh sb="2" eb="4">
      <t>ホウシキ</t>
    </rPh>
    <phoneticPr fontId="2"/>
  </si>
  <si>
    <t>様式第５号</t>
    <phoneticPr fontId="2"/>
  </si>
  <si>
    <t>補助事業実績報告書</t>
    <rPh sb="0" eb="2">
      <t>ホジョ</t>
    </rPh>
    <rPh sb="2" eb="4">
      <t>ジギョウ</t>
    </rPh>
    <rPh sb="4" eb="6">
      <t>ジッセキ</t>
    </rPh>
    <rPh sb="6" eb="9">
      <t>ホウコクショ</t>
    </rPh>
    <phoneticPr fontId="2"/>
  </si>
  <si>
    <t>豊田市補助金交付規則第10条の規定により下記のとおり報告します。</t>
    <phoneticPr fontId="2"/>
  </si>
  <si>
    <t>補助金額内訳</t>
    <rPh sb="4" eb="6">
      <t>ウチワケ</t>
    </rPh>
    <phoneticPr fontId="2"/>
  </si>
  <si>
    <t>共通様式２</t>
    <rPh sb="0" eb="2">
      <t>キョウツウ</t>
    </rPh>
    <rPh sb="2" eb="4">
      <t>ヨウシキ</t>
    </rPh>
    <phoneticPr fontId="2"/>
  </si>
  <si>
    <t>スケジュール表</t>
    <rPh sb="6" eb="7">
      <t>ヒョウ</t>
    </rPh>
    <phoneticPr fontId="2"/>
  </si>
  <si>
    <t>実施予定日</t>
    <rPh sb="0" eb="2">
      <t>ジッシ</t>
    </rPh>
    <rPh sb="2" eb="4">
      <t>ヨテイ</t>
    </rPh>
    <rPh sb="4" eb="5">
      <t>ビ</t>
    </rPh>
    <phoneticPr fontId="2"/>
  </si>
  <si>
    <t>理事会等開催予定日
開催名目</t>
    <rPh sb="0" eb="3">
      <t>リジカイ</t>
    </rPh>
    <rPh sb="3" eb="4">
      <t>トウ</t>
    </rPh>
    <rPh sb="4" eb="9">
      <t>カイサイヨテイビ</t>
    </rPh>
    <rPh sb="10" eb="12">
      <t>カイサイ</t>
    </rPh>
    <rPh sb="12" eb="14">
      <t>メイモク</t>
    </rPh>
    <phoneticPr fontId="2"/>
  </si>
  <si>
    <t>設計業者の決定</t>
    <rPh sb="0" eb="2">
      <t>セッケイ</t>
    </rPh>
    <rPh sb="2" eb="4">
      <t>ギョウシャ</t>
    </rPh>
    <rPh sb="5" eb="7">
      <t>ケッテイ</t>
    </rPh>
    <phoneticPr fontId="2"/>
  </si>
  <si>
    <t>入札スケジュール
公告事項の決定</t>
    <phoneticPr fontId="2"/>
  </si>
  <si>
    <t>～</t>
    <phoneticPr fontId="2"/>
  </si>
  <si>
    <t>参加予定業者の適性の確認</t>
    <phoneticPr fontId="2"/>
  </si>
  <si>
    <t>参加業者の決定</t>
    <phoneticPr fontId="2"/>
  </si>
  <si>
    <t>設計図書・工事概要等の決定</t>
    <phoneticPr fontId="2"/>
  </si>
  <si>
    <t>予定価格等の決定</t>
    <phoneticPr fontId="2"/>
  </si>
  <si>
    <t>(公表まで漏洩しないように
注意すること。)</t>
    <phoneticPr fontId="2"/>
  </si>
  <si>
    <t>工事請負契約書等の内容の確認</t>
    <phoneticPr fontId="2"/>
  </si>
  <si>
    <t>契約の締結</t>
    <phoneticPr fontId="2"/>
  </si>
  <si>
    <t>工事請負等契約の締結</t>
    <phoneticPr fontId="2"/>
  </si>
  <si>
    <t>入札（見積徴収）</t>
    <phoneticPr fontId="2"/>
  </si>
  <si>
    <t>工事着工</t>
    <phoneticPr fontId="2"/>
  </si>
  <si>
    <t>工事（納品）完了</t>
    <phoneticPr fontId="2"/>
  </si>
  <si>
    <t>入札参加業者募集の公告期間</t>
    <phoneticPr fontId="2"/>
  </si>
  <si>
    <t>入札参加申請書の受付期間</t>
    <phoneticPr fontId="2"/>
  </si>
  <si>
    <t>入札参加（見積）業者の決定</t>
    <phoneticPr fontId="2"/>
  </si>
  <si>
    <t>設計図書等の交付及び工事概要等の説明</t>
    <phoneticPr fontId="2"/>
  </si>
  <si>
    <t>独立行政法人福祉医療機構の借入申込</t>
    <phoneticPr fontId="2"/>
  </si>
  <si>
    <t>同一事業で複数のサービスで補助申請する場合はその内訳を記載すること
（例：介護福祉施設　●●円、短期入所生活介護　▲▲円）</t>
    <rPh sb="37" eb="39">
      <t>カイゴ</t>
    </rPh>
    <rPh sb="39" eb="41">
      <t>フクシ</t>
    </rPh>
    <rPh sb="41" eb="43">
      <t>シセツ</t>
    </rPh>
    <rPh sb="48" eb="56">
      <t>タンキニュウショセイカツカイゴ</t>
    </rPh>
    <phoneticPr fontId="2"/>
  </si>
  <si>
    <t>補助金内訳</t>
    <rPh sb="0" eb="3">
      <t>ホジョキン</t>
    </rPh>
    <rPh sb="3" eb="5">
      <t>ウチワケ</t>
    </rPh>
    <phoneticPr fontId="2"/>
  </si>
  <si>
    <t>スケジュール表（共通様式２）　※以下の日付を入力する項目は"●●●●(西暦)/▲(月)/■(日)"と入力（例：2025/4/1）</t>
    <rPh sb="6" eb="7">
      <t>ヒョウ</t>
    </rPh>
    <rPh sb="8" eb="10">
      <t>キョウツウ</t>
    </rPh>
    <rPh sb="10" eb="12">
      <t>ヨウシキ</t>
    </rPh>
    <rPh sb="16" eb="18">
      <t>イカ</t>
    </rPh>
    <rPh sb="19" eb="21">
      <t>ヒヅケ</t>
    </rPh>
    <rPh sb="22" eb="24">
      <t>ニュウリョク</t>
    </rPh>
    <rPh sb="26" eb="28">
      <t>コウモク</t>
    </rPh>
    <phoneticPr fontId="2"/>
  </si>
  <si>
    <t>地域密着型サービス等整備等助成事業</t>
  </si>
  <si>
    <t>介護施設等の創設を条件に行う広域型施設の大規模修繕・耐震化整備事業</t>
  </si>
  <si>
    <t>介護施設等の施設開設準備経費支援事業</t>
  </si>
  <si>
    <t>介護施設等の大規模修繕の際にあわせて行う介護ロボット・ICTの導入支援事業</t>
  </si>
  <si>
    <t>介護予防・健康づくりを行う介護予防拠点における防災意識啓発の取組支援事業</t>
  </si>
  <si>
    <t>既存の特別養護老人ホーム等のユニット化改修等支援事業</t>
  </si>
  <si>
    <t>既存の特別養護老人ホームにおける多床室のプライバシー保護のための改修支援事業</t>
  </si>
  <si>
    <t>介護施設等における看取り環境整備推進事業</t>
  </si>
  <si>
    <t>共生型サービス事業所の整備推進事業</t>
  </si>
  <si>
    <t>介護施設等における簡易陰圧装置の設置に係る経費支援事業</t>
  </si>
  <si>
    <t>介護職員の宿舎施設整備事業分</t>
  </si>
  <si>
    <t>　　豊田市において将来必要となる介護施設、地域介護拠点等の整備及び開設時から質の高い
　サービスを提供するための体制整備や既存の介護施設の改修等を支援することにより、
　介護サービス提供体制の整備を促進すること</t>
    <phoneticPr fontId="2"/>
  </si>
  <si>
    <t>別紙</t>
    <rPh sb="0" eb="2">
      <t>ベッシ</t>
    </rPh>
    <phoneticPr fontId="15"/>
  </si>
  <si>
    <t>積算内訳書</t>
    <rPh sb="0" eb="2">
      <t>セキサン</t>
    </rPh>
    <rPh sb="2" eb="5">
      <t>ウチワケショ</t>
    </rPh>
    <phoneticPr fontId="15"/>
  </si>
  <si>
    <t>No</t>
    <phoneticPr fontId="15"/>
  </si>
  <si>
    <t>経費区分</t>
    <rPh sb="0" eb="4">
      <t>ケイヒクブン</t>
    </rPh>
    <phoneticPr fontId="15"/>
  </si>
  <si>
    <t>品名</t>
    <rPh sb="0" eb="2">
      <t>ヒンメイ</t>
    </rPh>
    <phoneticPr fontId="15"/>
  </si>
  <si>
    <t>品番・型式等</t>
    <rPh sb="0" eb="2">
      <t>ヒンバン</t>
    </rPh>
    <rPh sb="3" eb="5">
      <t>カタシキ</t>
    </rPh>
    <rPh sb="5" eb="6">
      <t>トウ</t>
    </rPh>
    <phoneticPr fontId="15"/>
  </si>
  <si>
    <t>単価</t>
    <rPh sb="0" eb="2">
      <t>タンカ</t>
    </rPh>
    <phoneticPr fontId="15"/>
  </si>
  <si>
    <t>数量</t>
    <rPh sb="0" eb="2">
      <t>スウリョウ</t>
    </rPh>
    <phoneticPr fontId="15"/>
  </si>
  <si>
    <t>金額</t>
    <rPh sb="0" eb="2">
      <t>キンガク</t>
    </rPh>
    <phoneticPr fontId="15"/>
  </si>
  <si>
    <t>税区分</t>
    <rPh sb="0" eb="3">
      <t>ゼイクブン</t>
    </rPh>
    <phoneticPr fontId="15"/>
  </si>
  <si>
    <t>備考</t>
    <rPh sb="0" eb="2">
      <t>ビコウ</t>
    </rPh>
    <phoneticPr fontId="15"/>
  </si>
  <si>
    <t>合計金額</t>
    <rPh sb="0" eb="2">
      <t>ゴウケイ</t>
    </rPh>
    <rPh sb="2" eb="4">
      <t>キンガク</t>
    </rPh>
    <phoneticPr fontId="15"/>
  </si>
  <si>
    <t>単位：円</t>
    <phoneticPr fontId="2"/>
  </si>
  <si>
    <t>別紙１</t>
    <rPh sb="0" eb="2">
      <t>ベッシ</t>
    </rPh>
    <phoneticPr fontId="15"/>
  </si>
  <si>
    <t>事業計画書</t>
    <rPh sb="0" eb="2">
      <t>ジギョウ</t>
    </rPh>
    <rPh sb="2" eb="5">
      <t>ケイカクショ</t>
    </rPh>
    <phoneticPr fontId="15"/>
  </si>
  <si>
    <t>事業内容</t>
    <rPh sb="0" eb="2">
      <t>ジギョウ</t>
    </rPh>
    <rPh sb="2" eb="4">
      <t>ナイヨウ</t>
    </rPh>
    <phoneticPr fontId="15"/>
  </si>
  <si>
    <t>整備区分</t>
    <rPh sb="0" eb="4">
      <t>セイビクブン</t>
    </rPh>
    <phoneticPr fontId="15"/>
  </si>
  <si>
    <t>施設区分</t>
    <phoneticPr fontId="15"/>
  </si>
  <si>
    <t>施設所在地</t>
    <rPh sb="2" eb="5">
      <t>ショザイチ</t>
    </rPh>
    <phoneticPr fontId="15"/>
  </si>
  <si>
    <t>敷地</t>
    <rPh sb="0" eb="2">
      <t>シキチ</t>
    </rPh>
    <phoneticPr fontId="15"/>
  </si>
  <si>
    <t>面積</t>
    <rPh sb="0" eb="2">
      <t>メンセキ</t>
    </rPh>
    <phoneticPr fontId="15"/>
  </si>
  <si>
    <t>買収地</t>
    <rPh sb="0" eb="2">
      <t>バイシュウ</t>
    </rPh>
    <rPh sb="2" eb="3">
      <t>チ</t>
    </rPh>
    <phoneticPr fontId="15"/>
  </si>
  <si>
    <t>賃借地</t>
    <phoneticPr fontId="15"/>
  </si>
  <si>
    <t>建物の構造</t>
    <phoneticPr fontId="15"/>
  </si>
  <si>
    <t>経費区分</t>
    <rPh sb="0" eb="2">
      <t>ケイヒ</t>
    </rPh>
    <rPh sb="2" eb="3">
      <t>ク</t>
    </rPh>
    <rPh sb="3" eb="4">
      <t>ブン</t>
    </rPh>
    <phoneticPr fontId="15"/>
  </si>
  <si>
    <t>支出予定額（円）</t>
    <rPh sb="0" eb="2">
      <t>シシュツ</t>
    </rPh>
    <rPh sb="2" eb="4">
      <t>ヨテイ</t>
    </rPh>
    <rPh sb="4" eb="5">
      <t>ガク</t>
    </rPh>
    <rPh sb="6" eb="7">
      <t>エン</t>
    </rPh>
    <phoneticPr fontId="15"/>
  </si>
  <si>
    <t>積算内訳</t>
    <rPh sb="0" eb="1">
      <t>セキ</t>
    </rPh>
    <rPh sb="1" eb="2">
      <t>ザン</t>
    </rPh>
    <rPh sb="2" eb="3">
      <t>ナイ</t>
    </rPh>
    <rPh sb="3" eb="4">
      <t>ヤク</t>
    </rPh>
    <phoneticPr fontId="15"/>
  </si>
  <si>
    <t>工事費・工事請負費</t>
    <phoneticPr fontId="15"/>
  </si>
  <si>
    <t>積算内訳については、別紙「積算内訳書」、
別添積算資料・見積書の写し等参照</t>
    <rPh sb="0" eb="2">
      <t>セキサン</t>
    </rPh>
    <rPh sb="2" eb="4">
      <t>ウチワケ</t>
    </rPh>
    <rPh sb="10" eb="12">
      <t>ベッシ</t>
    </rPh>
    <rPh sb="13" eb="18">
      <t>セキサンウチワケショ</t>
    </rPh>
    <rPh sb="21" eb="23">
      <t>ベッテン</t>
    </rPh>
    <rPh sb="23" eb="25">
      <t>セキサン</t>
    </rPh>
    <rPh sb="25" eb="27">
      <t>シリョウ</t>
    </rPh>
    <rPh sb="28" eb="31">
      <t>ミツモリショ</t>
    </rPh>
    <rPh sb="32" eb="33">
      <t>ウツ</t>
    </rPh>
    <rPh sb="34" eb="35">
      <t>トウ</t>
    </rPh>
    <rPh sb="35" eb="37">
      <t>サンショウ</t>
    </rPh>
    <phoneticPr fontId="15"/>
  </si>
  <si>
    <t>需要費</t>
    <phoneticPr fontId="15"/>
  </si>
  <si>
    <t>使用料</t>
    <phoneticPr fontId="15"/>
  </si>
  <si>
    <t>賃借料</t>
    <phoneticPr fontId="15"/>
  </si>
  <si>
    <t>備品購入費</t>
    <phoneticPr fontId="15"/>
  </si>
  <si>
    <t>報酬</t>
    <phoneticPr fontId="15"/>
  </si>
  <si>
    <t>給料・職員手当等</t>
    <phoneticPr fontId="15"/>
  </si>
  <si>
    <t>共済費</t>
    <phoneticPr fontId="15"/>
  </si>
  <si>
    <t>賃金</t>
    <phoneticPr fontId="15"/>
  </si>
  <si>
    <t>旅費</t>
    <rPh sb="0" eb="2">
      <t>リョヒ</t>
    </rPh>
    <phoneticPr fontId="15"/>
  </si>
  <si>
    <t>役務費</t>
    <rPh sb="0" eb="3">
      <t>エキムヒ</t>
    </rPh>
    <phoneticPr fontId="15"/>
  </si>
  <si>
    <t>委託料</t>
    <rPh sb="0" eb="2">
      <t>イタク</t>
    </rPh>
    <phoneticPr fontId="15"/>
  </si>
  <si>
    <t>その他</t>
    <rPh sb="2" eb="3">
      <t>タ</t>
    </rPh>
    <phoneticPr fontId="15"/>
  </si>
  <si>
    <t>合　　計</t>
    <rPh sb="0" eb="1">
      <t>ゴウ</t>
    </rPh>
    <rPh sb="3" eb="4">
      <t>ケイ</t>
    </rPh>
    <phoneticPr fontId="15"/>
  </si>
  <si>
    <t>※　本様式だけで記載できない場合は、積算内訳に「別紙積算内訳書のとおり」と記載し、
　　内容が分かる書類を添付すること。</t>
    <rPh sb="2" eb="3">
      <t>ホン</t>
    </rPh>
    <rPh sb="3" eb="5">
      <t>ヨウシキ</t>
    </rPh>
    <phoneticPr fontId="15"/>
  </si>
  <si>
    <t>整備区分</t>
    <rPh sb="0" eb="2">
      <t>セイビ</t>
    </rPh>
    <rPh sb="2" eb="4">
      <t>クブン</t>
    </rPh>
    <phoneticPr fontId="2"/>
  </si>
  <si>
    <t>プルダウンで選択、要綱に規定される整備区分</t>
    <rPh sb="17" eb="19">
      <t>セイビ</t>
    </rPh>
    <rPh sb="19" eb="21">
      <t>クブン</t>
    </rPh>
    <phoneticPr fontId="2"/>
  </si>
  <si>
    <t>施設種別</t>
    <rPh sb="0" eb="2">
      <t>シセツ</t>
    </rPh>
    <rPh sb="2" eb="4">
      <t>シュベツ</t>
    </rPh>
    <phoneticPr fontId="2"/>
  </si>
  <si>
    <t>プルダウンで選択、要綱に規定される施設種別</t>
    <rPh sb="6" eb="8">
      <t>センタク</t>
    </rPh>
    <rPh sb="9" eb="11">
      <t>ヨウコウ</t>
    </rPh>
    <rPh sb="12" eb="14">
      <t>キテイ</t>
    </rPh>
    <rPh sb="17" eb="19">
      <t>シセツ</t>
    </rPh>
    <rPh sb="19" eb="21">
      <t>シュベツ</t>
    </rPh>
    <phoneticPr fontId="2"/>
  </si>
  <si>
    <t>整備区分</t>
    <rPh sb="0" eb="4">
      <t>セイビクブン</t>
    </rPh>
    <phoneticPr fontId="2"/>
  </si>
  <si>
    <t>創設（開設）</t>
    <rPh sb="0" eb="2">
      <t>ソウセツ</t>
    </rPh>
    <rPh sb="3" eb="5">
      <t>カイセツ</t>
    </rPh>
    <phoneticPr fontId="2"/>
  </si>
  <si>
    <t>創設</t>
    <rPh sb="0" eb="2">
      <t>ソウセツ</t>
    </rPh>
    <phoneticPr fontId="2"/>
  </si>
  <si>
    <t>増築（床）</t>
    <rPh sb="0" eb="2">
      <t>ゾウチク</t>
    </rPh>
    <rPh sb="3" eb="4">
      <t>ユカ</t>
    </rPh>
    <phoneticPr fontId="2"/>
  </si>
  <si>
    <t>増築</t>
    <rPh sb="0" eb="2">
      <t>ゾウチク</t>
    </rPh>
    <phoneticPr fontId="2"/>
  </si>
  <si>
    <t>改築（再開設）</t>
    <rPh sb="0" eb="2">
      <t>カイチク</t>
    </rPh>
    <rPh sb="3" eb="4">
      <t>サイ</t>
    </rPh>
    <rPh sb="4" eb="6">
      <t>カイセツ</t>
    </rPh>
    <phoneticPr fontId="2"/>
  </si>
  <si>
    <t>改築</t>
    <rPh sb="0" eb="2">
      <t>カイチク</t>
    </rPh>
    <phoneticPr fontId="2"/>
  </si>
  <si>
    <t>増改築</t>
    <rPh sb="0" eb="3">
      <t>ゾウカイチク</t>
    </rPh>
    <phoneticPr fontId="2"/>
  </si>
  <si>
    <t>改修</t>
    <rPh sb="0" eb="2">
      <t>カイシュウ</t>
    </rPh>
    <phoneticPr fontId="2"/>
  </si>
  <si>
    <t>施設の一部改修</t>
    <phoneticPr fontId="2"/>
  </si>
  <si>
    <t>施設の付帯設備の改造</t>
    <phoneticPr fontId="2"/>
  </si>
  <si>
    <t>施設の冷暖房設備の設置等</t>
    <phoneticPr fontId="2"/>
  </si>
  <si>
    <t>避難経路等の整備</t>
    <phoneticPr fontId="2"/>
  </si>
  <si>
    <t>環境上の条件等により必要となった施設の一部改修</t>
    <phoneticPr fontId="2"/>
  </si>
  <si>
    <t>消防法及び建築基準法等関係法令の改正により新たにその規定に適合させるために必要となる改修</t>
    <phoneticPr fontId="2"/>
  </si>
  <si>
    <t xml:space="preserve">土砂災害等に備えた施設の一部改修等 </t>
    <phoneticPr fontId="2"/>
  </si>
  <si>
    <t>施設の改修整備</t>
    <phoneticPr fontId="2"/>
  </si>
  <si>
    <t>その他施設における大規模な修繕等</t>
    <phoneticPr fontId="2"/>
  </si>
  <si>
    <t>耐震化</t>
    <phoneticPr fontId="2"/>
  </si>
  <si>
    <t>施設種別</t>
    <rPh sb="0" eb="4">
      <t>シセツシュベツ</t>
    </rPh>
    <phoneticPr fontId="2"/>
  </si>
  <si>
    <t>地域密着型特別養護老人ホーム及び併設されるショートステイ用居室</t>
    <phoneticPr fontId="15"/>
  </si>
  <si>
    <t>小規模介護老人保健施設</t>
    <phoneticPr fontId="15"/>
  </si>
  <si>
    <t>小規模介護医療院</t>
    <phoneticPr fontId="15"/>
  </si>
  <si>
    <t>認知症高齢者グループホーム</t>
    <phoneticPr fontId="15"/>
  </si>
  <si>
    <t>小規模多機能型居宅介護事業所</t>
    <phoneticPr fontId="15"/>
  </si>
  <si>
    <t>看護小規模多機能型居宅介護事業所</t>
    <phoneticPr fontId="15"/>
  </si>
  <si>
    <t>都市型軽費老人ホーム</t>
    <phoneticPr fontId="15"/>
  </si>
  <si>
    <t>小規模養護老人ホーム</t>
    <phoneticPr fontId="15"/>
  </si>
  <si>
    <t>施設内保育施設</t>
    <phoneticPr fontId="15"/>
  </si>
  <si>
    <t>小規模介護付きホーム（有料老人ホーム又はサービス付き高齢者向け住宅であって、特定施設入居者生活介護の指定を受けるもの）</t>
    <phoneticPr fontId="15"/>
  </si>
  <si>
    <t>小規模ケアハウス（特定施設入居者生活介護の指定を受けるもの）</t>
    <phoneticPr fontId="15"/>
  </si>
  <si>
    <t>定期巡回・随時対応型訪問介護看護事業所</t>
    <phoneticPr fontId="15"/>
  </si>
  <si>
    <t>「事業計画書（別紙１）」</t>
    <rPh sb="1" eb="3">
      <t>ジギョウ</t>
    </rPh>
    <rPh sb="3" eb="5">
      <t>ケイカク</t>
    </rPh>
    <rPh sb="5" eb="6">
      <t>ショ</t>
    </rPh>
    <rPh sb="7" eb="9">
      <t>ベッシ</t>
    </rPh>
    <phoneticPr fontId="2"/>
  </si>
  <si>
    <t>本エクセルのシート「事業計画書（別紙1）」に入力すること</t>
    <rPh sb="22" eb="24">
      <t>ニュウリョク</t>
    </rPh>
    <phoneticPr fontId="2"/>
  </si>
  <si>
    <t>本エクセルのシート「積算内訳書（参考様式）」に入力すること</t>
    <rPh sb="23" eb="25">
      <t>ニュウリョク</t>
    </rPh>
    <phoneticPr fontId="2"/>
  </si>
  <si>
    <t>別紙２－１</t>
    <phoneticPr fontId="2"/>
  </si>
  <si>
    <t>申請額内訳書</t>
    <phoneticPr fontId="2"/>
  </si>
  <si>
    <t>（単位：円）</t>
    <phoneticPr fontId="15"/>
  </si>
  <si>
    <t>施設区分</t>
    <rPh sb="2" eb="4">
      <t>クブン</t>
    </rPh>
    <phoneticPr fontId="15"/>
  </si>
  <si>
    <t>定員数</t>
    <rPh sb="0" eb="3">
      <t>テイインスウ</t>
    </rPh>
    <phoneticPr fontId="15"/>
  </si>
  <si>
    <t>延床面積等</t>
    <rPh sb="0" eb="2">
      <t>ノベユカ</t>
    </rPh>
    <phoneticPr fontId="15"/>
  </si>
  <si>
    <t>事業費</t>
    <phoneticPr fontId="15"/>
  </si>
  <si>
    <t>寄付金等収入</t>
  </si>
  <si>
    <t>実支出額</t>
  </si>
  <si>
    <t>基準額</t>
  </si>
  <si>
    <t>補助金所要額</t>
  </si>
  <si>
    <t>Ａ</t>
  </si>
  <si>
    <t>Ｂ</t>
  </si>
  <si>
    <t>Ｃ</t>
  </si>
  <si>
    <t>Ｄ</t>
  </si>
  <si>
    <t>Ｅ</t>
  </si>
  <si>
    <t>Ｆ（＝Ｄ－Ｅ）</t>
  </si>
  <si>
    <t>Ｇ</t>
  </si>
  <si>
    <t>Ｉ</t>
  </si>
  <si>
    <t>補助対象経費</t>
    <rPh sb="0" eb="2">
      <t>ホジョ</t>
    </rPh>
    <rPh sb="2" eb="4">
      <t>タイショウ</t>
    </rPh>
    <rPh sb="4" eb="6">
      <t>ケイヒ</t>
    </rPh>
    <phoneticPr fontId="15"/>
  </si>
  <si>
    <t>㎡</t>
  </si>
  <si>
    <t>小計（ア）</t>
  </si>
  <si>
    <t>補助対象外経費</t>
    <rPh sb="0" eb="5">
      <t>ホジョタイショウガイ</t>
    </rPh>
    <rPh sb="5" eb="7">
      <t>ケイヒ</t>
    </rPh>
    <phoneticPr fontId="15"/>
  </si>
  <si>
    <t>外構・土地造成工事</t>
    <phoneticPr fontId="15"/>
  </si>
  <si>
    <t>一式</t>
    <phoneticPr fontId="15"/>
  </si>
  <si>
    <t>設計監理費</t>
    <rPh sb="0" eb="2">
      <t>セッケイ</t>
    </rPh>
    <rPh sb="2" eb="4">
      <t>カンリ</t>
    </rPh>
    <rPh sb="4" eb="5">
      <t>ヒ</t>
    </rPh>
    <phoneticPr fontId="15"/>
  </si>
  <si>
    <t>一式</t>
    <rPh sb="0" eb="2">
      <t>イッシキ</t>
    </rPh>
    <phoneticPr fontId="15"/>
  </si>
  <si>
    <t>土地購入費</t>
    <rPh sb="0" eb="2">
      <t>トチ</t>
    </rPh>
    <rPh sb="2" eb="4">
      <t>コウニュウ</t>
    </rPh>
    <rPh sb="4" eb="5">
      <t>ヒ</t>
    </rPh>
    <phoneticPr fontId="15"/>
  </si>
  <si>
    <t>小計（イ）</t>
  </si>
  <si>
    <t>総事業費（ア＋イ）</t>
    <rPh sb="0" eb="4">
      <t>ソウジギョウヒ</t>
    </rPh>
    <phoneticPr fontId="15"/>
  </si>
  <si>
    <t>工事費・工事請負費</t>
  </si>
  <si>
    <t>需要費</t>
  </si>
  <si>
    <t>使用料</t>
  </si>
  <si>
    <t>賃借料</t>
  </si>
  <si>
    <t>備品購入費</t>
  </si>
  <si>
    <t>報酬</t>
  </si>
  <si>
    <t>給料・職員手当等</t>
  </si>
  <si>
    <t>共済費</t>
  </si>
  <si>
    <t>賃金</t>
  </si>
  <si>
    <t>経費区分</t>
  </si>
  <si>
    <t>税区分</t>
  </si>
  <si>
    <t>税抜</t>
  </si>
  <si>
    <t>税込（10%）</t>
  </si>
  <si>
    <t>税込（8%）</t>
  </si>
  <si>
    <t>旅費</t>
  </si>
  <si>
    <t>役務費</t>
  </si>
  <si>
    <t>委託料</t>
  </si>
  <si>
    <t>その他</t>
  </si>
  <si>
    <t>別紙２－２</t>
    <phoneticPr fontId="2"/>
  </si>
  <si>
    <t>（単位：円）</t>
    <phoneticPr fontId="22"/>
  </si>
  <si>
    <t>補助基準額（補助上限）</t>
    <rPh sb="0" eb="5">
      <t>ホジョキジュンガク</t>
    </rPh>
    <rPh sb="6" eb="8">
      <t>ホジョ</t>
    </rPh>
    <rPh sb="8" eb="10">
      <t>ジョウゲン</t>
    </rPh>
    <phoneticPr fontId="22"/>
  </si>
  <si>
    <t>補助対象額</t>
    <rPh sb="0" eb="5">
      <t>ホジョタイショウガク</t>
    </rPh>
    <phoneticPr fontId="22"/>
  </si>
  <si>
    <r>
      <rPr>
        <b/>
        <sz val="11"/>
        <color theme="1"/>
        <rFont val="メイリオ"/>
        <family val="3"/>
        <charset val="128"/>
      </rPr>
      <t>補助金額</t>
    </r>
    <r>
      <rPr>
        <sz val="11"/>
        <color theme="1"/>
        <rFont val="メイリオ"/>
        <family val="3"/>
        <charset val="128"/>
      </rPr>
      <t xml:space="preserve">
（円）
※３</t>
    </r>
    <rPh sb="0" eb="4">
      <t>ホジョキンガク</t>
    </rPh>
    <rPh sb="6" eb="7">
      <t>エン</t>
    </rPh>
    <phoneticPr fontId="22"/>
  </si>
  <si>
    <t>路線価
（円／㎡）
※１</t>
    <rPh sb="0" eb="3">
      <t>ロセンカ</t>
    </rPh>
    <phoneticPr fontId="22"/>
  </si>
  <si>
    <t>地積
（㎡）</t>
    <rPh sb="0" eb="1">
      <t>チ</t>
    </rPh>
    <rPh sb="1" eb="2">
      <t>セキ</t>
    </rPh>
    <phoneticPr fontId="22"/>
  </si>
  <si>
    <t>補助対象施設
が建物全体
に占める割合
※２</t>
    <rPh sb="0" eb="4">
      <t>ホジョタイショウ</t>
    </rPh>
    <rPh sb="4" eb="6">
      <t>シセツ</t>
    </rPh>
    <rPh sb="8" eb="10">
      <t>タテモノ</t>
    </rPh>
    <rPh sb="10" eb="12">
      <t>ゼンタイ</t>
    </rPh>
    <rPh sb="14" eb="15">
      <t>シ</t>
    </rPh>
    <rPh sb="17" eb="19">
      <t>ワリアイ</t>
    </rPh>
    <phoneticPr fontId="22"/>
  </si>
  <si>
    <r>
      <rPr>
        <b/>
        <sz val="11"/>
        <color theme="1"/>
        <rFont val="メイリオ"/>
        <family val="3"/>
        <charset val="128"/>
      </rPr>
      <t>補助基準額</t>
    </r>
    <r>
      <rPr>
        <sz val="11"/>
        <color theme="1"/>
        <rFont val="メイリオ"/>
        <family val="3"/>
        <charset val="128"/>
      </rPr>
      <t xml:space="preserve">
（円）</t>
    </r>
    <rPh sb="0" eb="5">
      <t>ホジョキジュンガク</t>
    </rPh>
    <rPh sb="7" eb="8">
      <t>エン</t>
    </rPh>
    <phoneticPr fontId="22"/>
  </si>
  <si>
    <t>一時金（補助
対象経費）の
実支出額
（円）</t>
    <rPh sb="0" eb="3">
      <t>イチジキン</t>
    </rPh>
    <rPh sb="4" eb="6">
      <t>ホジョ</t>
    </rPh>
    <rPh sb="7" eb="9">
      <t>タイショウ</t>
    </rPh>
    <rPh sb="9" eb="11">
      <t>ケイヒ</t>
    </rPh>
    <rPh sb="14" eb="18">
      <t>ジッシシュツガク</t>
    </rPh>
    <rPh sb="17" eb="18">
      <t>ガク</t>
    </rPh>
    <rPh sb="20" eb="21">
      <t>エン</t>
    </rPh>
    <phoneticPr fontId="22"/>
  </si>
  <si>
    <t>Ｅに係る寄付金その他の
収入額
（円）</t>
    <rPh sb="2" eb="3">
      <t>カカ</t>
    </rPh>
    <rPh sb="4" eb="7">
      <t>キフキン</t>
    </rPh>
    <rPh sb="9" eb="10">
      <t>タ</t>
    </rPh>
    <rPh sb="12" eb="15">
      <t>シュウニュウガク</t>
    </rPh>
    <rPh sb="17" eb="18">
      <t>エン</t>
    </rPh>
    <phoneticPr fontId="22"/>
  </si>
  <si>
    <t>補助対象施設
が建物全体に
占める割合
※２</t>
    <rPh sb="0" eb="2">
      <t>ホジョ</t>
    </rPh>
    <rPh sb="2" eb="4">
      <t>タイショウ</t>
    </rPh>
    <rPh sb="4" eb="6">
      <t>シセツ</t>
    </rPh>
    <rPh sb="8" eb="10">
      <t>タテモノ</t>
    </rPh>
    <rPh sb="10" eb="12">
      <t>ゼンタイ</t>
    </rPh>
    <rPh sb="14" eb="15">
      <t>シ</t>
    </rPh>
    <rPh sb="17" eb="19">
      <t>ワリアイ</t>
    </rPh>
    <phoneticPr fontId="22"/>
  </si>
  <si>
    <r>
      <rPr>
        <b/>
        <sz val="11"/>
        <color theme="1"/>
        <rFont val="メイリオ"/>
        <family val="3"/>
        <charset val="128"/>
      </rPr>
      <t>補助対象額</t>
    </r>
    <r>
      <rPr>
        <sz val="11"/>
        <color theme="1"/>
        <rFont val="メイリオ"/>
        <family val="3"/>
        <charset val="128"/>
      </rPr>
      <t xml:space="preserve">
（円）</t>
    </r>
    <rPh sb="0" eb="5">
      <t>ホジョタイショウガク</t>
    </rPh>
    <rPh sb="7" eb="8">
      <t>エン</t>
    </rPh>
    <phoneticPr fontId="22"/>
  </si>
  <si>
    <t>Ａ</t>
    <phoneticPr fontId="22"/>
  </si>
  <si>
    <t>Ｂ</t>
    <phoneticPr fontId="22"/>
  </si>
  <si>
    <t>Ｃ</t>
    <phoneticPr fontId="22"/>
  </si>
  <si>
    <t>D＝A×B×C
×1/2</t>
    <phoneticPr fontId="22"/>
  </si>
  <si>
    <t>Ｅ</t>
    <phoneticPr fontId="22"/>
  </si>
  <si>
    <t>Ｆ</t>
    <phoneticPr fontId="22"/>
  </si>
  <si>
    <t>Ｇ＝（E－F）
　×Ｃ</t>
    <phoneticPr fontId="22"/>
  </si>
  <si>
    <t>Ｈ＝（Ｄ又は
Ｇの低い額）×1/2</t>
    <rPh sb="4" eb="5">
      <t>マタ</t>
    </rPh>
    <rPh sb="9" eb="10">
      <t>ヒク</t>
    </rPh>
    <rPh sb="11" eb="12">
      <t>ガク</t>
    </rPh>
    <phoneticPr fontId="22"/>
  </si>
  <si>
    <t>建物全体の
総床面積
（㎡）</t>
    <rPh sb="0" eb="2">
      <t>タテモノ</t>
    </rPh>
    <rPh sb="2" eb="4">
      <t>ゼンタイ</t>
    </rPh>
    <rPh sb="6" eb="10">
      <t>ソウユカメンセキ</t>
    </rPh>
    <phoneticPr fontId="22"/>
  </si>
  <si>
    <t>補助対象施
設の床面積
（㎡）</t>
    <rPh sb="0" eb="4">
      <t>ホジョタイショウ</t>
    </rPh>
    <rPh sb="4" eb="5">
      <t>シ</t>
    </rPh>
    <rPh sb="6" eb="7">
      <t>セツ</t>
    </rPh>
    <rPh sb="8" eb="11">
      <t>ユカメンセキ</t>
    </rPh>
    <phoneticPr fontId="22"/>
  </si>
  <si>
    <t>補助対象対象面積比
（％）</t>
    <rPh sb="0" eb="4">
      <t>ホジョタイショウ</t>
    </rPh>
    <rPh sb="4" eb="6">
      <t>タイショウ</t>
    </rPh>
    <rPh sb="6" eb="9">
      <t>メンセキヒ</t>
    </rPh>
    <phoneticPr fontId="22"/>
  </si>
  <si>
    <t>ａ</t>
    <phoneticPr fontId="22"/>
  </si>
  <si>
    <t>ｂ</t>
    <phoneticPr fontId="22"/>
  </si>
  <si>
    <t>Ｃ＝ｂ／ａ</t>
    <phoneticPr fontId="22"/>
  </si>
  <si>
    <t>※１　路線価（Ａ）は、直近に国税庁が公表した単価を基に該当地の形状に応じた各種の補正率や加算率を乗じる等して調整を行い算定すること。</t>
    <rPh sb="3" eb="6">
      <t>ロセンカ</t>
    </rPh>
    <rPh sb="11" eb="13">
      <t>チョッキン</t>
    </rPh>
    <rPh sb="14" eb="17">
      <t>コクゼイチョウ</t>
    </rPh>
    <rPh sb="18" eb="20">
      <t>コウヒョウ</t>
    </rPh>
    <rPh sb="22" eb="24">
      <t>タンカ</t>
    </rPh>
    <rPh sb="25" eb="26">
      <t>モト</t>
    </rPh>
    <rPh sb="27" eb="30">
      <t>ガイトウチ</t>
    </rPh>
    <rPh sb="31" eb="33">
      <t>ケイジョウ</t>
    </rPh>
    <rPh sb="34" eb="35">
      <t>オウ</t>
    </rPh>
    <rPh sb="37" eb="39">
      <t>カクシュ</t>
    </rPh>
    <rPh sb="40" eb="43">
      <t>ホセイリツ</t>
    </rPh>
    <rPh sb="44" eb="47">
      <t>カサンリツ</t>
    </rPh>
    <rPh sb="48" eb="49">
      <t>ジョウ</t>
    </rPh>
    <rPh sb="51" eb="52">
      <t>トウ</t>
    </rPh>
    <phoneticPr fontId="22"/>
  </si>
  <si>
    <t>　　　路線価を確認することができる資料を添付すること。</t>
    <phoneticPr fontId="22"/>
  </si>
  <si>
    <t>※２　補助対象施設が建物全体に占める割合（Ｃ）は、補助対象外施設が合築又は併設しているBな愛は、補助対象施設の床面積が建物全体の総床面積に占める</t>
    <rPh sb="3" eb="9">
      <t>ホジョタイショウシセツ</t>
    </rPh>
    <rPh sb="10" eb="12">
      <t>タテモノ</t>
    </rPh>
    <rPh sb="12" eb="14">
      <t>ゼンタイ</t>
    </rPh>
    <rPh sb="15" eb="16">
      <t>シ</t>
    </rPh>
    <rPh sb="18" eb="20">
      <t>ワリアイ</t>
    </rPh>
    <rPh sb="25" eb="30">
      <t>ホジョタイショウガイ</t>
    </rPh>
    <rPh sb="30" eb="32">
      <t>シセツ</t>
    </rPh>
    <rPh sb="33" eb="35">
      <t>ガッチク</t>
    </rPh>
    <rPh sb="35" eb="36">
      <t>マタ</t>
    </rPh>
    <rPh sb="37" eb="39">
      <t>ヘイセツ</t>
    </rPh>
    <rPh sb="45" eb="46">
      <t>アイ</t>
    </rPh>
    <rPh sb="48" eb="54">
      <t>ホジョタイショウシセツ</t>
    </rPh>
    <rPh sb="55" eb="58">
      <t>ユカメンセキ</t>
    </rPh>
    <rPh sb="59" eb="61">
      <t>タテモノ</t>
    </rPh>
    <rPh sb="61" eb="63">
      <t>ゼンタイ</t>
    </rPh>
    <phoneticPr fontId="22"/>
  </si>
  <si>
    <t>　　　割合を記載すること。なお、補助対象施設と補助対象外施設との共有部分の面積は、原則として各施設の専有部分の面積に応じて按分し算出すること。</t>
    <phoneticPr fontId="22"/>
  </si>
  <si>
    <t>※３　補助金額（Ｈ）は、補助基準額（Ｄ）と補助対象額（Ｇ）の金額を比較して、低い額に２分の１を乗じた金額を記載すること（千円未満を切り捨てた額とする）。</t>
    <rPh sb="3" eb="7">
      <t>ホジョキンガク</t>
    </rPh>
    <rPh sb="12" eb="17">
      <t>ホジョキジュンガク</t>
    </rPh>
    <rPh sb="21" eb="26">
      <t>ホジョタイショウガク</t>
    </rPh>
    <rPh sb="30" eb="32">
      <t>キンガク</t>
    </rPh>
    <rPh sb="33" eb="35">
      <t>ヒカク</t>
    </rPh>
    <rPh sb="38" eb="39">
      <t>ヒク</t>
    </rPh>
    <rPh sb="40" eb="41">
      <t>ガク</t>
    </rPh>
    <rPh sb="43" eb="44">
      <t>ブン</t>
    </rPh>
    <rPh sb="47" eb="48">
      <t>ジョウ</t>
    </rPh>
    <rPh sb="50" eb="52">
      <t>キンガク</t>
    </rPh>
    <rPh sb="53" eb="55">
      <t>キサイ</t>
    </rPh>
    <rPh sb="60" eb="62">
      <t>センエン</t>
    </rPh>
    <rPh sb="62" eb="64">
      <t>ミマン</t>
    </rPh>
    <rPh sb="65" eb="66">
      <t>キ</t>
    </rPh>
    <rPh sb="67" eb="68">
      <t>ス</t>
    </rPh>
    <rPh sb="70" eb="71">
      <t>ガク</t>
    </rPh>
    <phoneticPr fontId="22"/>
  </si>
  <si>
    <t>「申請額内訳書（別紙２－２）」</t>
    <phoneticPr fontId="2"/>
  </si>
  <si>
    <t>「申請額内訳書（別紙２－１）」</t>
    <phoneticPr fontId="2"/>
  </si>
  <si>
    <t>本エクセルのシート「申請額内訳書（別紙2-1）」に入力すること</t>
    <rPh sb="24" eb="26">
      <t>ニュウリョク</t>
    </rPh>
    <phoneticPr fontId="2"/>
  </si>
  <si>
    <t>本エクセルのシート「申請額内訳書（別紙2-2）」に入力すること</t>
    <rPh sb="25" eb="27">
      <t>ニュウリョク</t>
    </rPh>
    <phoneticPr fontId="2"/>
  </si>
  <si>
    <t>「事業実績書（別紙３）」</t>
    <rPh sb="1" eb="3">
      <t>ジギョウ</t>
    </rPh>
    <rPh sb="3" eb="5">
      <t>ジッセキ</t>
    </rPh>
    <rPh sb="5" eb="6">
      <t>ショ</t>
    </rPh>
    <rPh sb="7" eb="9">
      <t>ベッシ</t>
    </rPh>
    <phoneticPr fontId="2"/>
  </si>
  <si>
    <t>「報告額内訳書（別紙４－１）」</t>
    <phoneticPr fontId="2"/>
  </si>
  <si>
    <t>「報告額内訳書（別紙４－２）」</t>
    <phoneticPr fontId="2"/>
  </si>
  <si>
    <t>本エクセルのシート「事業実績書（別紙3）」に入力すること</t>
    <rPh sb="22" eb="24">
      <t>ニュウリョク</t>
    </rPh>
    <phoneticPr fontId="2"/>
  </si>
  <si>
    <t>本エクセルのシート「報告額内訳書（別紙4-1）」に入力すること</t>
    <rPh sb="24" eb="26">
      <t>ニュウリョク</t>
    </rPh>
    <phoneticPr fontId="2"/>
  </si>
  <si>
    <t>本エクセルのシート「報告額内訳書（別紙4-2）」に入力すること</t>
    <rPh sb="25" eb="27">
      <t>ニュウリョク</t>
    </rPh>
    <phoneticPr fontId="2"/>
  </si>
  <si>
    <r>
      <rPr>
        <b/>
        <sz val="12"/>
        <color theme="8" tint="-0.249977111117893"/>
        <rFont val="メイリオ"/>
        <family val="3"/>
        <charset val="128"/>
      </rPr>
      <t>地域医療介護総合確保補助金</t>
    </r>
    <r>
      <rPr>
        <sz val="12"/>
        <color theme="1"/>
        <rFont val="メイリオ"/>
        <family val="3"/>
        <charset val="128"/>
      </rPr>
      <t>－交付申請・実績報告様式
★注意事項★
　・一部様式を除き、本シートのB列</t>
    </r>
    <r>
      <rPr>
        <b/>
        <sz val="12"/>
        <color rgb="FFFF0000"/>
        <rFont val="メイリオ"/>
        <family val="3"/>
        <charset val="128"/>
      </rPr>
      <t>のみ</t>
    </r>
    <r>
      <rPr>
        <sz val="12"/>
        <color theme="1"/>
        <rFont val="メイリオ"/>
        <family val="3"/>
        <charset val="128"/>
      </rPr>
      <t>に必要な情報を入力し、その他項目や関数等を修正しないこと
　・要綱、豊田市介護保険課補助事業に係る契約事務の基準、豊田市介護保険課補助事業の手引き を参照してから入力すること
　・同一事業で複数のサービスで補助申請する場合はサービスごとに作成すること</t>
    </r>
    <rPh sb="28" eb="30">
      <t>チュウイ</t>
    </rPh>
    <rPh sb="30" eb="32">
      <t>ジコウ</t>
    </rPh>
    <rPh sb="36" eb="38">
      <t>イチブ</t>
    </rPh>
    <rPh sb="38" eb="40">
      <t>ヨウシキ</t>
    </rPh>
    <rPh sb="44" eb="45">
      <t>ホン</t>
    </rPh>
    <rPh sb="50" eb="51">
      <t>レツ</t>
    </rPh>
    <rPh sb="54" eb="56">
      <t>ヒツヨウ</t>
    </rPh>
    <rPh sb="57" eb="59">
      <t>ジョウホウ</t>
    </rPh>
    <rPh sb="60" eb="62">
      <t>ニュウリョク</t>
    </rPh>
    <rPh sb="66" eb="67">
      <t>タ</t>
    </rPh>
    <rPh sb="67" eb="69">
      <t>コウモク</t>
    </rPh>
    <rPh sb="70" eb="72">
      <t>カンスウ</t>
    </rPh>
    <rPh sb="72" eb="73">
      <t>トウ</t>
    </rPh>
    <rPh sb="74" eb="76">
      <t>シュウセイ</t>
    </rPh>
    <rPh sb="84" eb="86">
      <t>ヨウコウ</t>
    </rPh>
    <rPh sb="128" eb="130">
      <t>サンショウ</t>
    </rPh>
    <rPh sb="134" eb="136">
      <t>ニュウリョク</t>
    </rPh>
    <phoneticPr fontId="2"/>
  </si>
  <si>
    <t>事業実績書</t>
    <rPh sb="0" eb="2">
      <t>ジギョウ</t>
    </rPh>
    <rPh sb="2" eb="4">
      <t>ジッセキ</t>
    </rPh>
    <rPh sb="4" eb="5">
      <t>ショ</t>
    </rPh>
    <phoneticPr fontId="15"/>
  </si>
  <si>
    <t>別紙３</t>
    <rPh sb="0" eb="2">
      <t>ベッシ</t>
    </rPh>
    <phoneticPr fontId="15"/>
  </si>
  <si>
    <t>別紙４－１</t>
    <phoneticPr fontId="2"/>
  </si>
  <si>
    <t>報告額内訳書</t>
    <rPh sb="0" eb="2">
      <t>ホウコク</t>
    </rPh>
    <rPh sb="2" eb="3">
      <t>ガク</t>
    </rPh>
    <phoneticPr fontId="2"/>
  </si>
  <si>
    <t>報告額内訳書</t>
    <rPh sb="0" eb="2">
      <t>ホウコク</t>
    </rPh>
    <phoneticPr fontId="2"/>
  </si>
  <si>
    <t>別紙４－２</t>
    <phoneticPr fontId="2"/>
  </si>
  <si>
    <t>積算内訳については、別紙「積算内訳書」、
別添積算資料・請求書の写し等参照</t>
    <rPh sb="0" eb="2">
      <t>セキサン</t>
    </rPh>
    <rPh sb="2" eb="4">
      <t>ウチワケ</t>
    </rPh>
    <rPh sb="10" eb="12">
      <t>ベッシ</t>
    </rPh>
    <rPh sb="13" eb="18">
      <t>セキサンウチワケショ</t>
    </rPh>
    <rPh sb="21" eb="23">
      <t>ベッテン</t>
    </rPh>
    <rPh sb="23" eb="25">
      <t>セキサン</t>
    </rPh>
    <rPh sb="25" eb="27">
      <t>シリョウ</t>
    </rPh>
    <rPh sb="28" eb="31">
      <t>セイキュウショ</t>
    </rPh>
    <rPh sb="32" eb="33">
      <t>ウツ</t>
    </rPh>
    <rPh sb="34" eb="35">
      <t>トウ</t>
    </rPh>
    <rPh sb="35" eb="37">
      <t>サンショウ</t>
    </rPh>
    <phoneticPr fontId="15"/>
  </si>
  <si>
    <t>No.１</t>
    <phoneticPr fontId="15"/>
  </si>
  <si>
    <t>№</t>
    <phoneticPr fontId="15"/>
  </si>
  <si>
    <t>本エクセルのシート「備品リスト（参考様式））」に購入した備品の写真を添付すること</t>
    <rPh sb="24" eb="26">
      <t>コウニュウ</t>
    </rPh>
    <rPh sb="28" eb="30">
      <t>ビヒン</t>
    </rPh>
    <rPh sb="31" eb="33">
      <t>シャシン</t>
    </rPh>
    <rPh sb="34" eb="36">
      <t>テンプ</t>
    </rPh>
    <phoneticPr fontId="2"/>
  </si>
  <si>
    <t>「備品リスト（参考様式）」　※備品を購入していない場合は作成不要</t>
    <rPh sb="1" eb="3">
      <t>ビヒン</t>
    </rPh>
    <rPh sb="15" eb="17">
      <t>ビヒン</t>
    </rPh>
    <rPh sb="18" eb="20">
      <t>コウニュウ</t>
    </rPh>
    <rPh sb="25" eb="27">
      <t>バアイ</t>
    </rPh>
    <rPh sb="28" eb="30">
      <t>サクセイ</t>
    </rPh>
    <rPh sb="30" eb="32">
      <t>フヨウ</t>
    </rPh>
    <phoneticPr fontId="2"/>
  </si>
  <si>
    <t>地域医療介護総合確保補助金</t>
    <phoneticPr fontId="2"/>
  </si>
  <si>
    <t>申請者</t>
  </si>
  <si>
    <t>所在地</t>
  </si>
  <si>
    <t>法人名</t>
  </si>
  <si>
    <t>代表者の職・氏名</t>
  </si>
  <si>
    <t>事業所名</t>
  </si>
  <si>
    <t>プルダウンで選択</t>
    <phoneticPr fontId="2"/>
  </si>
  <si>
    <t>定期借地権設定のための一時金の支援事業</t>
    <phoneticPr fontId="2"/>
  </si>
  <si>
    <t>積算内訳については、別紙「積算内訳書」、別添積算資料・見積書の写し等参照</t>
    <phoneticPr fontId="2"/>
  </si>
  <si>
    <t xml:space="preserve">積算内訳については、別紙「積算内訳書」、
別添積算資料・見積書の写し等参照																					
																	</t>
    <phoneticPr fontId="2"/>
  </si>
  <si>
    <t>「積算内訳書（参考様式）」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</si>
</sst>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411]ggge&quot;年&quot;m&quot;月&quot;d&quot;日&quot;;@"/>
    <numFmt numFmtId="178" formatCode="m&quot;月&quot;d&quot;日&quot;;@"/>
    <numFmt numFmtId="179" formatCode="#,##0_);[Red]\(#,##0\)"/>
    <numFmt numFmtId="180" formatCode="#,##0.00&quot;㎡&quot;"/>
    <numFmt numFmtId="181" formatCode="#,##0&quot;人&quot;"/>
    <numFmt numFmtId="182" formatCode="0.00_ "/>
  </numFmts>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rgb="FF000000"/>
      <name val="メイリオ"/>
      <family val="3"/>
      <charset val="128"/>
    </font>
    <font>
      <sz val="10.5"/>
      <color theme="1"/>
      <name val="メイリオ"/>
      <family val="3"/>
      <charset val="128"/>
    </font>
    <font>
      <b/>
      <sz val="12"/>
      <color theme="1"/>
      <name val="メイリオ"/>
      <family val="3"/>
      <charset val="128"/>
    </font>
    <font>
      <b/>
      <sz val="10.5"/>
      <color rgb="FFFF0000"/>
      <name val="メイリオ"/>
      <family val="3"/>
      <charset val="128"/>
    </font>
    <font>
      <sz val="11"/>
      <color theme="1"/>
      <name val="メイリオ"/>
      <family val="3"/>
      <charset val="128"/>
    </font>
    <font>
      <b/>
      <sz val="12"/>
      <color rgb="FFFF0000"/>
      <name val="メイリオ"/>
      <family val="3"/>
      <charset val="128"/>
    </font>
    <font>
      <b/>
      <sz val="14"/>
      <color theme="1"/>
      <name val="メイリオ"/>
      <family val="3"/>
      <charset val="128"/>
    </font>
    <font>
      <b/>
      <sz val="12"/>
      <color theme="8" tint="-0.249977111117893"/>
      <name val="メイリオ"/>
      <family val="3"/>
      <charset val="128"/>
    </font>
    <font>
      <sz val="11"/>
      <name val="ＭＳ Ｐゴシック"/>
      <family val="3"/>
      <charset val="128"/>
    </font>
    <font>
      <sz val="12"/>
      <name val="メイリオ"/>
      <family val="3"/>
      <charset val="128"/>
    </font>
    <font>
      <sz val="6"/>
      <name val="ＭＳ Ｐゴシック"/>
      <family val="3"/>
      <charset val="128"/>
    </font>
    <font>
      <sz val="11"/>
      <name val="メイリオ"/>
      <family val="3"/>
      <charset val="128"/>
    </font>
    <font>
      <sz val="14"/>
      <name val="メイリオ"/>
      <family val="3"/>
      <charset val="128"/>
    </font>
    <font>
      <b/>
      <sz val="11"/>
      <name val="メイリオ"/>
      <family val="3"/>
      <charset val="128"/>
    </font>
    <font>
      <b/>
      <sz val="14"/>
      <name val="メイリオ"/>
      <family val="3"/>
      <charset val="128"/>
    </font>
    <font>
      <sz val="10"/>
      <name val="メイリオ"/>
      <family val="3"/>
      <charset val="128"/>
    </font>
    <font>
      <b/>
      <sz val="11"/>
      <color theme="1"/>
      <name val="メイリオ"/>
      <family val="3"/>
      <charset val="128"/>
    </font>
    <font>
      <sz val="6"/>
      <name val="メイリオ"/>
      <family val="2"/>
      <charset val="128"/>
    </font>
    <font>
      <sz val="9"/>
      <color theme="1"/>
      <name val="メイリオ"/>
      <family val="3"/>
      <charset val="128"/>
    </font>
    <font>
      <sz val="12"/>
      <color rgb="FFFF0000"/>
      <name val="メイリオ"/>
      <family val="3"/>
      <charset val="128"/>
    </font>
  </fonts>
  <fills count="11">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3" tint="0.89999084444715716"/>
        <bgColor indexed="64"/>
      </patternFill>
    </fill>
    <fill>
      <patternFill patternType="solid">
        <fgColor rgb="FFFFFFFF"/>
        <bgColor rgb="FF000000"/>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diagonalDown="1">
      <left style="thin">
        <color indexed="64"/>
      </left>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double">
        <color indexed="64"/>
      </bottom>
      <diagonal/>
    </border>
    <border>
      <left/>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style="dotted">
        <color indexed="64"/>
      </top>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medium">
        <color indexed="64"/>
      </top>
      <bottom/>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right style="medium">
        <color auto="1"/>
      </right>
      <top style="thin">
        <color auto="1"/>
      </top>
      <bottom style="thin">
        <color auto="1"/>
      </bottom>
      <diagonal/>
    </border>
    <border>
      <left style="double">
        <color indexed="64"/>
      </left>
      <right style="thin">
        <color auto="1"/>
      </right>
      <top style="thin">
        <color indexed="64"/>
      </top>
      <bottom/>
      <diagonal/>
    </border>
    <border>
      <left style="thin">
        <color auto="1"/>
      </left>
      <right style="medium">
        <color auto="1"/>
      </right>
      <top/>
      <bottom/>
      <diagonal/>
    </border>
    <border>
      <left style="double">
        <color indexed="64"/>
      </left>
      <right style="thin">
        <color auto="1"/>
      </right>
      <top/>
      <bottom/>
      <diagonal/>
    </border>
    <border>
      <left style="thin">
        <color auto="1"/>
      </left>
      <right style="medium">
        <color auto="1"/>
      </right>
      <top/>
      <bottom style="thin">
        <color auto="1"/>
      </bottom>
      <diagonal/>
    </border>
    <border>
      <left style="double">
        <color indexed="64"/>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3" fillId="0" borderId="0">
      <alignment vertical="center"/>
    </xf>
    <xf numFmtId="0" fontId="13" fillId="0" borderId="0">
      <alignment vertical="center"/>
    </xf>
    <xf numFmtId="38" fontId="13" fillId="0" borderId="0" applyFont="0" applyFill="0" applyBorder="0" applyAlignment="0" applyProtection="0">
      <alignment vertical="center"/>
    </xf>
  </cellStyleXfs>
  <cellXfs count="462">
    <xf numFmtId="0" fontId="0" fillId="0" borderId="0" xfId="0">
      <alignment vertical="center"/>
    </xf>
    <xf numFmtId="0" fontId="3" fillId="0" borderId="0" xfId="0" applyFont="1">
      <alignment vertical="center"/>
    </xf>
    <xf numFmtId="0" fontId="3" fillId="3" borderId="0" xfId="0" applyFont="1" applyFill="1">
      <alignment vertical="center"/>
    </xf>
    <xf numFmtId="0" fontId="3" fillId="3" borderId="0" xfId="0" applyFont="1" applyFill="1" applyAlignment="1">
      <alignment horizontal="left" vertical="center" indent="3"/>
    </xf>
    <xf numFmtId="0" fontId="3" fillId="3" borderId="0" xfId="0" applyFont="1" applyFill="1" applyAlignment="1">
      <alignment horizontal="left" vertical="center"/>
    </xf>
    <xf numFmtId="38" fontId="3" fillId="3" borderId="0" xfId="1" applyFont="1" applyFill="1" applyAlignment="1">
      <alignment horizontal="left" vertical="center" indent="3"/>
    </xf>
    <xf numFmtId="0" fontId="3" fillId="3" borderId="0" xfId="0" applyFont="1" applyFill="1" applyAlignment="1">
      <alignment vertical="center" wrapText="1"/>
    </xf>
    <xf numFmtId="0" fontId="5" fillId="3" borderId="0" xfId="0" applyFont="1" applyFill="1" applyAlignment="1">
      <alignment vertical="center" wrapText="1"/>
    </xf>
    <xf numFmtId="0" fontId="6" fillId="0" borderId="2" xfId="0" applyFont="1" applyBorder="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2" xfId="0" applyFont="1" applyBorder="1" applyAlignment="1">
      <alignment vertical="center" wrapText="1"/>
    </xf>
    <xf numFmtId="0" fontId="6" fillId="0" borderId="3" xfId="0" applyFont="1" applyBorder="1" applyAlignment="1">
      <alignment horizontal="left" vertical="center"/>
    </xf>
    <xf numFmtId="0" fontId="6" fillId="0" borderId="11"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vertical="center" wrapText="1"/>
    </xf>
    <xf numFmtId="0" fontId="6" fillId="0" borderId="11" xfId="0" applyFont="1" applyBorder="1" applyAlignment="1">
      <alignment horizontal="left" vertical="center" wrapText="1"/>
    </xf>
    <xf numFmtId="0" fontId="6" fillId="0" borderId="20" xfId="0" applyFont="1" applyBorder="1">
      <alignment vertical="center"/>
    </xf>
    <xf numFmtId="0" fontId="6" fillId="0" borderId="19" xfId="0" applyFont="1" applyBorder="1" applyAlignment="1">
      <alignment vertical="center" wrapText="1"/>
    </xf>
    <xf numFmtId="0" fontId="6" fillId="0" borderId="20" xfId="0" applyFont="1" applyBorder="1" applyAlignment="1">
      <alignment vertical="center" wrapText="1"/>
    </xf>
    <xf numFmtId="0" fontId="6" fillId="0" borderId="4" xfId="0" applyFont="1" applyBorder="1" applyAlignment="1">
      <alignment horizontal="left" vertical="center"/>
    </xf>
    <xf numFmtId="0" fontId="6" fillId="4" borderId="3" xfId="0" applyFont="1" applyFill="1" applyBorder="1" applyAlignment="1">
      <alignment horizontal="center" vertical="center"/>
    </xf>
    <xf numFmtId="0" fontId="9" fillId="3" borderId="0" xfId="0" applyFont="1" applyFill="1">
      <alignment vertical="center"/>
    </xf>
    <xf numFmtId="0" fontId="6" fillId="0" borderId="2" xfId="0" applyFont="1" applyBorder="1" applyAlignment="1">
      <alignment horizontal="left" vertical="center" wrapText="1"/>
    </xf>
    <xf numFmtId="177" fontId="3" fillId="3" borderId="0" xfId="0" applyNumberFormat="1" applyFont="1" applyFill="1">
      <alignment vertical="center"/>
    </xf>
    <xf numFmtId="0" fontId="6" fillId="0" borderId="20" xfId="0" applyFont="1" applyBorder="1" applyAlignment="1">
      <alignment horizontal="left" vertical="center"/>
    </xf>
    <xf numFmtId="0" fontId="3" fillId="3" borderId="0" xfId="0" applyFont="1" applyFill="1" applyAlignment="1">
      <alignment horizontal="center" vertical="center"/>
    </xf>
    <xf numFmtId="0" fontId="3" fillId="3" borderId="0" xfId="0" applyFont="1" applyFill="1" applyAlignment="1">
      <alignment vertical="center" shrinkToFit="1"/>
    </xf>
    <xf numFmtId="0" fontId="3" fillId="3" borderId="0" xfId="0" applyFont="1" applyFill="1" applyAlignment="1">
      <alignment horizontal="right" vertical="center"/>
    </xf>
    <xf numFmtId="179" fontId="3" fillId="3" borderId="0" xfId="0" applyNumberFormat="1" applyFont="1" applyFill="1" applyAlignment="1">
      <alignment horizontal="right" vertical="center"/>
    </xf>
    <xf numFmtId="0" fontId="11" fillId="3" borderId="0" xfId="0" applyFont="1" applyFill="1" applyAlignment="1">
      <alignment horizontal="center" vertical="center"/>
    </xf>
    <xf numFmtId="0" fontId="6" fillId="0" borderId="5" xfId="0" applyFont="1" applyBorder="1" applyAlignment="1">
      <alignment vertical="center" wrapText="1"/>
    </xf>
    <xf numFmtId="0" fontId="6" fillId="0" borderId="5" xfId="0" applyFont="1" applyBorder="1" applyAlignment="1">
      <alignment horizontal="left" vertical="center"/>
    </xf>
    <xf numFmtId="0" fontId="6" fillId="0" borderId="19" xfId="0" applyFont="1" applyBorder="1">
      <alignment vertical="center"/>
    </xf>
    <xf numFmtId="0" fontId="8" fillId="0" borderId="11" xfId="0" applyFont="1" applyBorder="1" applyAlignment="1">
      <alignment horizontal="left" vertical="center"/>
    </xf>
    <xf numFmtId="0" fontId="9" fillId="3" borderId="0" xfId="0" applyFont="1" applyFill="1" applyAlignment="1">
      <alignment vertical="center" wrapText="1"/>
    </xf>
    <xf numFmtId="0" fontId="6" fillId="0" borderId="4"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3" fontId="6" fillId="0" borderId="0" xfId="0" applyNumberFormat="1" applyFont="1" applyAlignment="1" applyProtection="1">
      <alignment horizontal="left" vertical="center"/>
      <protection locked="0"/>
    </xf>
    <xf numFmtId="0" fontId="6" fillId="0" borderId="3" xfId="0" applyFont="1" applyBorder="1" applyAlignment="1" applyProtection="1">
      <alignment horizontal="left" vertical="center"/>
      <protection locked="0"/>
    </xf>
    <xf numFmtId="176" fontId="6" fillId="0" borderId="2" xfId="0" applyNumberFormat="1" applyFont="1" applyBorder="1" applyAlignment="1" applyProtection="1">
      <alignment horizontal="left" vertical="center"/>
      <protection locked="0"/>
    </xf>
    <xf numFmtId="0" fontId="6" fillId="3" borderId="3" xfId="0" applyFont="1" applyFill="1" applyBorder="1" applyAlignment="1" applyProtection="1">
      <alignment horizontal="left" vertical="center" wrapText="1"/>
      <protection locked="0"/>
    </xf>
    <xf numFmtId="0" fontId="6" fillId="0" borderId="11" xfId="0" applyFont="1" applyBorder="1" applyAlignment="1" applyProtection="1">
      <alignment horizontal="left" vertical="center"/>
      <protection locked="0"/>
    </xf>
    <xf numFmtId="178" fontId="6" fillId="0" borderId="20" xfId="0" applyNumberFormat="1" applyFont="1" applyBorder="1" applyAlignment="1" applyProtection="1">
      <alignment horizontal="left" vertical="center"/>
      <protection locked="0"/>
    </xf>
    <xf numFmtId="178" fontId="6" fillId="0" borderId="0" xfId="0" applyNumberFormat="1" applyFont="1" applyAlignment="1" applyProtection="1">
      <alignment horizontal="left" vertical="center"/>
      <protection locked="0"/>
    </xf>
    <xf numFmtId="178" fontId="6" fillId="0" borderId="19" xfId="0" applyNumberFormat="1" applyFont="1" applyBorder="1" applyAlignment="1" applyProtection="1">
      <alignment horizontal="left" vertical="center"/>
      <protection locked="0"/>
    </xf>
    <xf numFmtId="178" fontId="6" fillId="0" borderId="11" xfId="0" applyNumberFormat="1" applyFont="1" applyBorder="1" applyAlignment="1" applyProtection="1">
      <alignment horizontal="left" vertical="center"/>
      <protection locked="0"/>
    </xf>
    <xf numFmtId="176" fontId="6" fillId="0" borderId="11" xfId="0" applyNumberFormat="1" applyFont="1" applyBorder="1" applyAlignment="1" applyProtection="1">
      <alignment horizontal="left" vertical="center"/>
      <protection locked="0"/>
    </xf>
    <xf numFmtId="0" fontId="6" fillId="0" borderId="11" xfId="0" applyFont="1" applyBorder="1" applyAlignment="1" applyProtection="1">
      <alignment horizontal="left" vertical="center" wrapText="1"/>
      <protection locked="0"/>
    </xf>
    <xf numFmtId="0" fontId="16" fillId="0" borderId="0" xfId="3" applyFont="1" applyAlignment="1">
      <alignment horizontal="left" vertical="center"/>
    </xf>
    <xf numFmtId="0" fontId="16" fillId="0" borderId="0" xfId="3" applyFont="1">
      <alignment vertical="center"/>
    </xf>
    <xf numFmtId="38" fontId="16" fillId="0" borderId="0" xfId="4" applyFont="1">
      <alignment vertical="center"/>
    </xf>
    <xf numFmtId="0" fontId="16" fillId="0" borderId="2" xfId="3" applyFont="1" applyBorder="1" applyAlignment="1">
      <alignment horizontal="left" vertical="center"/>
    </xf>
    <xf numFmtId="0" fontId="16" fillId="0" borderId="46" xfId="3" applyFont="1" applyBorder="1" applyAlignment="1">
      <alignment horizontal="center" vertical="center"/>
    </xf>
    <xf numFmtId="0" fontId="16" fillId="0" borderId="10" xfId="3" applyFont="1" applyBorder="1" applyAlignment="1">
      <alignment horizontal="center" vertical="center"/>
    </xf>
    <xf numFmtId="38" fontId="16" fillId="0" borderId="2" xfId="4" applyFont="1" applyBorder="1" applyAlignment="1">
      <alignment horizontal="center" vertical="center"/>
    </xf>
    <xf numFmtId="0" fontId="16" fillId="0" borderId="2" xfId="3" applyFont="1" applyBorder="1" applyAlignment="1">
      <alignment horizontal="center" vertical="center"/>
    </xf>
    <xf numFmtId="0" fontId="16" fillId="0" borderId="12" xfId="3" applyFont="1" applyBorder="1" applyAlignment="1">
      <alignment horizontal="left" vertical="center"/>
    </xf>
    <xf numFmtId="0" fontId="16" fillId="0" borderId="47" xfId="3" applyFont="1" applyBorder="1" applyAlignment="1">
      <alignment vertical="center" shrinkToFit="1"/>
    </xf>
    <xf numFmtId="38" fontId="16" fillId="0" borderId="48" xfId="4" applyFont="1" applyBorder="1" applyAlignment="1">
      <alignment vertical="center" shrinkToFit="1"/>
    </xf>
    <xf numFmtId="0" fontId="16" fillId="0" borderId="50" xfId="3" applyFont="1" applyBorder="1" applyAlignment="1">
      <alignment horizontal="left" vertical="center"/>
    </xf>
    <xf numFmtId="0" fontId="16" fillId="0" borderId="51" xfId="3" applyFont="1" applyBorder="1" applyAlignment="1">
      <alignment vertical="center" shrinkToFit="1"/>
    </xf>
    <xf numFmtId="38" fontId="16" fillId="0" borderId="52" xfId="4" applyFont="1" applyBorder="1" applyAlignment="1">
      <alignment vertical="center" shrinkToFit="1"/>
    </xf>
    <xf numFmtId="0" fontId="16" fillId="0" borderId="54" xfId="3" applyFont="1" applyBorder="1" applyAlignment="1">
      <alignment vertical="center" shrinkToFit="1"/>
    </xf>
    <xf numFmtId="38" fontId="16" fillId="0" borderId="55" xfId="4" applyFont="1" applyBorder="1" applyAlignment="1">
      <alignment vertical="center" shrinkToFit="1"/>
    </xf>
    <xf numFmtId="0" fontId="16" fillId="0" borderId="9" xfId="3" applyFont="1" applyBorder="1">
      <alignment vertical="center"/>
    </xf>
    <xf numFmtId="0" fontId="16" fillId="0" borderId="18" xfId="3" applyFont="1" applyBorder="1">
      <alignment vertical="center"/>
    </xf>
    <xf numFmtId="38" fontId="16" fillId="0" borderId="58" xfId="4" applyFont="1" applyBorder="1" applyAlignment="1">
      <alignment vertical="center"/>
    </xf>
    <xf numFmtId="38" fontId="16" fillId="0" borderId="18" xfId="4" applyFont="1" applyBorder="1">
      <alignment vertical="center"/>
    </xf>
    <xf numFmtId="0" fontId="14" fillId="3" borderId="0" xfId="3" applyFont="1" applyFill="1">
      <alignment vertical="center"/>
    </xf>
    <xf numFmtId="0" fontId="16" fillId="3" borderId="0" xfId="3" applyFont="1" applyFill="1">
      <alignment vertical="center"/>
    </xf>
    <xf numFmtId="38" fontId="16" fillId="3" borderId="0" xfId="4" applyFont="1" applyFill="1">
      <alignment vertical="center"/>
    </xf>
    <xf numFmtId="0" fontId="16" fillId="3" borderId="0" xfId="3" applyFont="1" applyFill="1" applyAlignment="1">
      <alignment horizontal="right" vertical="center" indent="1"/>
    </xf>
    <xf numFmtId="0" fontId="16" fillId="0" borderId="0" xfId="2" applyFont="1">
      <alignment vertical="center"/>
    </xf>
    <xf numFmtId="0" fontId="14" fillId="0" borderId="2"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4" fillId="0" borderId="2" xfId="2" applyFont="1" applyBorder="1" applyAlignment="1">
      <alignment horizontal="center" vertical="center"/>
    </xf>
    <xf numFmtId="0" fontId="14" fillId="0" borderId="2" xfId="2" applyFont="1" applyBorder="1" applyAlignment="1">
      <alignment horizontal="center" vertical="center" wrapText="1"/>
    </xf>
    <xf numFmtId="0" fontId="16" fillId="0" borderId="0" xfId="2" applyFont="1" applyAlignment="1">
      <alignment horizontal="center" vertical="center"/>
    </xf>
    <xf numFmtId="3" fontId="14" fillId="0" borderId="2" xfId="2" applyNumberFormat="1" applyFont="1" applyBorder="1">
      <alignment vertical="center"/>
    </xf>
    <xf numFmtId="0" fontId="14" fillId="0" borderId="41" xfId="2" applyFont="1" applyBorder="1">
      <alignment vertical="center"/>
    </xf>
    <xf numFmtId="0" fontId="14" fillId="3" borderId="0" xfId="2" applyFont="1" applyFill="1">
      <alignment vertical="center"/>
    </xf>
    <xf numFmtId="0" fontId="16" fillId="3" borderId="0" xfId="2" applyFont="1" applyFill="1">
      <alignment vertical="center"/>
    </xf>
    <xf numFmtId="0" fontId="16" fillId="3" borderId="0" xfId="2" applyFont="1" applyFill="1" applyAlignment="1">
      <alignment horizontal="right" vertical="center"/>
    </xf>
    <xf numFmtId="0" fontId="16" fillId="3" borderId="11" xfId="2" applyFont="1" applyFill="1" applyBorder="1">
      <alignment vertical="center"/>
    </xf>
    <xf numFmtId="38" fontId="14" fillId="3" borderId="11" xfId="4" applyFont="1" applyFill="1" applyBorder="1" applyAlignment="1">
      <alignment horizontal="right" vertical="center"/>
    </xf>
    <xf numFmtId="0" fontId="16" fillId="3" borderId="5" xfId="2" applyFont="1" applyFill="1" applyBorder="1">
      <alignment vertical="center"/>
    </xf>
    <xf numFmtId="38" fontId="14" fillId="3" borderId="5" xfId="4" applyFont="1" applyFill="1" applyBorder="1" applyAlignment="1">
      <alignment vertical="center"/>
    </xf>
    <xf numFmtId="38" fontId="14" fillId="3" borderId="5" xfId="4" applyFont="1" applyFill="1" applyBorder="1" applyAlignment="1">
      <alignment horizontal="right" vertical="center"/>
    </xf>
    <xf numFmtId="38" fontId="14" fillId="3" borderId="5" xfId="4" applyFont="1" applyFill="1" applyBorder="1">
      <alignment vertical="center"/>
    </xf>
    <xf numFmtId="0" fontId="6" fillId="3" borderId="2" xfId="0" applyFont="1" applyFill="1" applyBorder="1">
      <alignment vertical="center"/>
    </xf>
    <xf numFmtId="0" fontId="6" fillId="3" borderId="2" xfId="0" applyFont="1" applyFill="1" applyBorder="1" applyAlignment="1">
      <alignment horizontal="left" vertical="center"/>
    </xf>
    <xf numFmtId="0" fontId="3" fillId="0" borderId="0" xfId="0" applyFont="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14" fillId="3" borderId="2" xfId="2" applyFont="1" applyFill="1" applyBorder="1" applyAlignment="1">
      <alignment horizontal="center" vertical="center" shrinkToFit="1"/>
    </xf>
    <xf numFmtId="0" fontId="20" fillId="3" borderId="1" xfId="2" applyFont="1" applyFill="1" applyBorder="1" applyAlignment="1">
      <alignment horizontal="center" vertical="center"/>
    </xf>
    <xf numFmtId="0" fontId="20" fillId="3" borderId="0" xfId="2" applyFont="1" applyFill="1">
      <alignment vertical="center"/>
    </xf>
    <xf numFmtId="0" fontId="20" fillId="3" borderId="0" xfId="2" applyFont="1" applyFill="1" applyAlignment="1">
      <alignment horizontal="right" vertical="center"/>
    </xf>
    <xf numFmtId="0" fontId="16" fillId="3" borderId="5" xfId="2" applyFont="1" applyFill="1" applyBorder="1" applyAlignment="1">
      <alignment horizontal="center" vertical="center" wrapText="1"/>
    </xf>
    <xf numFmtId="0" fontId="16" fillId="3" borderId="11" xfId="2" applyFont="1" applyFill="1" applyBorder="1" applyAlignment="1">
      <alignment horizontal="center" vertical="center" wrapText="1"/>
    </xf>
    <xf numFmtId="0" fontId="16" fillId="3" borderId="37" xfId="2" applyFont="1" applyFill="1" applyBorder="1" applyAlignment="1">
      <alignment horizontal="center" vertical="center" wrapText="1"/>
    </xf>
    <xf numFmtId="3" fontId="16" fillId="3" borderId="36" xfId="2" applyNumberFormat="1" applyFont="1" applyFill="1" applyBorder="1" applyAlignment="1">
      <alignment horizontal="right" vertical="center" wrapText="1"/>
    </xf>
    <xf numFmtId="38" fontId="16" fillId="3" borderId="60" xfId="4" applyFont="1" applyFill="1" applyBorder="1" applyAlignment="1">
      <alignment horizontal="right" vertical="center" wrapText="1"/>
    </xf>
    <xf numFmtId="38" fontId="16" fillId="3" borderId="23" xfId="4" applyFont="1" applyFill="1" applyBorder="1" applyAlignment="1">
      <alignment horizontal="right" vertical="center" wrapText="1"/>
    </xf>
    <xf numFmtId="0" fontId="16" fillId="3" borderId="62" xfId="2" applyFont="1" applyFill="1" applyBorder="1" applyAlignment="1">
      <alignment horizontal="center" vertical="center" wrapText="1"/>
    </xf>
    <xf numFmtId="0" fontId="16" fillId="3" borderId="63" xfId="2" applyFont="1" applyFill="1" applyBorder="1" applyAlignment="1">
      <alignment horizontal="justify" vertical="center" wrapText="1"/>
    </xf>
    <xf numFmtId="182" fontId="16" fillId="3" borderId="0" xfId="2" applyNumberFormat="1" applyFont="1" applyFill="1" applyAlignment="1">
      <alignment horizontal="right" vertical="center" shrinkToFit="1"/>
    </xf>
    <xf numFmtId="0" fontId="16" fillId="3" borderId="0" xfId="2" applyFont="1" applyFill="1" applyAlignment="1">
      <alignment horizontal="center" vertical="center" wrapText="1"/>
    </xf>
    <xf numFmtId="3" fontId="16" fillId="3" borderId="64" xfId="2" applyNumberFormat="1" applyFont="1" applyFill="1" applyBorder="1" applyAlignment="1">
      <alignment horizontal="right" vertical="center" wrapText="1"/>
    </xf>
    <xf numFmtId="3" fontId="16" fillId="3" borderId="65" xfId="2" applyNumberFormat="1" applyFont="1" applyFill="1" applyBorder="1" applyAlignment="1">
      <alignment horizontal="right" vertical="center" wrapText="1"/>
    </xf>
    <xf numFmtId="3" fontId="16" fillId="3" borderId="5" xfId="2" applyNumberFormat="1" applyFont="1" applyFill="1" applyBorder="1" applyAlignment="1">
      <alignment horizontal="right" vertical="center" wrapText="1"/>
    </xf>
    <xf numFmtId="3" fontId="16" fillId="3" borderId="62" xfId="2" applyNumberFormat="1" applyFont="1" applyFill="1" applyBorder="1" applyAlignment="1">
      <alignment horizontal="right" vertical="center" wrapText="1"/>
    </xf>
    <xf numFmtId="0" fontId="16" fillId="3" borderId="66" xfId="2" applyFont="1" applyFill="1" applyBorder="1" applyAlignment="1">
      <alignment vertical="center" wrapText="1"/>
    </xf>
    <xf numFmtId="3" fontId="16" fillId="3" borderId="61" xfId="2" applyNumberFormat="1" applyFont="1" applyFill="1" applyBorder="1" applyAlignment="1">
      <alignment horizontal="right" vertical="center" wrapText="1"/>
    </xf>
    <xf numFmtId="0" fontId="16" fillId="3" borderId="14" xfId="2" applyFont="1" applyFill="1" applyBorder="1" applyAlignment="1">
      <alignment vertical="center" wrapText="1"/>
    </xf>
    <xf numFmtId="0" fontId="16" fillId="3" borderId="0" xfId="2" applyFont="1" applyFill="1" applyAlignment="1">
      <alignment vertical="center" wrapText="1"/>
    </xf>
    <xf numFmtId="0" fontId="16" fillId="3" borderId="14" xfId="2" applyFont="1" applyFill="1" applyBorder="1" applyAlignment="1">
      <alignment horizontal="left" vertical="center" wrapText="1"/>
    </xf>
    <xf numFmtId="0" fontId="16" fillId="3" borderId="0" xfId="2" applyFont="1" applyFill="1" applyAlignment="1">
      <alignment horizontal="left" vertical="center" wrapText="1"/>
    </xf>
    <xf numFmtId="0" fontId="16" fillId="3" borderId="4" xfId="2" applyFont="1" applyFill="1" applyBorder="1" applyAlignment="1">
      <alignment horizontal="center" vertical="center" wrapText="1"/>
    </xf>
    <xf numFmtId="0" fontId="16" fillId="3" borderId="67" xfId="2" applyFont="1" applyFill="1" applyBorder="1" applyAlignment="1">
      <alignment horizontal="justify" vertical="center" wrapText="1"/>
    </xf>
    <xf numFmtId="182" fontId="16" fillId="3" borderId="1" xfId="2" applyNumberFormat="1" applyFont="1" applyFill="1" applyBorder="1" applyAlignment="1">
      <alignment horizontal="right" vertical="center" shrinkToFit="1"/>
    </xf>
    <xf numFmtId="0" fontId="16" fillId="3" borderId="1" xfId="2" applyFont="1" applyFill="1" applyBorder="1" applyAlignment="1">
      <alignment horizontal="center" vertical="center" wrapText="1"/>
    </xf>
    <xf numFmtId="3" fontId="16" fillId="3" borderId="20" xfId="2" applyNumberFormat="1" applyFont="1" applyFill="1" applyBorder="1" applyAlignment="1">
      <alignment horizontal="right" vertical="center" wrapText="1"/>
    </xf>
    <xf numFmtId="3" fontId="16" fillId="3" borderId="16" xfId="2" applyNumberFormat="1" applyFont="1" applyFill="1" applyBorder="1" applyAlignment="1">
      <alignment horizontal="right" vertical="center" wrapText="1"/>
    </xf>
    <xf numFmtId="3" fontId="16" fillId="3" borderId="4" xfId="2" applyNumberFormat="1" applyFont="1" applyFill="1" applyBorder="1" applyAlignment="1">
      <alignment horizontal="right" vertical="center" wrapText="1"/>
    </xf>
    <xf numFmtId="0" fontId="16" fillId="3" borderId="68" xfId="2" applyFont="1" applyFill="1" applyBorder="1" applyAlignment="1">
      <alignment horizontal="justify" vertical="center" wrapText="1"/>
    </xf>
    <xf numFmtId="182" fontId="16" fillId="3" borderId="16" xfId="2" applyNumberFormat="1" applyFont="1" applyFill="1" applyBorder="1" applyAlignment="1">
      <alignment horizontal="right" vertical="center" shrinkToFit="1"/>
    </xf>
    <xf numFmtId="0" fontId="16" fillId="9" borderId="48" xfId="3" applyFont="1" applyFill="1" applyBorder="1" applyAlignment="1" applyProtection="1">
      <alignment vertical="center" shrinkToFit="1"/>
      <protection locked="0"/>
    </xf>
    <xf numFmtId="38" fontId="16" fillId="9" borderId="49" xfId="4" applyFont="1" applyFill="1" applyBorder="1" applyAlignment="1" applyProtection="1">
      <alignment vertical="center" shrinkToFit="1"/>
      <protection locked="0"/>
    </xf>
    <xf numFmtId="0" fontId="16" fillId="9" borderId="49" xfId="3" applyFont="1" applyFill="1" applyBorder="1" applyAlignment="1" applyProtection="1">
      <alignment vertical="center" shrinkToFit="1"/>
      <protection locked="0"/>
    </xf>
    <xf numFmtId="0" fontId="16" fillId="9" borderId="52" xfId="3" applyFont="1" applyFill="1" applyBorder="1" applyAlignment="1" applyProtection="1">
      <alignment vertical="center" shrinkToFit="1"/>
      <protection locked="0"/>
    </xf>
    <xf numFmtId="38" fontId="16" fillId="9" borderId="53" xfId="4" applyFont="1" applyFill="1" applyBorder="1" applyAlignment="1" applyProtection="1">
      <alignment vertical="center" shrinkToFit="1"/>
      <protection locked="0"/>
    </xf>
    <xf numFmtId="0" fontId="16" fillId="9" borderId="53" xfId="3" applyFont="1" applyFill="1" applyBorder="1" applyAlignment="1" applyProtection="1">
      <alignment vertical="center" shrinkToFit="1"/>
      <protection locked="0"/>
    </xf>
    <xf numFmtId="0" fontId="16" fillId="9" borderId="55" xfId="3" applyFont="1" applyFill="1" applyBorder="1" applyAlignment="1" applyProtection="1">
      <alignment vertical="center" shrinkToFit="1"/>
      <protection locked="0"/>
    </xf>
    <xf numFmtId="38" fontId="16" fillId="9" borderId="56" xfId="4" applyFont="1" applyFill="1" applyBorder="1" applyAlignment="1" applyProtection="1">
      <alignment vertical="center" shrinkToFit="1"/>
      <protection locked="0"/>
    </xf>
    <xf numFmtId="0" fontId="16" fillId="9" borderId="56" xfId="3" applyFont="1" applyFill="1" applyBorder="1" applyAlignment="1" applyProtection="1">
      <alignment vertical="center" shrinkToFit="1"/>
      <protection locked="0"/>
    </xf>
    <xf numFmtId="38" fontId="16" fillId="9" borderId="48" xfId="4" applyFont="1" applyFill="1" applyBorder="1" applyAlignment="1" applyProtection="1">
      <alignment horizontal="center" vertical="center" shrinkToFit="1"/>
      <protection locked="0"/>
    </xf>
    <xf numFmtId="38" fontId="16" fillId="9" borderId="52" xfId="4" applyFont="1" applyFill="1" applyBorder="1" applyAlignment="1" applyProtection="1">
      <alignment horizontal="center" vertical="center" shrinkToFit="1"/>
      <protection locked="0"/>
    </xf>
    <xf numFmtId="38" fontId="16" fillId="9" borderId="55" xfId="4" applyFont="1" applyFill="1" applyBorder="1" applyAlignment="1" applyProtection="1">
      <alignment horizontal="center" vertical="center" shrinkToFit="1"/>
      <protection locked="0"/>
    </xf>
    <xf numFmtId="0" fontId="16" fillId="9" borderId="48" xfId="3" applyFont="1" applyFill="1" applyBorder="1" applyAlignment="1" applyProtection="1">
      <alignment horizontal="left" vertical="center" shrinkToFit="1"/>
      <protection locked="0"/>
    </xf>
    <xf numFmtId="0" fontId="16" fillId="3" borderId="0" xfId="3" applyFont="1" applyFill="1" applyAlignment="1">
      <alignment horizontal="left" vertical="center"/>
    </xf>
    <xf numFmtId="0" fontId="16" fillId="0" borderId="10" xfId="3" applyFont="1" applyBorder="1" applyAlignment="1">
      <alignment horizontal="left" vertical="center"/>
    </xf>
    <xf numFmtId="0" fontId="16" fillId="9" borderId="47" xfId="3" applyFont="1" applyFill="1" applyBorder="1" applyAlignment="1" applyProtection="1">
      <alignment horizontal="left" vertical="center" shrinkToFit="1"/>
      <protection locked="0"/>
    </xf>
    <xf numFmtId="0" fontId="16" fillId="9" borderId="51" xfId="3" applyFont="1" applyFill="1" applyBorder="1" applyAlignment="1" applyProtection="1">
      <alignment horizontal="left" vertical="center" shrinkToFit="1"/>
      <protection locked="0"/>
    </xf>
    <xf numFmtId="0" fontId="16" fillId="9" borderId="52" xfId="3" applyFont="1" applyFill="1" applyBorder="1" applyAlignment="1" applyProtection="1">
      <alignment horizontal="left" vertical="center" shrinkToFit="1"/>
      <protection locked="0"/>
    </xf>
    <xf numFmtId="0" fontId="16" fillId="9" borderId="54" xfId="3" applyFont="1" applyFill="1" applyBorder="1" applyAlignment="1" applyProtection="1">
      <alignment horizontal="left" vertical="center" shrinkToFit="1"/>
      <protection locked="0"/>
    </xf>
    <xf numFmtId="0" fontId="16" fillId="9" borderId="55" xfId="3" applyFont="1" applyFill="1" applyBorder="1" applyAlignment="1" applyProtection="1">
      <alignment horizontal="left" vertical="center" shrinkToFit="1"/>
      <protection locked="0"/>
    </xf>
    <xf numFmtId="0" fontId="16" fillId="0" borderId="18" xfId="3" applyFont="1" applyBorder="1" applyAlignment="1">
      <alignment horizontal="left" vertical="center"/>
    </xf>
    <xf numFmtId="0" fontId="16" fillId="9" borderId="49" xfId="3" applyFont="1" applyFill="1" applyBorder="1" applyAlignment="1" applyProtection="1">
      <alignment horizontal="left" vertical="center" shrinkToFit="1"/>
      <protection locked="0"/>
    </xf>
    <xf numFmtId="0" fontId="16" fillId="9" borderId="53" xfId="3" applyFont="1" applyFill="1" applyBorder="1" applyAlignment="1" applyProtection="1">
      <alignment horizontal="left" vertical="center" shrinkToFit="1"/>
      <protection locked="0"/>
    </xf>
    <xf numFmtId="0" fontId="16" fillId="9" borderId="56" xfId="3" applyFont="1" applyFill="1" applyBorder="1" applyAlignment="1" applyProtection="1">
      <alignment horizontal="left" vertical="center" shrinkToFit="1"/>
      <protection locked="0"/>
    </xf>
    <xf numFmtId="0" fontId="9" fillId="3" borderId="0" xfId="0" applyFont="1" applyFill="1" applyAlignment="1">
      <alignment horizontal="right" vertical="center"/>
    </xf>
    <xf numFmtId="0" fontId="9" fillId="3" borderId="5" xfId="0" applyFont="1" applyFill="1" applyBorder="1" applyAlignment="1">
      <alignment horizontal="center" vertical="top" wrapText="1"/>
    </xf>
    <xf numFmtId="0" fontId="9" fillId="3" borderId="71" xfId="0" applyFont="1" applyFill="1" applyBorder="1" applyAlignment="1">
      <alignment horizontal="center" vertical="top" wrapText="1"/>
    </xf>
    <xf numFmtId="0" fontId="9" fillId="3" borderId="15" xfId="0" applyFont="1" applyFill="1" applyBorder="1" applyAlignment="1">
      <alignment horizontal="center" vertical="top" wrapText="1"/>
    </xf>
    <xf numFmtId="0" fontId="9" fillId="3" borderId="14" xfId="0" applyFont="1" applyFill="1" applyBorder="1" applyAlignment="1">
      <alignment horizontal="center" vertical="top" wrapText="1"/>
    </xf>
    <xf numFmtId="0" fontId="9" fillId="3" borderId="4" xfId="0" applyFont="1" applyFill="1" applyBorder="1" applyAlignment="1">
      <alignment horizontal="center" vertical="center"/>
    </xf>
    <xf numFmtId="0" fontId="21" fillId="3" borderId="73" xfId="0" applyFont="1" applyFill="1" applyBorder="1" applyAlignment="1">
      <alignment horizontal="center" vertical="center" wrapText="1"/>
    </xf>
    <xf numFmtId="0" fontId="9" fillId="3" borderId="17" xfId="0" applyFont="1" applyFill="1" applyBorder="1" applyAlignment="1">
      <alignment horizontal="center" vertical="center"/>
    </xf>
    <xf numFmtId="0" fontId="21" fillId="3" borderId="16" xfId="0" applyFont="1" applyFill="1" applyBorder="1" applyAlignment="1">
      <alignment horizontal="center" vertical="center" wrapText="1"/>
    </xf>
    <xf numFmtId="0" fontId="21" fillId="3" borderId="74"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70" xfId="0" applyFont="1" applyFill="1" applyBorder="1" applyAlignment="1">
      <alignment horizontal="center" vertical="center" wrapText="1"/>
    </xf>
    <xf numFmtId="20" fontId="9" fillId="3" borderId="0" xfId="0" applyNumberFormat="1" applyFont="1" applyFill="1">
      <alignment vertical="center"/>
    </xf>
    <xf numFmtId="0" fontId="9" fillId="3" borderId="16" xfId="0" applyFont="1" applyFill="1" applyBorder="1" applyAlignment="1">
      <alignment horizontal="center" vertical="center"/>
    </xf>
    <xf numFmtId="0" fontId="21" fillId="3" borderId="74" xfId="0" applyFont="1" applyFill="1" applyBorder="1" applyAlignment="1">
      <alignment horizontal="center" vertical="center"/>
    </xf>
    <xf numFmtId="0" fontId="0" fillId="3" borderId="0" xfId="0" applyFill="1">
      <alignment vertical="center"/>
    </xf>
    <xf numFmtId="0" fontId="23" fillId="3" borderId="0" xfId="0" applyFont="1" applyFill="1">
      <alignment vertical="center"/>
    </xf>
    <xf numFmtId="0" fontId="23" fillId="0" borderId="0" xfId="0" applyFont="1">
      <alignment vertical="center"/>
    </xf>
    <xf numFmtId="0" fontId="9" fillId="0" borderId="73" xfId="0" applyFont="1" applyBorder="1">
      <alignment vertical="center"/>
    </xf>
    <xf numFmtId="0" fontId="9" fillId="0" borderId="74" xfId="0" applyFont="1" applyBorder="1">
      <alignment vertical="center"/>
    </xf>
    <xf numFmtId="0" fontId="9" fillId="0" borderId="16" xfId="0" applyFont="1" applyBorder="1">
      <alignment vertical="center"/>
    </xf>
    <xf numFmtId="180" fontId="14" fillId="7" borderId="10" xfId="2" applyNumberFormat="1" applyFont="1" applyFill="1" applyBorder="1" applyAlignment="1" applyProtection="1">
      <alignment horizontal="left" vertical="center" shrinkToFit="1"/>
      <protection locked="0"/>
    </xf>
    <xf numFmtId="0" fontId="9" fillId="7" borderId="4" xfId="0" applyFont="1" applyFill="1" applyBorder="1" applyProtection="1">
      <alignment vertical="center"/>
      <protection locked="0"/>
    </xf>
    <xf numFmtId="0" fontId="9" fillId="7" borderId="17" xfId="0" applyFont="1" applyFill="1" applyBorder="1" applyProtection="1">
      <alignment vertical="center"/>
      <protection locked="0"/>
    </xf>
    <xf numFmtId="0" fontId="9" fillId="7" borderId="16" xfId="0" applyFont="1" applyFill="1" applyBorder="1" applyProtection="1">
      <alignment vertical="center"/>
      <protection locked="0"/>
    </xf>
    <xf numFmtId="0" fontId="16" fillId="7" borderId="60" xfId="2" applyFont="1" applyFill="1" applyBorder="1" applyAlignment="1" applyProtection="1">
      <alignment vertical="center" wrapText="1" shrinkToFit="1"/>
      <protection locked="0"/>
    </xf>
    <xf numFmtId="181" fontId="16" fillId="7" borderId="61" xfId="2" applyNumberFormat="1" applyFont="1" applyFill="1" applyBorder="1" applyAlignment="1" applyProtection="1">
      <alignment horizontal="center" vertical="center" shrinkToFit="1"/>
      <protection locked="0"/>
    </xf>
    <xf numFmtId="182" fontId="16" fillId="7" borderId="37" xfId="2" applyNumberFormat="1" applyFont="1" applyFill="1" applyBorder="1" applyAlignment="1" applyProtection="1">
      <alignment horizontal="right" vertical="center" shrinkToFit="1"/>
      <protection locked="0"/>
    </xf>
    <xf numFmtId="0" fontId="16" fillId="7" borderId="61" xfId="2" applyFont="1" applyFill="1" applyBorder="1" applyAlignment="1" applyProtection="1">
      <alignment vertical="center" wrapText="1" shrinkToFit="1"/>
      <protection locked="0"/>
    </xf>
    <xf numFmtId="3" fontId="16" fillId="7" borderId="5" xfId="2" applyNumberFormat="1" applyFont="1" applyFill="1" applyBorder="1" applyAlignment="1" applyProtection="1">
      <alignment horizontal="right" vertical="center" wrapText="1"/>
      <protection locked="0"/>
    </xf>
    <xf numFmtId="3" fontId="16" fillId="7" borderId="61" xfId="2" applyNumberFormat="1" applyFont="1" applyFill="1" applyBorder="1" applyAlignment="1" applyProtection="1">
      <alignment horizontal="right" vertical="center" wrapText="1"/>
      <protection locked="0"/>
    </xf>
    <xf numFmtId="3" fontId="16" fillId="7" borderId="23" xfId="2" applyNumberFormat="1" applyFont="1" applyFill="1" applyBorder="1" applyAlignment="1" applyProtection="1">
      <alignment horizontal="right" vertical="center" wrapText="1"/>
      <protection locked="0"/>
    </xf>
    <xf numFmtId="3" fontId="16" fillId="7" borderId="36" xfId="2" applyNumberFormat="1" applyFont="1" applyFill="1" applyBorder="1" applyAlignment="1" applyProtection="1">
      <alignment horizontal="right" vertical="center" wrapText="1"/>
      <protection locked="0"/>
    </xf>
    <xf numFmtId="0" fontId="16" fillId="7" borderId="61" xfId="2" applyFont="1" applyFill="1" applyBorder="1" applyAlignment="1" applyProtection="1">
      <alignment horizontal="center" vertical="center" wrapText="1"/>
      <protection locked="0"/>
    </xf>
    <xf numFmtId="182" fontId="16" fillId="7" borderId="37" xfId="2" applyNumberFormat="1" applyFont="1" applyFill="1" applyBorder="1" applyAlignment="1" applyProtection="1">
      <alignment vertical="center" shrinkToFit="1"/>
      <protection locked="0"/>
    </xf>
    <xf numFmtId="0" fontId="16" fillId="7" borderId="37" xfId="2" applyFont="1" applyFill="1" applyBorder="1" applyAlignment="1" applyProtection="1">
      <alignment horizontal="justify" vertical="center" shrinkToFit="1"/>
      <protection locked="0"/>
    </xf>
    <xf numFmtId="0" fontId="16" fillId="7" borderId="36" xfId="2" applyFont="1" applyFill="1" applyBorder="1" applyAlignment="1" applyProtection="1">
      <alignment vertical="center" wrapText="1" shrinkToFit="1"/>
      <protection locked="0"/>
    </xf>
    <xf numFmtId="0" fontId="16" fillId="7" borderId="36" xfId="2" applyFont="1" applyFill="1" applyBorder="1" applyAlignment="1" applyProtection="1">
      <alignment horizontal="center" vertical="center" wrapText="1"/>
      <protection locked="0"/>
    </xf>
    <xf numFmtId="0" fontId="16" fillId="7" borderId="36" xfId="2" applyFont="1" applyFill="1" applyBorder="1" applyAlignment="1" applyProtection="1">
      <alignment horizontal="right" vertical="center" shrinkToFit="1"/>
      <protection locked="0"/>
    </xf>
    <xf numFmtId="0" fontId="16" fillId="7" borderId="61" xfId="2" applyFont="1" applyFill="1" applyBorder="1" applyAlignment="1" applyProtection="1">
      <alignment horizontal="justify" vertical="center" wrapText="1"/>
      <protection locked="0"/>
    </xf>
    <xf numFmtId="0" fontId="16" fillId="3" borderId="0" xfId="0" applyFont="1" applyFill="1">
      <alignment vertical="center"/>
    </xf>
    <xf numFmtId="0" fontId="16" fillId="3" borderId="0" xfId="0" applyFont="1" applyFill="1" applyAlignment="1">
      <alignment vertical="center" shrinkToFit="1"/>
    </xf>
    <xf numFmtId="0" fontId="6" fillId="3" borderId="2" xfId="0" applyFont="1" applyFill="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5" fillId="10" borderId="0" xfId="0" applyFont="1" applyFill="1">
      <alignment vertical="center"/>
    </xf>
    <xf numFmtId="0" fontId="10" fillId="0" borderId="0" xfId="0" applyFont="1">
      <alignment vertical="center"/>
    </xf>
    <xf numFmtId="0" fontId="24" fillId="0" borderId="0" xfId="0" applyFont="1">
      <alignment vertical="center"/>
    </xf>
    <xf numFmtId="0" fontId="3" fillId="0" borderId="42" xfId="0" applyFont="1" applyBorder="1" applyAlignment="1">
      <alignment horizontal="left" vertical="center" indent="3"/>
    </xf>
    <xf numFmtId="0" fontId="3" fillId="0" borderId="39" xfId="0" applyFont="1" applyBorder="1" applyAlignment="1">
      <alignment horizontal="left" vertical="center" indent="3"/>
    </xf>
    <xf numFmtId="0" fontId="3" fillId="0" borderId="43" xfId="0" applyFont="1" applyBorder="1" applyAlignment="1">
      <alignment horizontal="left" vertical="center" indent="3"/>
    </xf>
    <xf numFmtId="0" fontId="7" fillId="6" borderId="6" xfId="0" applyFont="1" applyFill="1" applyBorder="1" applyAlignment="1">
      <alignment horizontal="left" vertical="center" indent="20"/>
    </xf>
    <xf numFmtId="0" fontId="7" fillId="6" borderId="7" xfId="0" applyFont="1" applyFill="1" applyBorder="1" applyAlignment="1">
      <alignment horizontal="left" vertical="center" indent="20"/>
    </xf>
    <xf numFmtId="0" fontId="7" fillId="6" borderId="8" xfId="0" applyFont="1" applyFill="1" applyBorder="1" applyAlignment="1">
      <alignment horizontal="left" vertical="center" indent="20"/>
    </xf>
    <xf numFmtId="0" fontId="3" fillId="0" borderId="9" xfId="0" applyFont="1" applyBorder="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7" fillId="2" borderId="6" xfId="0" applyFont="1" applyFill="1" applyBorder="1" applyAlignment="1">
      <alignment horizontal="left" vertical="center" indent="20"/>
    </xf>
    <xf numFmtId="0" fontId="7" fillId="2" borderId="7" xfId="0" applyFont="1" applyFill="1" applyBorder="1" applyAlignment="1">
      <alignment horizontal="left" vertical="center" indent="20"/>
    </xf>
    <xf numFmtId="0" fontId="7" fillId="2" borderId="8" xfId="0" applyFont="1" applyFill="1" applyBorder="1" applyAlignment="1">
      <alignment horizontal="left" vertical="center" indent="20"/>
    </xf>
    <xf numFmtId="0" fontId="7" fillId="2" borderId="4" xfId="0" applyFont="1" applyFill="1" applyBorder="1" applyAlignment="1">
      <alignment horizontal="left" vertical="center" indent="20"/>
    </xf>
    <xf numFmtId="0" fontId="7" fillId="5" borderId="4" xfId="0" applyFont="1" applyFill="1" applyBorder="1" applyAlignment="1">
      <alignment horizontal="left" vertical="center" indent="20"/>
    </xf>
    <xf numFmtId="0" fontId="8" fillId="0" borderId="11" xfId="0" applyFont="1" applyBorder="1" applyAlignment="1">
      <alignment horizontal="left" vertical="center" wrapText="1"/>
    </xf>
    <xf numFmtId="0" fontId="8" fillId="0" borderId="4" xfId="0" applyFont="1" applyBorder="1" applyAlignment="1">
      <alignment horizontal="left" vertical="center"/>
    </xf>
    <xf numFmtId="0" fontId="6" fillId="0" borderId="11" xfId="0" applyFont="1" applyBorder="1" applyAlignment="1">
      <alignment horizontal="left" vertical="center" wrapText="1"/>
    </xf>
    <xf numFmtId="0" fontId="6" fillId="0" borderId="4" xfId="0" applyFont="1" applyBorder="1" applyAlignment="1">
      <alignment horizontal="left"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3" borderId="19" xfId="0" applyFont="1" applyFill="1" applyBorder="1" applyAlignment="1">
      <alignment horizontal="left" vertical="center"/>
    </xf>
    <xf numFmtId="0" fontId="6" fillId="3" borderId="20" xfId="0" applyFont="1" applyFill="1" applyBorder="1" applyAlignment="1">
      <alignment horizontal="left" vertical="center"/>
    </xf>
    <xf numFmtId="0" fontId="14" fillId="3" borderId="0" xfId="2" applyFont="1" applyFill="1" applyAlignment="1">
      <alignment horizontal="left" vertical="center"/>
    </xf>
    <xf numFmtId="0" fontId="3" fillId="3" borderId="0" xfId="0" applyFont="1" applyFill="1" applyAlignment="1">
      <alignment horizontal="center" vertical="center" shrinkToFit="1"/>
    </xf>
    <xf numFmtId="0" fontId="5" fillId="3" borderId="0" xfId="0" applyFont="1" applyFill="1" applyAlignment="1">
      <alignment horizontal="left" vertical="top" wrapText="1"/>
    </xf>
    <xf numFmtId="0" fontId="3" fillId="3" borderId="0" xfId="0" applyFont="1" applyFill="1" applyAlignment="1">
      <alignment horizontal="center" vertical="center"/>
    </xf>
    <xf numFmtId="177" fontId="3" fillId="3" borderId="0" xfId="0" applyNumberFormat="1" applyFont="1" applyFill="1" applyAlignment="1">
      <alignment horizontal="distributed" vertical="center"/>
    </xf>
    <xf numFmtId="0" fontId="3" fillId="3" borderId="0" xfId="0" applyFont="1" applyFill="1" applyAlignment="1">
      <alignment horizontal="left" vertical="center" shrinkToFit="1"/>
    </xf>
    <xf numFmtId="0" fontId="3" fillId="3" borderId="0" xfId="0" applyFont="1" applyFill="1" applyAlignment="1">
      <alignment horizontal="left" vertical="center"/>
    </xf>
    <xf numFmtId="0" fontId="4" fillId="3" borderId="0" xfId="0" applyFont="1" applyFill="1" applyAlignment="1">
      <alignment horizontal="center" vertical="center"/>
    </xf>
    <xf numFmtId="0" fontId="3" fillId="3" borderId="0" xfId="0" applyFont="1" applyFill="1" applyAlignment="1">
      <alignment horizontal="left" vertical="center" wrapText="1" shrinkToFit="1"/>
    </xf>
    <xf numFmtId="0" fontId="3" fillId="3" borderId="0" xfId="0" applyFont="1" applyFill="1" applyAlignment="1">
      <alignment horizontal="distributed" vertical="center"/>
    </xf>
    <xf numFmtId="0" fontId="3" fillId="3" borderId="0" xfId="0" applyFont="1" applyFill="1" applyAlignment="1">
      <alignment vertical="center" shrinkToFit="1"/>
    </xf>
    <xf numFmtId="0" fontId="5" fillId="3" borderId="0" xfId="0" applyFont="1" applyFill="1" applyAlignment="1">
      <alignment horizontal="left" vertical="center" wrapText="1"/>
    </xf>
    <xf numFmtId="0" fontId="5" fillId="10" borderId="0" xfId="0" applyFont="1" applyFill="1" applyAlignment="1">
      <alignment horizontal="center" vertical="center" shrinkToFit="1"/>
    </xf>
    <xf numFmtId="0" fontId="5" fillId="10" borderId="0" xfId="0" applyFont="1" applyFill="1" applyAlignment="1">
      <alignment horizontal="distributed" vertical="center"/>
    </xf>
    <xf numFmtId="0" fontId="14" fillId="0" borderId="11" xfId="2" applyFont="1" applyBorder="1" applyAlignment="1">
      <alignment horizontal="center" vertical="center" wrapText="1" shrinkToFit="1"/>
    </xf>
    <xf numFmtId="0" fontId="14" fillId="0" borderId="5"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4" fillId="7" borderId="9" xfId="2" applyFont="1" applyFill="1" applyBorder="1" applyAlignment="1" applyProtection="1">
      <alignment horizontal="left" vertical="center" shrinkToFit="1"/>
      <protection locked="0"/>
    </xf>
    <xf numFmtId="0" fontId="14" fillId="7" borderId="10" xfId="2" applyFont="1" applyFill="1" applyBorder="1" applyAlignment="1" applyProtection="1">
      <alignment horizontal="left" vertical="center" shrinkToFit="1"/>
      <protection locked="0"/>
    </xf>
    <xf numFmtId="0" fontId="14" fillId="0" borderId="11" xfId="2" applyFont="1" applyBorder="1" applyAlignment="1">
      <alignment horizontal="left" vertical="center" wrapText="1" indent="2"/>
    </xf>
    <xf numFmtId="0" fontId="14" fillId="0" borderId="5" xfId="2" applyFont="1" applyBorder="1" applyAlignment="1">
      <alignment horizontal="left" vertical="center" indent="2"/>
    </xf>
    <xf numFmtId="0" fontId="14" fillId="0" borderId="4" xfId="2" applyFont="1" applyBorder="1" applyAlignment="1">
      <alignment horizontal="left" vertical="center" indent="2"/>
    </xf>
    <xf numFmtId="0" fontId="16" fillId="0" borderId="21" xfId="2" applyFont="1" applyBorder="1" applyAlignment="1">
      <alignment horizontal="left" vertical="top" wrapText="1"/>
    </xf>
    <xf numFmtId="0" fontId="19" fillId="3" borderId="0" xfId="2" applyFont="1" applyFill="1" applyAlignment="1">
      <alignment horizontal="center" vertical="center" shrinkToFit="1"/>
    </xf>
    <xf numFmtId="0" fontId="17" fillId="3" borderId="0" xfId="2" applyFont="1" applyFill="1" applyAlignment="1">
      <alignment horizontal="center" vertical="center"/>
    </xf>
    <xf numFmtId="0" fontId="14" fillId="0" borderId="9"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1" fillId="3" borderId="0" xfId="0" applyFont="1" applyFill="1" applyAlignment="1">
      <alignment horizontal="center" vertical="center"/>
    </xf>
    <xf numFmtId="0" fontId="16" fillId="3" borderId="11" xfId="2" applyFont="1" applyFill="1" applyBorder="1" applyAlignment="1">
      <alignment horizontal="center" vertical="center" wrapText="1"/>
    </xf>
    <xf numFmtId="0" fontId="16" fillId="3" borderId="12" xfId="2" applyFont="1" applyFill="1" applyBorder="1" applyAlignment="1">
      <alignment horizontal="center" vertical="center" wrapText="1"/>
    </xf>
    <xf numFmtId="0" fontId="16" fillId="3" borderId="14" xfId="2" applyFont="1" applyFill="1" applyBorder="1" applyAlignment="1">
      <alignment horizontal="center" vertical="center" wrapText="1"/>
    </xf>
    <xf numFmtId="0" fontId="16" fillId="3" borderId="15" xfId="2" applyFont="1" applyFill="1" applyBorder="1" applyAlignment="1">
      <alignment horizontal="center" vertical="center" wrapText="1"/>
    </xf>
    <xf numFmtId="0" fontId="16" fillId="8" borderId="57" xfId="2" applyFont="1" applyFill="1" applyBorder="1" applyAlignment="1">
      <alignment horizontal="center" vertical="center" wrapText="1"/>
    </xf>
    <xf numFmtId="0" fontId="16" fillId="8" borderId="59" xfId="2" applyFont="1" applyFill="1" applyBorder="1" applyAlignment="1">
      <alignment horizontal="center" vertical="center" wrapText="1"/>
    </xf>
    <xf numFmtId="0" fontId="16" fillId="8" borderId="58" xfId="2" applyFont="1" applyFill="1" applyBorder="1" applyAlignment="1">
      <alignment horizontal="center" vertical="center" wrapText="1"/>
    </xf>
    <xf numFmtId="0" fontId="16" fillId="8" borderId="57" xfId="2" applyFont="1" applyFill="1" applyBorder="1" applyAlignment="1">
      <alignment horizontal="center" vertical="center"/>
    </xf>
    <xf numFmtId="0" fontId="16" fillId="8" borderId="59" xfId="2" applyFont="1" applyFill="1" applyBorder="1" applyAlignment="1">
      <alignment horizontal="center" vertical="center"/>
    </xf>
    <xf numFmtId="0" fontId="16" fillId="8" borderId="58" xfId="2" applyFont="1" applyFill="1" applyBorder="1" applyAlignment="1">
      <alignment horizontal="center" vertical="center"/>
    </xf>
    <xf numFmtId="0" fontId="9" fillId="3" borderId="9" xfId="0" applyFont="1" applyFill="1" applyBorder="1" applyAlignment="1">
      <alignment horizontal="center" vertical="center"/>
    </xf>
    <xf numFmtId="0" fontId="9" fillId="3" borderId="18" xfId="0" applyFont="1" applyFill="1" applyBorder="1" applyAlignment="1">
      <alignment horizontal="center" vertical="center"/>
    </xf>
    <xf numFmtId="0" fontId="9" fillId="3" borderId="69" xfId="0" applyFont="1" applyFill="1" applyBorder="1" applyAlignment="1">
      <alignment horizontal="center" vertical="center"/>
    </xf>
    <xf numFmtId="0" fontId="9" fillId="3" borderId="70" xfId="0" applyFont="1" applyFill="1" applyBorder="1" applyAlignment="1">
      <alignment horizontal="center" vertical="top" wrapText="1"/>
    </xf>
    <xf numFmtId="0" fontId="9" fillId="3" borderId="72" xfId="0" applyFont="1" applyFill="1" applyBorder="1" applyAlignment="1">
      <alignment horizontal="center" vertical="top" wrapText="1"/>
    </xf>
    <xf numFmtId="0" fontId="19" fillId="3" borderId="0" xfId="3" applyFont="1" applyFill="1" applyAlignment="1">
      <alignment horizontal="center" vertical="center"/>
    </xf>
    <xf numFmtId="38" fontId="18" fillId="0" borderId="57" xfId="4" applyFont="1" applyBorder="1" applyAlignment="1">
      <alignment horizontal="center" vertical="center"/>
    </xf>
    <xf numFmtId="38" fontId="18" fillId="0" borderId="58" xfId="4" applyFont="1" applyBorder="1" applyAlignment="1">
      <alignment horizontal="center" vertical="center"/>
    </xf>
    <xf numFmtId="177" fontId="11" fillId="3" borderId="0" xfId="0" applyNumberFormat="1" applyFont="1" applyFill="1" applyAlignment="1">
      <alignment horizontal="center" vertical="center"/>
    </xf>
    <xf numFmtId="0" fontId="3" fillId="3" borderId="9"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0" xfId="0" applyFont="1" applyFill="1" applyBorder="1" applyAlignment="1">
      <alignment horizontal="center" vertical="center"/>
    </xf>
    <xf numFmtId="179" fontId="3" fillId="3" borderId="9" xfId="0" applyNumberFormat="1" applyFont="1" applyFill="1" applyBorder="1" applyAlignment="1">
      <alignment horizontal="right" vertical="center"/>
    </xf>
    <xf numFmtId="0" fontId="3" fillId="3" borderId="18" xfId="0" applyFont="1" applyFill="1" applyBorder="1" applyAlignment="1">
      <alignment horizontal="right" vertical="center"/>
    </xf>
    <xf numFmtId="0" fontId="3" fillId="3" borderId="10" xfId="0" applyFont="1" applyFill="1" applyBorder="1" applyAlignment="1">
      <alignment horizontal="right" vertical="center"/>
    </xf>
    <xf numFmtId="0" fontId="3" fillId="3" borderId="2" xfId="0" applyFont="1" applyFill="1" applyBorder="1" applyAlignment="1">
      <alignment horizontal="center" vertical="center"/>
    </xf>
    <xf numFmtId="0" fontId="3" fillId="3" borderId="12" xfId="0" applyFont="1" applyFill="1" applyBorder="1" applyAlignment="1">
      <alignment horizontal="left" vertical="center" indent="1"/>
    </xf>
    <xf numFmtId="0" fontId="3" fillId="3" borderId="21" xfId="0" applyFont="1" applyFill="1" applyBorder="1" applyAlignment="1">
      <alignment horizontal="left" vertical="center" indent="1"/>
    </xf>
    <xf numFmtId="0" fontId="3" fillId="3" borderId="13" xfId="0" applyFont="1" applyFill="1" applyBorder="1" applyAlignment="1">
      <alignment horizontal="left" vertical="center" indent="1"/>
    </xf>
    <xf numFmtId="0" fontId="3" fillId="3" borderId="36" xfId="0" applyFont="1" applyFill="1" applyBorder="1" applyAlignment="1">
      <alignment horizontal="left" vertical="center" indent="1"/>
    </xf>
    <xf numFmtId="0" fontId="3" fillId="3" borderId="37" xfId="0" applyFont="1" applyFill="1" applyBorder="1" applyAlignment="1">
      <alignment horizontal="left" vertical="center" indent="1"/>
    </xf>
    <xf numFmtId="0" fontId="3" fillId="3" borderId="38" xfId="0" applyFont="1" applyFill="1" applyBorder="1" applyAlignment="1">
      <alignment horizontal="left" vertical="center" indent="1"/>
    </xf>
    <xf numFmtId="179" fontId="3" fillId="3" borderId="12" xfId="0" applyNumberFormat="1" applyFont="1" applyFill="1" applyBorder="1" applyAlignment="1">
      <alignment horizontal="right" vertical="center"/>
    </xf>
    <xf numFmtId="179" fontId="3" fillId="3" borderId="21" xfId="0" applyNumberFormat="1" applyFont="1" applyFill="1" applyBorder="1" applyAlignment="1">
      <alignment horizontal="right" vertical="center"/>
    </xf>
    <xf numFmtId="179" fontId="3" fillId="3" borderId="13" xfId="0" applyNumberFormat="1" applyFont="1" applyFill="1" applyBorder="1" applyAlignment="1">
      <alignment horizontal="right" vertical="center"/>
    </xf>
    <xf numFmtId="179" fontId="3" fillId="3" borderId="36" xfId="0" applyNumberFormat="1" applyFont="1" applyFill="1" applyBorder="1" applyAlignment="1">
      <alignment horizontal="right" vertical="center"/>
    </xf>
    <xf numFmtId="179" fontId="3" fillId="3" borderId="37" xfId="0" applyNumberFormat="1" applyFont="1" applyFill="1" applyBorder="1" applyAlignment="1">
      <alignment horizontal="right" vertical="center"/>
    </xf>
    <xf numFmtId="179" fontId="3" fillId="3" borderId="38" xfId="0" applyNumberFormat="1" applyFont="1" applyFill="1" applyBorder="1" applyAlignment="1">
      <alignment horizontal="right" vertical="center"/>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23" xfId="0" applyFont="1" applyFill="1" applyBorder="1" applyAlignment="1">
      <alignment horizontal="left" vertical="center" indent="1"/>
    </xf>
    <xf numFmtId="0" fontId="3" fillId="3" borderId="20" xfId="0" applyFont="1" applyFill="1" applyBorder="1" applyAlignment="1">
      <alignment horizontal="center" vertical="center" shrinkToFit="1"/>
    </xf>
    <xf numFmtId="179" fontId="3" fillId="3" borderId="27" xfId="0" applyNumberFormat="1" applyFont="1" applyFill="1" applyBorder="1" applyAlignment="1">
      <alignment horizontal="right" vertical="center"/>
    </xf>
    <xf numFmtId="179" fontId="3" fillId="3" borderId="28" xfId="0" applyNumberFormat="1" applyFont="1" applyFill="1" applyBorder="1" applyAlignment="1">
      <alignment horizontal="right" vertical="center"/>
    </xf>
    <xf numFmtId="179" fontId="3" fillId="3" borderId="29" xfId="0" applyNumberFormat="1" applyFont="1" applyFill="1" applyBorder="1" applyAlignment="1">
      <alignment horizontal="right" vertical="center"/>
    </xf>
    <xf numFmtId="179" fontId="3" fillId="3" borderId="24" xfId="0" applyNumberFormat="1" applyFont="1" applyFill="1" applyBorder="1" applyAlignment="1">
      <alignment horizontal="right" vertical="center"/>
    </xf>
    <xf numFmtId="179" fontId="3" fillId="3" borderId="25" xfId="0" applyNumberFormat="1" applyFont="1" applyFill="1" applyBorder="1" applyAlignment="1">
      <alignment horizontal="right" vertical="center"/>
    </xf>
    <xf numFmtId="179" fontId="3" fillId="3" borderId="26" xfId="0" applyNumberFormat="1" applyFont="1" applyFill="1" applyBorder="1" applyAlignment="1">
      <alignment horizontal="right" vertical="center"/>
    </xf>
    <xf numFmtId="0" fontId="3" fillId="3" borderId="12" xfId="0" applyFont="1" applyFill="1" applyBorder="1" applyAlignment="1">
      <alignment horizontal="left" vertical="center" shrinkToFit="1"/>
    </xf>
    <xf numFmtId="0" fontId="3" fillId="3" borderId="21" xfId="0" applyFont="1" applyFill="1" applyBorder="1" applyAlignment="1">
      <alignment horizontal="left" vertical="center" shrinkToFit="1"/>
    </xf>
    <xf numFmtId="0" fontId="3" fillId="3" borderId="13" xfId="0" applyFont="1" applyFill="1" applyBorder="1" applyAlignment="1">
      <alignment horizontal="left" vertical="center" shrinkToFit="1"/>
    </xf>
    <xf numFmtId="0" fontId="3" fillId="3" borderId="30" xfId="0" applyFont="1" applyFill="1" applyBorder="1" applyAlignment="1">
      <alignment horizontal="left" vertical="center" shrinkToFit="1"/>
    </xf>
    <xf numFmtId="0" fontId="3" fillId="3" borderId="31" xfId="0" applyFont="1" applyFill="1" applyBorder="1" applyAlignment="1">
      <alignment horizontal="left" vertical="center" shrinkToFit="1"/>
    </xf>
    <xf numFmtId="0" fontId="3" fillId="3" borderId="32" xfId="0" applyFont="1" applyFill="1" applyBorder="1" applyAlignment="1">
      <alignment horizontal="left" vertical="center" shrinkToFit="1"/>
    </xf>
    <xf numFmtId="0" fontId="3" fillId="3" borderId="33" xfId="0" applyFont="1" applyFill="1" applyBorder="1" applyAlignment="1">
      <alignment horizontal="left" vertical="center" shrinkToFit="1"/>
    </xf>
    <xf numFmtId="0" fontId="3" fillId="3" borderId="34" xfId="0" applyFont="1" applyFill="1" applyBorder="1" applyAlignment="1">
      <alignment horizontal="left" vertical="center" shrinkToFit="1"/>
    </xf>
    <xf numFmtId="0" fontId="3" fillId="3" borderId="35" xfId="0" applyFont="1" applyFill="1" applyBorder="1" applyAlignment="1">
      <alignment horizontal="left" vertical="center" shrinkToFit="1"/>
    </xf>
    <xf numFmtId="0" fontId="3" fillId="3" borderId="14" xfId="0" applyFont="1" applyFill="1" applyBorder="1" applyAlignment="1">
      <alignment horizontal="left" vertical="center" indent="1"/>
    </xf>
    <xf numFmtId="0" fontId="3" fillId="3" borderId="0" xfId="0" applyFont="1" applyFill="1" applyAlignment="1">
      <alignment horizontal="left" vertical="center" indent="1"/>
    </xf>
    <xf numFmtId="0" fontId="3" fillId="3" borderId="15" xfId="0" applyFont="1" applyFill="1" applyBorder="1" applyAlignment="1">
      <alignment horizontal="left" vertical="center" indent="1"/>
    </xf>
    <xf numFmtId="0" fontId="3" fillId="3" borderId="16" xfId="0" applyFont="1" applyFill="1" applyBorder="1" applyAlignment="1">
      <alignment horizontal="left" vertical="center" indent="1"/>
    </xf>
    <xf numFmtId="0" fontId="3" fillId="3" borderId="1" xfId="0" applyFont="1" applyFill="1" applyBorder="1" applyAlignment="1">
      <alignment horizontal="left" vertical="center" indent="1"/>
    </xf>
    <xf numFmtId="0" fontId="3" fillId="3" borderId="17" xfId="0" applyFont="1" applyFill="1" applyBorder="1" applyAlignment="1">
      <alignment horizontal="left" vertical="center" indent="1"/>
    </xf>
    <xf numFmtId="179" fontId="3" fillId="3" borderId="14" xfId="0" applyNumberFormat="1" applyFont="1" applyFill="1" applyBorder="1" applyAlignment="1">
      <alignment horizontal="right" vertical="center"/>
    </xf>
    <xf numFmtId="179" fontId="3" fillId="3" borderId="0" xfId="0" applyNumberFormat="1" applyFont="1" applyFill="1" applyAlignment="1">
      <alignment horizontal="right" vertical="center"/>
    </xf>
    <xf numFmtId="179" fontId="3" fillId="3" borderId="15" xfId="0" applyNumberFormat="1" applyFont="1" applyFill="1" applyBorder="1" applyAlignment="1">
      <alignment horizontal="right" vertical="center"/>
    </xf>
    <xf numFmtId="179" fontId="3" fillId="3" borderId="16" xfId="0" applyNumberFormat="1" applyFont="1" applyFill="1" applyBorder="1" applyAlignment="1">
      <alignment horizontal="right" vertical="center"/>
    </xf>
    <xf numFmtId="179" fontId="3" fillId="3" borderId="1" xfId="0" applyNumberFormat="1" applyFont="1" applyFill="1" applyBorder="1" applyAlignment="1">
      <alignment horizontal="right" vertical="center"/>
    </xf>
    <xf numFmtId="179" fontId="3" fillId="3" borderId="17" xfId="0" applyNumberFormat="1" applyFont="1" applyFill="1" applyBorder="1" applyAlignment="1">
      <alignment horizontal="right" vertical="center"/>
    </xf>
    <xf numFmtId="0" fontId="3" fillId="0" borderId="12"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13"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5" xfId="0" applyFont="1" applyBorder="1" applyAlignment="1">
      <alignment horizontal="left" vertical="center" wrapText="1" shrinkToFit="1"/>
    </xf>
    <xf numFmtId="0" fontId="3" fillId="0" borderId="16"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7" fillId="3" borderId="14" xfId="0" applyFont="1" applyFill="1" applyBorder="1" applyAlignment="1">
      <alignment horizontal="left" vertical="center" shrinkToFit="1"/>
    </xf>
    <xf numFmtId="0" fontId="7" fillId="3" borderId="0" xfId="0" applyFont="1" applyFill="1" applyAlignment="1">
      <alignment horizontal="left" vertical="center" shrinkToFit="1"/>
    </xf>
    <xf numFmtId="0" fontId="7" fillId="3" borderId="15" xfId="0" applyFont="1" applyFill="1" applyBorder="1" applyAlignment="1">
      <alignment horizontal="left" vertical="center" shrinkToFit="1"/>
    </xf>
    <xf numFmtId="0" fontId="3" fillId="3" borderId="12" xfId="0" applyFont="1" applyFill="1" applyBorder="1" applyAlignment="1">
      <alignment horizontal="left" vertical="center" indent="1" shrinkToFit="1"/>
    </xf>
    <xf numFmtId="0" fontId="3" fillId="3" borderId="21" xfId="0" applyFont="1" applyFill="1" applyBorder="1" applyAlignment="1">
      <alignment horizontal="left" vertical="center" indent="1" shrinkToFit="1"/>
    </xf>
    <xf numFmtId="0" fontId="3" fillId="3" borderId="13" xfId="0" applyFont="1" applyFill="1" applyBorder="1" applyAlignment="1">
      <alignment horizontal="left" vertical="center" indent="1" shrinkToFit="1"/>
    </xf>
    <xf numFmtId="0" fontId="3" fillId="3" borderId="16" xfId="0" applyFont="1" applyFill="1" applyBorder="1" applyAlignment="1">
      <alignment horizontal="left" vertical="center" indent="1" shrinkToFit="1"/>
    </xf>
    <xf numFmtId="0" fontId="3" fillId="3" borderId="1" xfId="0" applyFont="1" applyFill="1" applyBorder="1" applyAlignment="1">
      <alignment horizontal="left" vertical="center" indent="1" shrinkToFit="1"/>
    </xf>
    <xf numFmtId="0" fontId="3" fillId="3" borderId="17" xfId="0" applyFont="1" applyFill="1" applyBorder="1" applyAlignment="1">
      <alignment horizontal="left" vertical="center" indent="1" shrinkToFit="1"/>
    </xf>
    <xf numFmtId="0" fontId="7" fillId="3" borderId="14" xfId="0" applyFont="1" applyFill="1" applyBorder="1" applyAlignment="1">
      <alignment horizontal="left" vertical="center" wrapText="1" shrinkToFit="1"/>
    </xf>
    <xf numFmtId="0" fontId="7" fillId="3" borderId="0" xfId="0" applyFont="1" applyFill="1" applyAlignment="1">
      <alignment horizontal="left" vertical="center" wrapText="1" shrinkToFit="1"/>
    </xf>
    <xf numFmtId="0" fontId="7" fillId="3" borderId="15" xfId="0" applyFont="1" applyFill="1" applyBorder="1" applyAlignment="1">
      <alignment horizontal="left" vertical="center" wrapText="1" shrinkToFit="1"/>
    </xf>
    <xf numFmtId="0" fontId="7" fillId="3" borderId="16" xfId="0" applyFont="1" applyFill="1" applyBorder="1" applyAlignment="1">
      <alignment horizontal="left" vertical="center" wrapText="1" shrinkToFit="1"/>
    </xf>
    <xf numFmtId="0" fontId="7" fillId="3" borderId="1" xfId="0" applyFont="1" applyFill="1" applyBorder="1" applyAlignment="1">
      <alignment horizontal="left" vertical="center" wrapText="1" shrinkToFit="1"/>
    </xf>
    <xf numFmtId="0" fontId="7" fillId="3" borderId="17" xfId="0" applyFont="1" applyFill="1" applyBorder="1" applyAlignment="1">
      <alignment horizontal="left" vertical="center" wrapText="1" shrinkToFit="1"/>
    </xf>
    <xf numFmtId="0" fontId="3" fillId="0" borderId="2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1" xfId="0" applyFont="1" applyBorder="1" applyAlignment="1">
      <alignment horizontal="center" vertical="center"/>
    </xf>
    <xf numFmtId="178" fontId="3" fillId="7" borderId="12" xfId="0" applyNumberFormat="1" applyFont="1" applyFill="1" applyBorder="1" applyAlignment="1">
      <alignment horizontal="center" vertical="center"/>
    </xf>
    <xf numFmtId="178" fontId="3" fillId="7" borderId="21" xfId="0" applyNumberFormat="1" applyFont="1" applyFill="1" applyBorder="1" applyAlignment="1">
      <alignment horizontal="center" vertical="center"/>
    </xf>
    <xf numFmtId="178" fontId="3" fillId="7" borderId="13" xfId="0" applyNumberFormat="1" applyFont="1" applyFill="1" applyBorder="1" applyAlignment="1">
      <alignment horizontal="center" vertical="center"/>
    </xf>
    <xf numFmtId="0" fontId="7" fillId="3" borderId="16" xfId="0" applyFont="1" applyFill="1" applyBorder="1" applyAlignment="1">
      <alignment horizontal="left" vertical="center"/>
    </xf>
    <xf numFmtId="0" fontId="7" fillId="3" borderId="1" xfId="0" applyFont="1" applyFill="1" applyBorder="1" applyAlignment="1">
      <alignment horizontal="left" vertical="center"/>
    </xf>
    <xf numFmtId="0" fontId="7" fillId="3" borderId="17" xfId="0" applyFont="1" applyFill="1" applyBorder="1" applyAlignment="1">
      <alignment horizontal="left" vertical="center"/>
    </xf>
    <xf numFmtId="178" fontId="3" fillId="7" borderId="9" xfId="0" applyNumberFormat="1" applyFont="1" applyFill="1" applyBorder="1" applyAlignment="1">
      <alignment horizontal="center" vertical="center"/>
    </xf>
    <xf numFmtId="178" fontId="3" fillId="7" borderId="18" xfId="0" applyNumberFormat="1" applyFont="1" applyFill="1" applyBorder="1" applyAlignment="1">
      <alignment horizontal="center" vertical="center"/>
    </xf>
    <xf numFmtId="178" fontId="3" fillId="7" borderId="10" xfId="0" applyNumberFormat="1" applyFont="1" applyFill="1" applyBorder="1" applyAlignment="1">
      <alignment horizontal="center" vertical="center"/>
    </xf>
    <xf numFmtId="0" fontId="3" fillId="0" borderId="9" xfId="0" applyFont="1" applyBorder="1" applyAlignment="1">
      <alignment horizontal="left" vertical="center" indent="1"/>
    </xf>
    <xf numFmtId="0" fontId="3" fillId="0" borderId="18" xfId="0" applyFont="1" applyBorder="1" applyAlignment="1">
      <alignment horizontal="left" vertical="center" indent="1"/>
    </xf>
    <xf numFmtId="0" fontId="3" fillId="0" borderId="10" xfId="0" applyFont="1" applyBorder="1" applyAlignment="1">
      <alignment horizontal="left" vertical="center" indent="1"/>
    </xf>
    <xf numFmtId="0" fontId="3" fillId="0" borderId="12" xfId="0" applyFont="1" applyBorder="1" applyAlignment="1">
      <alignment horizontal="left" vertical="center" indent="1"/>
    </xf>
    <xf numFmtId="0" fontId="3" fillId="0" borderId="21" xfId="0" applyFont="1" applyBorder="1" applyAlignment="1">
      <alignment horizontal="left" vertical="center" indent="1"/>
    </xf>
    <xf numFmtId="0" fontId="3" fillId="0" borderId="13" xfId="0" applyFont="1" applyBorder="1" applyAlignment="1">
      <alignment horizontal="left" vertical="center" indent="1"/>
    </xf>
    <xf numFmtId="178" fontId="3" fillId="7" borderId="12" xfId="0" applyNumberFormat="1" applyFont="1" applyFill="1" applyBorder="1" applyAlignment="1">
      <alignment horizontal="center" vertical="center" wrapText="1"/>
    </xf>
    <xf numFmtId="178" fontId="3" fillId="7" borderId="21" xfId="0" applyNumberFormat="1" applyFont="1" applyFill="1" applyBorder="1" applyAlignment="1">
      <alignment horizontal="center" vertical="center" wrapText="1"/>
    </xf>
    <xf numFmtId="178" fontId="3" fillId="7" borderId="13" xfId="0" applyNumberFormat="1" applyFont="1" applyFill="1" applyBorder="1" applyAlignment="1">
      <alignment horizontal="center" vertical="center" wrapText="1"/>
    </xf>
    <xf numFmtId="0" fontId="3" fillId="0" borderId="12" xfId="0" applyFont="1" applyBorder="1" applyAlignment="1">
      <alignment horizontal="left" vertical="center" indent="1" shrinkToFit="1"/>
    </xf>
    <xf numFmtId="0" fontId="3" fillId="0" borderId="21" xfId="0" applyFont="1" applyBorder="1" applyAlignment="1">
      <alignment horizontal="left" vertical="center" indent="1" shrinkToFit="1"/>
    </xf>
    <xf numFmtId="0" fontId="3" fillId="0" borderId="13"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0" xfId="0" applyFont="1" applyAlignment="1">
      <alignment horizontal="left" vertical="center" indent="1" shrinkToFit="1"/>
    </xf>
    <xf numFmtId="0" fontId="3" fillId="0" borderId="15" xfId="0" applyFont="1" applyBorder="1" applyAlignment="1">
      <alignment horizontal="left" vertical="center" indent="1" shrinkToFit="1"/>
    </xf>
    <xf numFmtId="0" fontId="3" fillId="0" borderId="16"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2"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0" xfId="0" applyFont="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3" borderId="14" xfId="0" applyFont="1" applyFill="1" applyBorder="1" applyAlignment="1">
      <alignment horizontal="left" vertical="center"/>
    </xf>
    <xf numFmtId="0" fontId="3" fillId="3" borderId="15" xfId="0" applyFont="1" applyFill="1" applyBorder="1" applyAlignment="1">
      <alignment horizontal="left" vertical="center"/>
    </xf>
    <xf numFmtId="0" fontId="3" fillId="0" borderId="14" xfId="0" applyFont="1" applyBorder="1" applyAlignment="1">
      <alignment horizontal="center" vertical="center" textRotation="255"/>
    </xf>
    <xf numFmtId="0" fontId="3" fillId="0" borderId="0" xfId="0" applyFont="1" applyAlignment="1">
      <alignment horizontal="center" vertical="center" textRotation="255"/>
    </xf>
    <xf numFmtId="0" fontId="3" fillId="0" borderId="15" xfId="0" applyFont="1" applyBorder="1" applyAlignment="1">
      <alignment horizontal="center" vertical="center" textRotation="255"/>
    </xf>
    <xf numFmtId="178" fontId="3" fillId="7" borderId="14" xfId="0" applyNumberFormat="1" applyFont="1" applyFill="1" applyBorder="1" applyAlignment="1">
      <alignment horizontal="center" vertical="center"/>
    </xf>
    <xf numFmtId="178" fontId="3" fillId="7" borderId="0" xfId="0" applyNumberFormat="1" applyFont="1" applyFill="1" applyAlignment="1">
      <alignment horizontal="center" vertical="center"/>
    </xf>
    <xf numFmtId="178" fontId="3" fillId="7" borderId="15" xfId="0" applyNumberFormat="1" applyFont="1" applyFill="1" applyBorder="1" applyAlignment="1">
      <alignment horizontal="center" vertical="center"/>
    </xf>
    <xf numFmtId="0" fontId="3" fillId="3" borderId="14" xfId="0" applyFont="1" applyFill="1" applyBorder="1" applyAlignment="1">
      <alignment horizontal="left" vertical="center" indent="1" shrinkToFit="1"/>
    </xf>
    <xf numFmtId="0" fontId="3" fillId="3" borderId="0" xfId="0" applyFont="1" applyFill="1" applyAlignment="1">
      <alignment horizontal="left" vertical="center" indent="1" shrinkToFit="1"/>
    </xf>
    <xf numFmtId="0" fontId="3" fillId="3" borderId="15" xfId="0" applyFont="1" applyFill="1" applyBorder="1" applyAlignment="1">
      <alignment horizontal="left" vertical="center" indent="1" shrinkToFit="1"/>
    </xf>
    <xf numFmtId="0" fontId="3" fillId="3" borderId="1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7" fillId="0" borderId="14" xfId="0" applyFont="1" applyBorder="1" applyAlignment="1">
      <alignment horizontal="right" vertical="top"/>
    </xf>
    <xf numFmtId="0" fontId="7" fillId="0" borderId="0" xfId="0" applyFont="1" applyAlignment="1">
      <alignment horizontal="right" vertical="top"/>
    </xf>
    <xf numFmtId="0" fontId="7" fillId="0" borderId="15" xfId="0" applyFont="1" applyBorder="1" applyAlignment="1">
      <alignment horizontal="right" vertical="top"/>
    </xf>
    <xf numFmtId="0" fontId="7" fillId="0" borderId="16" xfId="0" applyFont="1" applyBorder="1" applyAlignment="1">
      <alignment horizontal="right" vertical="top"/>
    </xf>
    <xf numFmtId="0" fontId="7" fillId="0" borderId="1" xfId="0" applyFont="1" applyBorder="1" applyAlignment="1">
      <alignment horizontal="right" vertical="top"/>
    </xf>
    <xf numFmtId="0" fontId="7" fillId="0" borderId="17" xfId="0" applyFont="1" applyBorder="1" applyAlignment="1">
      <alignment horizontal="right" vertical="top"/>
    </xf>
    <xf numFmtId="0" fontId="3" fillId="0" borderId="44" xfId="0" applyFont="1" applyBorder="1" applyAlignment="1">
      <alignment horizontal="left" vertical="center" indent="1"/>
    </xf>
    <xf numFmtId="0" fontId="3" fillId="0" borderId="40" xfId="0" applyFont="1" applyBorder="1" applyAlignment="1">
      <alignment horizontal="left" vertical="center" indent="1"/>
    </xf>
    <xf numFmtId="0" fontId="3" fillId="0" borderId="45" xfId="0" applyFont="1" applyBorder="1" applyAlignment="1">
      <alignment horizontal="left" vertical="center" indent="1"/>
    </xf>
    <xf numFmtId="0" fontId="3" fillId="0" borderId="16" xfId="0" applyFont="1" applyBorder="1" applyAlignment="1">
      <alignment horizontal="left" vertical="center" indent="1"/>
    </xf>
    <xf numFmtId="0" fontId="3" fillId="0" borderId="1" xfId="0" applyFont="1" applyBorder="1" applyAlignment="1">
      <alignment horizontal="left" vertical="center" indent="1"/>
    </xf>
    <xf numFmtId="0" fontId="3" fillId="0" borderId="17" xfId="0" applyFont="1" applyBorder="1" applyAlignment="1">
      <alignment horizontal="left" vertical="center" indent="1"/>
    </xf>
    <xf numFmtId="0" fontId="3" fillId="8" borderId="12"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42" xfId="0" applyFont="1" applyFill="1" applyBorder="1" applyAlignment="1">
      <alignment horizontal="center" vertical="center" wrapText="1"/>
    </xf>
    <xf numFmtId="0" fontId="3" fillId="8" borderId="39" xfId="0" applyFont="1" applyFill="1" applyBorder="1" applyAlignment="1">
      <alignment horizontal="center" vertical="center" wrapText="1"/>
    </xf>
    <xf numFmtId="0" fontId="3" fillId="8" borderId="43" xfId="0" applyFont="1" applyFill="1" applyBorder="1" applyAlignment="1">
      <alignment horizontal="center" vertical="center" wrapText="1"/>
    </xf>
    <xf numFmtId="0" fontId="3" fillId="3" borderId="12" xfId="0" applyFont="1" applyFill="1" applyBorder="1" applyAlignment="1">
      <alignment horizontal="left" vertical="center" wrapText="1" indent="1"/>
    </xf>
    <xf numFmtId="0" fontId="3" fillId="3" borderId="21" xfId="0" applyFont="1" applyFill="1" applyBorder="1" applyAlignment="1">
      <alignment horizontal="left" vertical="center" wrapText="1" indent="1"/>
    </xf>
    <xf numFmtId="0" fontId="3" fillId="3" borderId="13" xfId="0" applyFont="1" applyFill="1" applyBorder="1" applyAlignment="1">
      <alignment horizontal="left" vertical="center" wrapText="1" indent="1"/>
    </xf>
    <xf numFmtId="0" fontId="3" fillId="3" borderId="14" xfId="0" applyFont="1" applyFill="1" applyBorder="1" applyAlignment="1">
      <alignment horizontal="left" vertical="center" wrapText="1" indent="1"/>
    </xf>
    <xf numFmtId="0" fontId="3" fillId="3" borderId="0" xfId="0" applyFont="1" applyFill="1" applyAlignment="1">
      <alignment horizontal="left" vertical="center" wrapText="1" indent="1"/>
    </xf>
    <xf numFmtId="0" fontId="3" fillId="3" borderId="15" xfId="0" applyFont="1" applyFill="1" applyBorder="1" applyAlignment="1">
      <alignment horizontal="left" vertical="center" wrapText="1" indent="1"/>
    </xf>
    <xf numFmtId="178" fontId="3" fillId="7" borderId="16" xfId="0" applyNumberFormat="1" applyFont="1" applyFill="1" applyBorder="1" applyAlignment="1">
      <alignment horizontal="center" vertical="center"/>
    </xf>
    <xf numFmtId="178" fontId="3" fillId="7" borderId="1" xfId="0" applyNumberFormat="1" applyFont="1" applyFill="1" applyBorder="1" applyAlignment="1">
      <alignment horizontal="center" vertical="center"/>
    </xf>
    <xf numFmtId="178" fontId="3" fillId="7" borderId="17" xfId="0" applyNumberFormat="1" applyFont="1" applyFill="1" applyBorder="1" applyAlignment="1">
      <alignment horizontal="center" vertical="center"/>
    </xf>
    <xf numFmtId="0" fontId="7" fillId="8" borderId="12" xfId="0" applyFont="1" applyFill="1" applyBorder="1" applyAlignment="1">
      <alignment horizontal="center" vertical="center"/>
    </xf>
    <xf numFmtId="0" fontId="7" fillId="8" borderId="21" xfId="0" applyFont="1" applyFill="1" applyBorder="1" applyAlignment="1">
      <alignment horizontal="center" vertical="center"/>
    </xf>
    <xf numFmtId="0" fontId="7" fillId="8" borderId="13" xfId="0" applyFont="1" applyFill="1" applyBorder="1" applyAlignment="1">
      <alignment horizontal="center" vertical="center"/>
    </xf>
    <xf numFmtId="0" fontId="7" fillId="8" borderId="42" xfId="0" applyFont="1" applyFill="1" applyBorder="1" applyAlignment="1">
      <alignment horizontal="center" vertical="center"/>
    </xf>
    <xf numFmtId="0" fontId="7" fillId="8" borderId="39" xfId="0" applyFont="1" applyFill="1" applyBorder="1" applyAlignment="1">
      <alignment horizontal="center" vertical="center"/>
    </xf>
    <xf numFmtId="0" fontId="7" fillId="8" borderId="43" xfId="0" applyFont="1" applyFill="1" applyBorder="1" applyAlignment="1">
      <alignment horizontal="center" vertical="center"/>
    </xf>
    <xf numFmtId="178" fontId="3" fillId="7" borderId="44" xfId="0" applyNumberFormat="1" applyFont="1" applyFill="1" applyBorder="1" applyAlignment="1">
      <alignment horizontal="center" vertical="center"/>
    </xf>
    <xf numFmtId="178" fontId="3" fillId="7" borderId="40" xfId="0" applyNumberFormat="1" applyFont="1" applyFill="1" applyBorder="1" applyAlignment="1">
      <alignment horizontal="center" vertical="center"/>
    </xf>
    <xf numFmtId="178" fontId="3" fillId="7" borderId="45" xfId="0" applyNumberFormat="1" applyFont="1" applyFill="1" applyBorder="1" applyAlignment="1">
      <alignment horizontal="center" vertical="center"/>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7" fillId="0" borderId="14"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wrapText="1"/>
    </xf>
    <xf numFmtId="0" fontId="3" fillId="3" borderId="36" xfId="0" applyFont="1" applyFill="1" applyBorder="1" applyAlignment="1">
      <alignment horizontal="left" vertical="center" shrinkToFit="1"/>
    </xf>
    <xf numFmtId="0" fontId="3" fillId="3" borderId="37" xfId="0" applyFont="1" applyFill="1" applyBorder="1" applyAlignment="1">
      <alignment horizontal="left" vertical="center" shrinkToFit="1"/>
    </xf>
    <xf numFmtId="0" fontId="3" fillId="3" borderId="38" xfId="0" applyFont="1" applyFill="1" applyBorder="1" applyAlignment="1">
      <alignment horizontal="left" vertical="center" shrinkToFit="1"/>
    </xf>
    <xf numFmtId="0" fontId="3" fillId="3" borderId="12" xfId="0" applyFont="1" applyFill="1" applyBorder="1" applyAlignment="1">
      <alignment horizontal="left" vertical="center" wrapText="1" shrinkToFit="1"/>
    </xf>
    <xf numFmtId="0" fontId="3" fillId="3" borderId="21" xfId="0" applyFont="1" applyFill="1" applyBorder="1" applyAlignment="1">
      <alignment horizontal="left" vertical="center" wrapText="1" shrinkToFit="1"/>
    </xf>
    <xf numFmtId="0" fontId="3" fillId="3" borderId="13" xfId="0" applyFont="1" applyFill="1" applyBorder="1" applyAlignment="1">
      <alignment horizontal="left" vertical="center" wrapText="1" shrinkToFit="1"/>
    </xf>
    <xf numFmtId="0" fontId="3" fillId="3" borderId="14" xfId="0" applyFont="1" applyFill="1" applyBorder="1" applyAlignment="1">
      <alignment horizontal="left" vertical="center" wrapText="1" shrinkToFit="1"/>
    </xf>
    <xf numFmtId="0" fontId="3" fillId="3" borderId="15" xfId="0" applyFont="1" applyFill="1" applyBorder="1" applyAlignment="1">
      <alignment horizontal="left" vertical="center" wrapText="1" shrinkToFit="1"/>
    </xf>
    <xf numFmtId="0" fontId="3" fillId="3" borderId="16" xfId="0" applyFont="1" applyFill="1" applyBorder="1" applyAlignment="1">
      <alignment horizontal="left" vertical="center" wrapText="1" shrinkToFit="1"/>
    </xf>
    <xf numFmtId="0" fontId="3" fillId="3" borderId="1" xfId="0" applyFont="1" applyFill="1" applyBorder="1" applyAlignment="1">
      <alignment horizontal="left" vertical="center" wrapText="1" shrinkToFit="1"/>
    </xf>
    <xf numFmtId="0" fontId="3" fillId="3" borderId="17" xfId="0" applyFont="1" applyFill="1" applyBorder="1" applyAlignment="1">
      <alignment horizontal="left" vertical="center" wrapText="1" shrinkToFit="1"/>
    </xf>
  </cellXfs>
  <cellStyles count="5">
    <cellStyle name="桁区切り" xfId="1" builtinId="6"/>
    <cellStyle name="桁区切り 2 2" xfId="4" xr:uid="{003FEE2D-98A7-4675-AE40-0F23D2284B03}"/>
    <cellStyle name="標準" xfId="0" builtinId="0"/>
    <cellStyle name="標準 2" xfId="2" xr:uid="{7F74D131-46EA-4E6C-A4CD-EDE621FBFEB2}"/>
    <cellStyle name="標準 2 2" xfId="3" xr:uid="{53766950-98AC-47C8-9BE7-3F52C305FC03}"/>
  </cellStyles>
  <dxfs count="11">
    <dxf>
      <fill>
        <patternFill>
          <bgColor theme="1"/>
        </patternFill>
      </fill>
    </dxf>
    <dxf>
      <fill>
        <patternFill>
          <bgColor theme="1"/>
        </patternFill>
      </fill>
    </dxf>
    <dxf>
      <fill>
        <patternFill>
          <bgColor theme="1"/>
        </patternFill>
      </fill>
    </dxf>
    <dxf>
      <font>
        <color theme="1"/>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fgColor theme="1"/>
          <bgColor theme="1"/>
        </patternFill>
      </fill>
    </dxf>
    <dxf>
      <fill>
        <patternFill>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182880</xdr:colOff>
      <xdr:row>6</xdr:row>
      <xdr:rowOff>7620</xdr:rowOff>
    </xdr:from>
    <xdr:to>
      <xdr:col>10</xdr:col>
      <xdr:colOff>68580</xdr:colOff>
      <xdr:row>10</xdr:row>
      <xdr:rowOff>7620</xdr:rowOff>
    </xdr:to>
    <xdr:sp macro="" textlink="">
      <xdr:nvSpPr>
        <xdr:cNvPr id="4" name="テキスト ボックス 3">
          <a:extLst>
            <a:ext uri="{FF2B5EF4-FFF2-40B4-BE49-F238E27FC236}">
              <a16:creationId xmlns:a16="http://schemas.microsoft.com/office/drawing/2014/main" id="{C090A455-49B0-9E05-81FE-DCB101A78EA3}"/>
            </a:ext>
          </a:extLst>
        </xdr:cNvPr>
        <xdr:cNvSpPr txBox="1"/>
      </xdr:nvSpPr>
      <xdr:spPr>
        <a:xfrm>
          <a:off x="7581900" y="2225040"/>
          <a:ext cx="4686300" cy="1562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・「施設所在地」は都道府県名から入力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・「敷地」のうち、該当がない項目は ０</a:t>
          </a:r>
          <a:r>
            <a:rPr kumimoji="1" lang="ja-JP" altLang="en-US" sz="1100" baseline="0">
              <a:latin typeface="メイリオ" panose="020B0604030504040204" pitchFamily="50" charset="-128"/>
              <a:ea typeface="メイリオ" panose="020B0604030504040204" pitchFamily="50" charset="-128"/>
            </a:rPr>
            <a:t> を入力</a:t>
          </a:r>
          <a:endParaRPr kumimoji="1" lang="en-US" altLang="ja-JP" sz="1100" baseline="0">
            <a:latin typeface="メイリオ" panose="020B0604030504040204" pitchFamily="50" charset="-128"/>
            <a:ea typeface="メイリオ" panose="020B0604030504040204" pitchFamily="50" charset="-128"/>
          </a:endParaRPr>
        </a:p>
        <a:p>
          <a:r>
            <a:rPr kumimoji="1" lang="ja-JP" altLang="en-US" sz="1100" baseline="0">
              <a:latin typeface="メイリオ" panose="020B0604030504040204" pitchFamily="50" charset="-128"/>
              <a:ea typeface="メイリオ" panose="020B0604030504040204" pitchFamily="50" charset="-128"/>
            </a:rPr>
            <a:t>・「建物の構造」は　例：木造</a:t>
          </a:r>
          <a:r>
            <a:rPr kumimoji="1" lang="en-US" altLang="ja-JP" sz="1100" baseline="0">
              <a:latin typeface="メイリオ" panose="020B0604030504040204" pitchFamily="50" charset="-128"/>
              <a:ea typeface="メイリオ" panose="020B0604030504040204" pitchFamily="50" charset="-128"/>
            </a:rPr>
            <a:t>2</a:t>
          </a:r>
          <a:r>
            <a:rPr kumimoji="1" lang="ja-JP" altLang="en-US" sz="1100" baseline="0">
              <a:latin typeface="メイリオ" panose="020B0604030504040204" pitchFamily="50" charset="-128"/>
              <a:ea typeface="メイリオ" panose="020B0604030504040204" pitchFamily="50" charset="-128"/>
            </a:rPr>
            <a:t>階建、鉄骨造</a:t>
          </a:r>
          <a:r>
            <a:rPr kumimoji="1" lang="en-US" altLang="ja-JP" sz="1100" baseline="0">
              <a:latin typeface="メイリオ" panose="020B0604030504040204" pitchFamily="50" charset="-128"/>
              <a:ea typeface="メイリオ" panose="020B0604030504040204" pitchFamily="50" charset="-128"/>
            </a:rPr>
            <a:t>3</a:t>
          </a:r>
          <a:r>
            <a:rPr kumimoji="1" lang="ja-JP" altLang="en-US" sz="1100" baseline="0">
              <a:latin typeface="メイリオ" panose="020B0604030504040204" pitchFamily="50" charset="-128"/>
              <a:ea typeface="メイリオ" panose="020B0604030504040204" pitchFamily="50" charset="-128"/>
            </a:rPr>
            <a:t>階建　と入力</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197273</xdr:colOff>
      <xdr:row>3</xdr:row>
      <xdr:rowOff>236218</xdr:rowOff>
    </xdr:from>
    <xdr:to>
      <xdr:col>18</xdr:col>
      <xdr:colOff>592667</xdr:colOff>
      <xdr:row>18</xdr:row>
      <xdr:rowOff>194732</xdr:rowOff>
    </xdr:to>
    <xdr:sp macro="" textlink="">
      <xdr:nvSpPr>
        <xdr:cNvPr id="2" name="テキスト ボックス 1">
          <a:extLst>
            <a:ext uri="{FF2B5EF4-FFF2-40B4-BE49-F238E27FC236}">
              <a16:creationId xmlns:a16="http://schemas.microsoft.com/office/drawing/2014/main" id="{F5F75756-F748-45E1-8AF5-67FD9BA66B18}"/>
            </a:ext>
          </a:extLst>
        </xdr:cNvPr>
        <xdr:cNvSpPr txBox="1"/>
      </xdr:nvSpPr>
      <xdr:spPr>
        <a:xfrm>
          <a:off x="9840806" y="998218"/>
          <a:ext cx="6415194" cy="367538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・必要に応じて行を追加すること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・「事業費</a:t>
          </a:r>
          <a:r>
            <a:rPr kumimoji="1" lang="ja-JP" altLang="en-US" sz="1100" baseline="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D</a:t>
          </a:r>
          <a:r>
            <a:rPr kumimoji="1" lang="ja-JP" altLang="en-US" sz="1100">
              <a:latin typeface="メイリオ" panose="020B0604030504040204" pitchFamily="50" charset="-128"/>
              <a:ea typeface="メイリオ" panose="020B0604030504040204" pitchFamily="50" charset="-128"/>
            </a:rPr>
            <a:t>」は設計業者による積算や参考見積書に基づく金額</a:t>
          </a:r>
        </a:p>
        <a:p>
          <a:r>
            <a:rPr kumimoji="1" lang="ja-JP" altLang="en-US" sz="1100">
              <a:latin typeface="メイリオ" panose="020B0604030504040204" pitchFamily="50" charset="-128"/>
              <a:ea typeface="メイリオ" panose="020B0604030504040204" pitchFamily="50" charset="-128"/>
            </a:rPr>
            <a:t>　なお、他の施設区分の施設と共用する事業費については面積等により按分をし、</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その計算過程が分かる資料を提出すること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・「基準額 </a:t>
          </a:r>
          <a:r>
            <a:rPr kumimoji="1" lang="en-US" altLang="ja-JP" sz="1100">
              <a:latin typeface="メイリオ" panose="020B0604030504040204" pitchFamily="50" charset="-128"/>
              <a:ea typeface="メイリオ" panose="020B0604030504040204" pitchFamily="50" charset="-128"/>
            </a:rPr>
            <a:t>G</a:t>
          </a:r>
          <a:r>
            <a:rPr kumimoji="1" lang="ja-JP" altLang="en-US" sz="1100">
              <a:latin typeface="メイリオ" panose="020B0604030504040204" pitchFamily="50" charset="-128"/>
              <a:ea typeface="メイリオ" panose="020B0604030504040204" pitchFamily="50" charset="-128"/>
            </a:rPr>
            <a:t>」は市要綱で準用する国要綱又は県要綱に記載されている金額</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・「補助対象</a:t>
          </a:r>
          <a:r>
            <a:rPr kumimoji="1" lang="ja-JP" altLang="en-US" sz="1100" b="1">
              <a:latin typeface="メイリオ" panose="020B0604030504040204" pitchFamily="50" charset="-128"/>
              <a:ea typeface="メイリオ" panose="020B0604030504040204" pitchFamily="50" charset="-128"/>
            </a:rPr>
            <a:t>外</a:t>
          </a:r>
          <a:r>
            <a:rPr kumimoji="1" lang="ja-JP" altLang="en-US" sz="1100">
              <a:latin typeface="メイリオ" panose="020B0604030504040204" pitchFamily="50" charset="-128"/>
              <a:ea typeface="メイリオ" panose="020B0604030504040204" pitchFamily="50" charset="-128"/>
            </a:rPr>
            <a:t>経費」は「外構・土地造成工事」、「設計監理費」、「土地購入費」、</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面積按分により補助対象外の施設の工事費を始め、補助対象外経費を入力</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参考</a:t>
          </a:r>
          <a:r>
            <a:rPr kumimoji="1" lang="en-US" altLang="ja-JP" sz="1100">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「補助金所要額 </a:t>
          </a:r>
          <a:r>
            <a:rPr kumimoji="1" lang="en-US" altLang="ja-JP" sz="1100">
              <a:latin typeface="メイリオ" panose="020B0604030504040204" pitchFamily="50" charset="-128"/>
              <a:ea typeface="メイリオ" panose="020B0604030504040204" pitchFamily="50" charset="-128"/>
            </a:rPr>
            <a:t>I</a:t>
          </a:r>
          <a:r>
            <a:rPr kumimoji="1" lang="ja-JP" altLang="en-US" sz="1100">
              <a:latin typeface="メイリオ" panose="020B0604030504040204" pitchFamily="50" charset="-128"/>
              <a:ea typeface="メイリオ" panose="020B0604030504040204" pitchFamily="50" charset="-128"/>
            </a:rPr>
            <a:t>」は「実支出額</a:t>
          </a:r>
          <a:r>
            <a:rPr kumimoji="1" lang="ja-JP" altLang="en-US" sz="1100" baseline="0">
              <a:latin typeface="メイリオ" panose="020B0604030504040204" pitchFamily="50" charset="-128"/>
              <a:ea typeface="メイリオ" panose="020B0604030504040204" pitchFamily="50" charset="-128"/>
            </a:rPr>
            <a:t> </a:t>
          </a:r>
          <a:r>
            <a:rPr kumimoji="1" lang="en-US" altLang="ja-JP" sz="1100" baseline="0">
              <a:latin typeface="メイリオ" panose="020B0604030504040204" pitchFamily="50" charset="-128"/>
              <a:ea typeface="メイリオ" panose="020B0604030504040204" pitchFamily="50" charset="-128"/>
            </a:rPr>
            <a:t>F</a:t>
          </a:r>
          <a:r>
            <a:rPr kumimoji="1" lang="ja-JP" altLang="en-US" sz="1100">
              <a:latin typeface="メイリオ" panose="020B0604030504040204" pitchFamily="50" charset="-128"/>
              <a:ea typeface="メイリオ" panose="020B0604030504040204" pitchFamily="50" charset="-128"/>
            </a:rPr>
            <a:t>」と「基準額</a:t>
          </a:r>
          <a:r>
            <a:rPr kumimoji="1" lang="ja-JP" altLang="en-US" sz="1100" baseline="0">
              <a:latin typeface="メイリオ" panose="020B0604030504040204" pitchFamily="50" charset="-128"/>
              <a:ea typeface="メイリオ" panose="020B0604030504040204" pitchFamily="50" charset="-128"/>
            </a:rPr>
            <a:t> </a:t>
          </a:r>
          <a:r>
            <a:rPr kumimoji="1" lang="en-US" altLang="ja-JP" sz="1100" baseline="0">
              <a:latin typeface="メイリオ" panose="020B0604030504040204" pitchFamily="50" charset="-128"/>
              <a:ea typeface="メイリオ" panose="020B0604030504040204" pitchFamily="50" charset="-128"/>
            </a:rPr>
            <a:t>G</a:t>
          </a:r>
          <a:r>
            <a:rPr kumimoji="1" lang="ja-JP" altLang="en-US" sz="1100">
              <a:latin typeface="メイリオ" panose="020B0604030504040204" pitchFamily="50" charset="-128"/>
              <a:ea typeface="メイリオ" panose="020B0604030504040204" pitchFamily="50" charset="-128"/>
            </a:rPr>
            <a:t>」のうち少ない方の金額に</a:t>
          </a:r>
        </a:p>
        <a:p>
          <a:r>
            <a:rPr kumimoji="1" lang="ja-JP" altLang="en-US" sz="1100">
              <a:latin typeface="メイリオ" panose="020B0604030504040204" pitchFamily="50" charset="-128"/>
              <a:ea typeface="メイリオ" panose="020B0604030504040204" pitchFamily="50" charset="-128"/>
            </a:rPr>
            <a:t>当該年度における整備進捗率を乗じた金額から前年度以前に交付された金額を減じた金額となる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266700</xdr:colOff>
      <xdr:row>6</xdr:row>
      <xdr:rowOff>523875</xdr:rowOff>
    </xdr:from>
    <xdr:to>
      <xdr:col>12</xdr:col>
      <xdr:colOff>428625</xdr:colOff>
      <xdr:row>8</xdr:row>
      <xdr:rowOff>19050</xdr:rowOff>
    </xdr:to>
    <xdr:sp macro="" textlink="">
      <xdr:nvSpPr>
        <xdr:cNvPr id="2" name="テキスト ボックス 1">
          <a:extLst>
            <a:ext uri="{FF2B5EF4-FFF2-40B4-BE49-F238E27FC236}">
              <a16:creationId xmlns:a16="http://schemas.microsoft.com/office/drawing/2014/main" id="{1CE78EE7-D5CD-4E67-8CB1-89AB4B949A90}"/>
            </a:ext>
          </a:extLst>
        </xdr:cNvPr>
        <xdr:cNvSpPr txBox="1"/>
      </xdr:nvSpPr>
      <xdr:spPr>
        <a:xfrm>
          <a:off x="9915525" y="2790825"/>
          <a:ext cx="2219325" cy="7048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257175</xdr:colOff>
      <xdr:row>4</xdr:row>
      <xdr:rowOff>57150</xdr:rowOff>
    </xdr:from>
    <xdr:to>
      <xdr:col>16</xdr:col>
      <xdr:colOff>390525</xdr:colOff>
      <xdr:row>11</xdr:row>
      <xdr:rowOff>133350</xdr:rowOff>
    </xdr:to>
    <xdr:sp macro="" textlink="">
      <xdr:nvSpPr>
        <xdr:cNvPr id="2" name="テキスト ボックス 1">
          <a:extLst>
            <a:ext uri="{FF2B5EF4-FFF2-40B4-BE49-F238E27FC236}">
              <a16:creationId xmlns:a16="http://schemas.microsoft.com/office/drawing/2014/main" id="{5357B1F9-A9B5-4FAF-A32B-8E51BF731320}"/>
            </a:ext>
          </a:extLst>
        </xdr:cNvPr>
        <xdr:cNvSpPr txBox="1"/>
      </xdr:nvSpPr>
      <xdr:spPr>
        <a:xfrm>
          <a:off x="8391525" y="1028700"/>
          <a:ext cx="4248150" cy="1543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・「品名」～「数量」数量は提出した見積書と同一とすること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・「税区分」は全ての品目で同一とすること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0" baseline="0">
              <a:solidFill>
                <a:schemeClr val="dk1"/>
              </a:solidFill>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No1:</a:t>
          </a:r>
          <a:r>
            <a:rPr kumimoji="1" lang="ja-JP" altLang="en-US" sz="1100">
              <a:latin typeface="メイリオ" panose="020B0604030504040204" pitchFamily="50" charset="-128"/>
              <a:ea typeface="メイリオ" panose="020B0604030504040204" pitchFamily="50" charset="-128"/>
            </a:rPr>
            <a:t>税抜、</a:t>
          </a:r>
          <a:r>
            <a:rPr kumimoji="1" lang="en-US" altLang="ja-JP" sz="1100">
              <a:latin typeface="メイリオ" panose="020B0604030504040204" pitchFamily="50" charset="-128"/>
              <a:ea typeface="メイリオ" panose="020B0604030504040204" pitchFamily="50" charset="-128"/>
            </a:rPr>
            <a:t>No2:</a:t>
          </a:r>
          <a:r>
            <a:rPr kumimoji="1" lang="ja-JP" altLang="en-US" sz="1100">
              <a:latin typeface="メイリオ" panose="020B0604030504040204" pitchFamily="50" charset="-128"/>
              <a:ea typeface="メイリオ" panose="020B0604030504040204" pitchFamily="50" charset="-128"/>
            </a:rPr>
            <a:t>税込（</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182880</xdr:colOff>
      <xdr:row>6</xdr:row>
      <xdr:rowOff>7620</xdr:rowOff>
    </xdr:from>
    <xdr:to>
      <xdr:col>10</xdr:col>
      <xdr:colOff>68580</xdr:colOff>
      <xdr:row>10</xdr:row>
      <xdr:rowOff>7620</xdr:rowOff>
    </xdr:to>
    <xdr:sp macro="" textlink="">
      <xdr:nvSpPr>
        <xdr:cNvPr id="2" name="テキスト ボックス 1">
          <a:extLst>
            <a:ext uri="{FF2B5EF4-FFF2-40B4-BE49-F238E27FC236}">
              <a16:creationId xmlns:a16="http://schemas.microsoft.com/office/drawing/2014/main" id="{179D9903-B1E4-4422-A3CA-72B251213823}"/>
            </a:ext>
          </a:extLst>
        </xdr:cNvPr>
        <xdr:cNvSpPr txBox="1"/>
      </xdr:nvSpPr>
      <xdr:spPr>
        <a:xfrm>
          <a:off x="7583805" y="2236470"/>
          <a:ext cx="4686300" cy="1562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・「施設所在地」は都道府県名から入力</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・「敷地」のうち、該当がない項目は ０</a:t>
          </a:r>
          <a:r>
            <a:rPr kumimoji="1" lang="ja-JP" altLang="en-US" sz="1100" baseline="0">
              <a:latin typeface="メイリオ" panose="020B0604030504040204" pitchFamily="50" charset="-128"/>
              <a:ea typeface="メイリオ" panose="020B0604030504040204" pitchFamily="50" charset="-128"/>
            </a:rPr>
            <a:t> を入力</a:t>
          </a:r>
          <a:endParaRPr kumimoji="1" lang="en-US" altLang="ja-JP" sz="1100" baseline="0">
            <a:latin typeface="メイリオ" panose="020B0604030504040204" pitchFamily="50" charset="-128"/>
            <a:ea typeface="メイリオ" panose="020B0604030504040204" pitchFamily="50" charset="-128"/>
          </a:endParaRPr>
        </a:p>
        <a:p>
          <a:r>
            <a:rPr kumimoji="1" lang="ja-JP" altLang="en-US" sz="1100" baseline="0">
              <a:latin typeface="メイリオ" panose="020B0604030504040204" pitchFamily="50" charset="-128"/>
              <a:ea typeface="メイリオ" panose="020B0604030504040204" pitchFamily="50" charset="-128"/>
            </a:rPr>
            <a:t>・「建物の構造」は　例：木造</a:t>
          </a:r>
          <a:r>
            <a:rPr kumimoji="1" lang="en-US" altLang="ja-JP" sz="1100" baseline="0">
              <a:latin typeface="メイリオ" panose="020B0604030504040204" pitchFamily="50" charset="-128"/>
              <a:ea typeface="メイリオ" panose="020B0604030504040204" pitchFamily="50" charset="-128"/>
            </a:rPr>
            <a:t>2</a:t>
          </a:r>
          <a:r>
            <a:rPr kumimoji="1" lang="ja-JP" altLang="en-US" sz="1100" baseline="0">
              <a:latin typeface="メイリオ" panose="020B0604030504040204" pitchFamily="50" charset="-128"/>
              <a:ea typeface="メイリオ" panose="020B0604030504040204" pitchFamily="50" charset="-128"/>
            </a:rPr>
            <a:t>階建、鉄骨造</a:t>
          </a:r>
          <a:r>
            <a:rPr kumimoji="1" lang="en-US" altLang="ja-JP" sz="1100" baseline="0">
              <a:latin typeface="メイリオ" panose="020B0604030504040204" pitchFamily="50" charset="-128"/>
              <a:ea typeface="メイリオ" panose="020B0604030504040204" pitchFamily="50" charset="-128"/>
            </a:rPr>
            <a:t>3</a:t>
          </a:r>
          <a:r>
            <a:rPr kumimoji="1" lang="ja-JP" altLang="en-US" sz="1100" baseline="0">
              <a:latin typeface="メイリオ" panose="020B0604030504040204" pitchFamily="50" charset="-128"/>
              <a:ea typeface="メイリオ" panose="020B0604030504040204" pitchFamily="50" charset="-128"/>
            </a:rPr>
            <a:t>階建　と入力</a:t>
          </a:r>
          <a:endParaRPr kumimoji="1" lang="ja-JP" altLang="en-US" sz="1100">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197273</xdr:colOff>
      <xdr:row>3</xdr:row>
      <xdr:rowOff>236218</xdr:rowOff>
    </xdr:from>
    <xdr:to>
      <xdr:col>18</xdr:col>
      <xdr:colOff>592667</xdr:colOff>
      <xdr:row>18</xdr:row>
      <xdr:rowOff>194732</xdr:rowOff>
    </xdr:to>
    <xdr:sp macro="" textlink="">
      <xdr:nvSpPr>
        <xdr:cNvPr id="2" name="テキスト ボックス 1">
          <a:extLst>
            <a:ext uri="{FF2B5EF4-FFF2-40B4-BE49-F238E27FC236}">
              <a16:creationId xmlns:a16="http://schemas.microsoft.com/office/drawing/2014/main" id="{39869A1B-C0B2-42E3-A8B1-0D3B0F6A633A}"/>
            </a:ext>
          </a:extLst>
        </xdr:cNvPr>
        <xdr:cNvSpPr txBox="1"/>
      </xdr:nvSpPr>
      <xdr:spPr>
        <a:xfrm>
          <a:off x="9884198" y="1017268"/>
          <a:ext cx="6396144" cy="371136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・必要に応じて行を追加すること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・「事業費</a:t>
          </a:r>
          <a:r>
            <a:rPr kumimoji="1" lang="ja-JP" altLang="en-US" sz="1100" baseline="0">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D</a:t>
          </a:r>
          <a:r>
            <a:rPr kumimoji="1" lang="ja-JP" altLang="en-US" sz="1100">
              <a:latin typeface="メイリオ" panose="020B0604030504040204" pitchFamily="50" charset="-128"/>
              <a:ea typeface="メイリオ" panose="020B0604030504040204" pitchFamily="50" charset="-128"/>
            </a:rPr>
            <a:t>」は設計業者による積算や参考見積書に基づく金額</a:t>
          </a:r>
        </a:p>
        <a:p>
          <a:r>
            <a:rPr kumimoji="1" lang="ja-JP" altLang="en-US" sz="1100">
              <a:latin typeface="メイリオ" panose="020B0604030504040204" pitchFamily="50" charset="-128"/>
              <a:ea typeface="メイリオ" panose="020B0604030504040204" pitchFamily="50" charset="-128"/>
            </a:rPr>
            <a:t>　なお、他の施設区分の施設と共用する事業費については面積等により按分をし、</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その計算過程が分かる資料を提出すること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・「基準額 </a:t>
          </a:r>
          <a:r>
            <a:rPr kumimoji="1" lang="en-US" altLang="ja-JP" sz="1100">
              <a:latin typeface="メイリオ" panose="020B0604030504040204" pitchFamily="50" charset="-128"/>
              <a:ea typeface="メイリオ" panose="020B0604030504040204" pitchFamily="50" charset="-128"/>
            </a:rPr>
            <a:t>G</a:t>
          </a:r>
          <a:r>
            <a:rPr kumimoji="1" lang="ja-JP" altLang="en-US" sz="1100">
              <a:latin typeface="メイリオ" panose="020B0604030504040204" pitchFamily="50" charset="-128"/>
              <a:ea typeface="メイリオ" panose="020B0604030504040204" pitchFamily="50" charset="-128"/>
            </a:rPr>
            <a:t>」は市要綱で準用する国要綱又は県要綱に記載されている金額</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・「補助対象</a:t>
          </a:r>
          <a:r>
            <a:rPr kumimoji="1" lang="ja-JP" altLang="en-US" sz="1100" b="1">
              <a:latin typeface="メイリオ" panose="020B0604030504040204" pitchFamily="50" charset="-128"/>
              <a:ea typeface="メイリオ" panose="020B0604030504040204" pitchFamily="50" charset="-128"/>
            </a:rPr>
            <a:t>外</a:t>
          </a:r>
          <a:r>
            <a:rPr kumimoji="1" lang="ja-JP" altLang="en-US" sz="1100">
              <a:latin typeface="メイリオ" panose="020B0604030504040204" pitchFamily="50" charset="-128"/>
              <a:ea typeface="メイリオ" panose="020B0604030504040204" pitchFamily="50" charset="-128"/>
            </a:rPr>
            <a:t>経費」は「外構・土地造成工事」、「設計監理費」、「土地購入費」、</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面積按分により補助対象外の施設の工事費を始め、補助対象外経費を入力</a:t>
          </a:r>
          <a:endParaRPr kumimoji="1" lang="en-US" altLang="ja-JP" sz="1100">
            <a:latin typeface="メイリオ" panose="020B0604030504040204" pitchFamily="50" charset="-128"/>
            <a:ea typeface="メイリオ" panose="020B0604030504040204" pitchFamily="50" charset="-128"/>
          </a:endParaRPr>
        </a:p>
        <a:p>
          <a:endParaRPr kumimoji="1" lang="en-US" altLang="ja-JP" sz="1100">
            <a:latin typeface="メイリオ" panose="020B0604030504040204" pitchFamily="50" charset="-128"/>
            <a:ea typeface="メイリオ" panose="020B0604030504040204" pitchFamily="50" charset="-128"/>
          </a:endParaRPr>
        </a:p>
        <a:p>
          <a:r>
            <a:rPr kumimoji="1" lang="en-US" altLang="ja-JP" sz="1100">
              <a:latin typeface="メイリオ" panose="020B0604030504040204" pitchFamily="50" charset="-128"/>
              <a:ea typeface="メイリオ" panose="020B0604030504040204" pitchFamily="50" charset="-128"/>
            </a:rPr>
            <a:t>【</a:t>
          </a:r>
          <a:r>
            <a:rPr kumimoji="1" lang="ja-JP" altLang="en-US" sz="1100">
              <a:latin typeface="メイリオ" panose="020B0604030504040204" pitchFamily="50" charset="-128"/>
              <a:ea typeface="メイリオ" panose="020B0604030504040204" pitchFamily="50" charset="-128"/>
            </a:rPr>
            <a:t>参考</a:t>
          </a:r>
          <a:r>
            <a:rPr kumimoji="1" lang="en-US" altLang="ja-JP" sz="1100">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「補助金所要額 </a:t>
          </a:r>
          <a:r>
            <a:rPr kumimoji="1" lang="en-US" altLang="ja-JP" sz="1100">
              <a:latin typeface="メイリオ" panose="020B0604030504040204" pitchFamily="50" charset="-128"/>
              <a:ea typeface="メイリオ" panose="020B0604030504040204" pitchFamily="50" charset="-128"/>
            </a:rPr>
            <a:t>I</a:t>
          </a:r>
          <a:r>
            <a:rPr kumimoji="1" lang="ja-JP" altLang="en-US" sz="1100">
              <a:latin typeface="メイリオ" panose="020B0604030504040204" pitchFamily="50" charset="-128"/>
              <a:ea typeface="メイリオ" panose="020B0604030504040204" pitchFamily="50" charset="-128"/>
            </a:rPr>
            <a:t>」は「実支出額</a:t>
          </a:r>
          <a:r>
            <a:rPr kumimoji="1" lang="ja-JP" altLang="en-US" sz="1100" baseline="0">
              <a:latin typeface="メイリオ" panose="020B0604030504040204" pitchFamily="50" charset="-128"/>
              <a:ea typeface="メイリオ" panose="020B0604030504040204" pitchFamily="50" charset="-128"/>
            </a:rPr>
            <a:t> </a:t>
          </a:r>
          <a:r>
            <a:rPr kumimoji="1" lang="en-US" altLang="ja-JP" sz="1100" baseline="0">
              <a:latin typeface="メイリオ" panose="020B0604030504040204" pitchFamily="50" charset="-128"/>
              <a:ea typeface="メイリオ" panose="020B0604030504040204" pitchFamily="50" charset="-128"/>
            </a:rPr>
            <a:t>F</a:t>
          </a:r>
          <a:r>
            <a:rPr kumimoji="1" lang="ja-JP" altLang="en-US" sz="1100">
              <a:latin typeface="メイリオ" panose="020B0604030504040204" pitchFamily="50" charset="-128"/>
              <a:ea typeface="メイリオ" panose="020B0604030504040204" pitchFamily="50" charset="-128"/>
            </a:rPr>
            <a:t>」と「基準額</a:t>
          </a:r>
          <a:r>
            <a:rPr kumimoji="1" lang="ja-JP" altLang="en-US" sz="1100" baseline="0">
              <a:latin typeface="メイリオ" panose="020B0604030504040204" pitchFamily="50" charset="-128"/>
              <a:ea typeface="メイリオ" panose="020B0604030504040204" pitchFamily="50" charset="-128"/>
            </a:rPr>
            <a:t> </a:t>
          </a:r>
          <a:r>
            <a:rPr kumimoji="1" lang="en-US" altLang="ja-JP" sz="1100" baseline="0">
              <a:latin typeface="メイリオ" panose="020B0604030504040204" pitchFamily="50" charset="-128"/>
              <a:ea typeface="メイリオ" panose="020B0604030504040204" pitchFamily="50" charset="-128"/>
            </a:rPr>
            <a:t>G</a:t>
          </a:r>
          <a:r>
            <a:rPr kumimoji="1" lang="ja-JP" altLang="en-US" sz="1100">
              <a:latin typeface="メイリオ" panose="020B0604030504040204" pitchFamily="50" charset="-128"/>
              <a:ea typeface="メイリオ" panose="020B0604030504040204" pitchFamily="50" charset="-128"/>
            </a:rPr>
            <a:t>」のうち少ない方の金額に</a:t>
          </a:r>
        </a:p>
        <a:p>
          <a:r>
            <a:rPr kumimoji="1" lang="ja-JP" altLang="en-US" sz="1100">
              <a:latin typeface="メイリオ" panose="020B0604030504040204" pitchFamily="50" charset="-128"/>
              <a:ea typeface="メイリオ" panose="020B0604030504040204" pitchFamily="50" charset="-128"/>
            </a:rPr>
            <a:t>当該年度における整備進捗率を乗じた金額から前年度以前に交付された金額を減じた金額となる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266700</xdr:colOff>
      <xdr:row>6</xdr:row>
      <xdr:rowOff>523875</xdr:rowOff>
    </xdr:from>
    <xdr:to>
      <xdr:col>12</xdr:col>
      <xdr:colOff>428625</xdr:colOff>
      <xdr:row>8</xdr:row>
      <xdr:rowOff>19050</xdr:rowOff>
    </xdr:to>
    <xdr:sp macro="" textlink="">
      <xdr:nvSpPr>
        <xdr:cNvPr id="2" name="テキスト ボックス 1">
          <a:extLst>
            <a:ext uri="{FF2B5EF4-FFF2-40B4-BE49-F238E27FC236}">
              <a16:creationId xmlns:a16="http://schemas.microsoft.com/office/drawing/2014/main" id="{B61361CC-9D97-495B-ADE3-9B2171E883BD}"/>
            </a:ext>
          </a:extLst>
        </xdr:cNvPr>
        <xdr:cNvSpPr txBox="1"/>
      </xdr:nvSpPr>
      <xdr:spPr>
        <a:xfrm>
          <a:off x="9915525" y="2790825"/>
          <a:ext cx="2219325" cy="7048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257175</xdr:colOff>
      <xdr:row>4</xdr:row>
      <xdr:rowOff>57150</xdr:rowOff>
    </xdr:from>
    <xdr:to>
      <xdr:col>16</xdr:col>
      <xdr:colOff>390525</xdr:colOff>
      <xdr:row>11</xdr:row>
      <xdr:rowOff>133350</xdr:rowOff>
    </xdr:to>
    <xdr:sp macro="" textlink="">
      <xdr:nvSpPr>
        <xdr:cNvPr id="2" name="テキスト ボックス 1">
          <a:extLst>
            <a:ext uri="{FF2B5EF4-FFF2-40B4-BE49-F238E27FC236}">
              <a16:creationId xmlns:a16="http://schemas.microsoft.com/office/drawing/2014/main" id="{FF5988E3-5540-4F5D-ABE6-8FF8E2BE5A43}"/>
            </a:ext>
          </a:extLst>
        </xdr:cNvPr>
        <xdr:cNvSpPr txBox="1"/>
      </xdr:nvSpPr>
      <xdr:spPr>
        <a:xfrm>
          <a:off x="8686800" y="1028700"/>
          <a:ext cx="4248150" cy="154305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注意事項</a:t>
          </a:r>
          <a:r>
            <a:rPr kumimoji="1" lang="en-US" altLang="ja-JP" sz="1100" b="1">
              <a:solidFill>
                <a:srgbClr val="FF0000"/>
              </a:solidFill>
              <a:latin typeface="メイリオ" panose="020B0604030504040204" pitchFamily="50" charset="-128"/>
              <a:ea typeface="メイリオ" panose="020B0604030504040204" pitchFamily="50" charset="-128"/>
            </a:rPr>
            <a:t>】</a:t>
          </a:r>
        </a:p>
        <a:p>
          <a:r>
            <a:rPr kumimoji="1" lang="ja-JP" altLang="en-US" sz="1100">
              <a:latin typeface="メイリオ" panose="020B0604030504040204" pitchFamily="50" charset="-128"/>
              <a:ea typeface="メイリオ" panose="020B0604030504040204" pitchFamily="50" charset="-128"/>
            </a:rPr>
            <a:t>・水色のセルのみ入力すること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・「品名」～「数量」数量は提出した見積書と同一とすること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・「税区分」は全ての品目で同一とすること</a:t>
          </a:r>
          <a:endParaRPr kumimoji="1" lang="en-US" altLang="ja-JP" sz="1100">
            <a:latin typeface="メイリオ" panose="020B0604030504040204" pitchFamily="50" charset="-128"/>
            <a:ea typeface="メイリオ" panose="020B0604030504040204" pitchFamily="50" charset="-128"/>
          </a:endParaRPr>
        </a:p>
        <a:p>
          <a:r>
            <a:rPr kumimoji="1" lang="ja-JP" altLang="en-US" sz="1100">
              <a:latin typeface="メイリオ" panose="020B0604030504040204" pitchFamily="50" charset="-128"/>
              <a:ea typeface="メイリオ" panose="020B0604030504040204" pitchFamily="50" charset="-128"/>
            </a:rPr>
            <a:t>　 </a:t>
          </a: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0" baseline="0">
              <a:solidFill>
                <a:schemeClr val="dk1"/>
              </a:solidFill>
              <a:latin typeface="メイリオ" panose="020B0604030504040204" pitchFamily="50" charset="-128"/>
              <a:ea typeface="メイリオ" panose="020B0604030504040204" pitchFamily="50" charset="-128"/>
            </a:rPr>
            <a:t> </a:t>
          </a:r>
          <a:r>
            <a:rPr kumimoji="1" lang="en-US" altLang="ja-JP" sz="1100">
              <a:latin typeface="メイリオ" panose="020B0604030504040204" pitchFamily="50" charset="-128"/>
              <a:ea typeface="メイリオ" panose="020B0604030504040204" pitchFamily="50" charset="-128"/>
            </a:rPr>
            <a:t>No1:</a:t>
          </a:r>
          <a:r>
            <a:rPr kumimoji="1" lang="ja-JP" altLang="en-US" sz="1100">
              <a:latin typeface="メイリオ" panose="020B0604030504040204" pitchFamily="50" charset="-128"/>
              <a:ea typeface="メイリオ" panose="020B0604030504040204" pitchFamily="50" charset="-128"/>
            </a:rPr>
            <a:t>税抜、</a:t>
          </a:r>
          <a:r>
            <a:rPr kumimoji="1" lang="en-US" altLang="ja-JP" sz="1100">
              <a:latin typeface="メイリオ" panose="020B0604030504040204" pitchFamily="50" charset="-128"/>
              <a:ea typeface="メイリオ" panose="020B0604030504040204" pitchFamily="50" charset="-128"/>
            </a:rPr>
            <a:t>No2:</a:t>
          </a:r>
          <a:r>
            <a:rPr kumimoji="1" lang="ja-JP" altLang="en-US" sz="1100">
              <a:latin typeface="メイリオ" panose="020B0604030504040204" pitchFamily="50" charset="-128"/>
              <a:ea typeface="メイリオ" panose="020B0604030504040204" pitchFamily="50" charset="-128"/>
            </a:rPr>
            <a:t>税込（</a:t>
          </a:r>
          <a:r>
            <a:rPr kumimoji="1" lang="en-US" altLang="ja-JP" sz="1100">
              <a:latin typeface="メイリオ" panose="020B0604030504040204" pitchFamily="50" charset="-128"/>
              <a:ea typeface="メイリオ" panose="020B0604030504040204" pitchFamily="50" charset="-128"/>
            </a:rPr>
            <a:t>10%</a:t>
          </a:r>
          <a:r>
            <a:rPr kumimoji="1" lang="ja-JP" altLang="en-US" sz="11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104775</xdr:colOff>
      <xdr:row>2</xdr:row>
      <xdr:rowOff>0</xdr:rowOff>
    </xdr:from>
    <xdr:to>
      <xdr:col>6</xdr:col>
      <xdr:colOff>28575</xdr:colOff>
      <xdr:row>10</xdr:row>
      <xdr:rowOff>200025</xdr:rowOff>
    </xdr:to>
    <xdr:sp macro="" textlink="">
      <xdr:nvSpPr>
        <xdr:cNvPr id="2" name="正方形/長方形 1">
          <a:extLst>
            <a:ext uri="{FF2B5EF4-FFF2-40B4-BE49-F238E27FC236}">
              <a16:creationId xmlns:a16="http://schemas.microsoft.com/office/drawing/2014/main" id="{FA97297D-0018-4773-A9FD-52EA26C9997C}"/>
            </a:ext>
          </a:extLst>
        </xdr:cNvPr>
        <xdr:cNvSpPr/>
      </xdr:nvSpPr>
      <xdr:spPr bwMode="auto">
        <a:xfrm>
          <a:off x="104775" y="4191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38100</xdr:colOff>
      <xdr:row>2</xdr:row>
      <xdr:rowOff>9525</xdr:rowOff>
    </xdr:from>
    <xdr:to>
      <xdr:col>12</xdr:col>
      <xdr:colOff>200025</xdr:colOff>
      <xdr:row>11</xdr:row>
      <xdr:rowOff>0</xdr:rowOff>
    </xdr:to>
    <xdr:sp macro="" textlink="">
      <xdr:nvSpPr>
        <xdr:cNvPr id="3" name="正方形/長方形 2">
          <a:extLst>
            <a:ext uri="{FF2B5EF4-FFF2-40B4-BE49-F238E27FC236}">
              <a16:creationId xmlns:a16="http://schemas.microsoft.com/office/drawing/2014/main" id="{55BBFD07-76CA-43AA-AB43-6160AD9AF6DD}"/>
            </a:ext>
          </a:extLst>
        </xdr:cNvPr>
        <xdr:cNvSpPr/>
      </xdr:nvSpPr>
      <xdr:spPr bwMode="auto">
        <a:xfrm>
          <a:off x="1704975" y="4286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66675</xdr:colOff>
      <xdr:row>2</xdr:row>
      <xdr:rowOff>9525</xdr:rowOff>
    </xdr:from>
    <xdr:to>
      <xdr:col>19</xdr:col>
      <xdr:colOff>228600</xdr:colOff>
      <xdr:row>11</xdr:row>
      <xdr:rowOff>0</xdr:rowOff>
    </xdr:to>
    <xdr:sp macro="" textlink="">
      <xdr:nvSpPr>
        <xdr:cNvPr id="4" name="正方形/長方形 3">
          <a:extLst>
            <a:ext uri="{FF2B5EF4-FFF2-40B4-BE49-F238E27FC236}">
              <a16:creationId xmlns:a16="http://schemas.microsoft.com/office/drawing/2014/main" id="{ED321DC9-A441-4B6E-B6A4-76590BB60930}"/>
            </a:ext>
          </a:extLst>
        </xdr:cNvPr>
        <xdr:cNvSpPr/>
      </xdr:nvSpPr>
      <xdr:spPr bwMode="auto">
        <a:xfrm>
          <a:off x="3400425" y="4286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47625</xdr:colOff>
      <xdr:row>2</xdr:row>
      <xdr:rowOff>9525</xdr:rowOff>
    </xdr:from>
    <xdr:to>
      <xdr:col>26</xdr:col>
      <xdr:colOff>209550</xdr:colOff>
      <xdr:row>11</xdr:row>
      <xdr:rowOff>0</xdr:rowOff>
    </xdr:to>
    <xdr:sp macro="" textlink="">
      <xdr:nvSpPr>
        <xdr:cNvPr id="5" name="正方形/長方形 4">
          <a:extLst>
            <a:ext uri="{FF2B5EF4-FFF2-40B4-BE49-F238E27FC236}">
              <a16:creationId xmlns:a16="http://schemas.microsoft.com/office/drawing/2014/main" id="{3BBEC5F0-7E48-4F9C-BFE1-493B72B663EC}"/>
            </a:ext>
          </a:extLst>
        </xdr:cNvPr>
        <xdr:cNvSpPr/>
      </xdr:nvSpPr>
      <xdr:spPr bwMode="auto">
        <a:xfrm>
          <a:off x="5048250" y="4286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95250</xdr:colOff>
      <xdr:row>14</xdr:row>
      <xdr:rowOff>9525</xdr:rowOff>
    </xdr:from>
    <xdr:to>
      <xdr:col>6</xdr:col>
      <xdr:colOff>19050</xdr:colOff>
      <xdr:row>23</xdr:row>
      <xdr:rowOff>0</xdr:rowOff>
    </xdr:to>
    <xdr:sp macro="" textlink="">
      <xdr:nvSpPr>
        <xdr:cNvPr id="6" name="正方形/長方形 5">
          <a:extLst>
            <a:ext uri="{FF2B5EF4-FFF2-40B4-BE49-F238E27FC236}">
              <a16:creationId xmlns:a16="http://schemas.microsoft.com/office/drawing/2014/main" id="{D8142E4D-2DDC-415D-8FA6-F4DE72666E27}"/>
            </a:ext>
          </a:extLst>
        </xdr:cNvPr>
        <xdr:cNvSpPr/>
      </xdr:nvSpPr>
      <xdr:spPr bwMode="auto">
        <a:xfrm>
          <a:off x="95250" y="29432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28575</xdr:colOff>
      <xdr:row>14</xdr:row>
      <xdr:rowOff>19050</xdr:rowOff>
    </xdr:from>
    <xdr:to>
      <xdr:col>12</xdr:col>
      <xdr:colOff>190500</xdr:colOff>
      <xdr:row>23</xdr:row>
      <xdr:rowOff>9525</xdr:rowOff>
    </xdr:to>
    <xdr:sp macro="" textlink="">
      <xdr:nvSpPr>
        <xdr:cNvPr id="7" name="正方形/長方形 6">
          <a:extLst>
            <a:ext uri="{FF2B5EF4-FFF2-40B4-BE49-F238E27FC236}">
              <a16:creationId xmlns:a16="http://schemas.microsoft.com/office/drawing/2014/main" id="{3313D374-F1D0-4BE0-9843-DD532DFFC817}"/>
            </a:ext>
          </a:extLst>
        </xdr:cNvPr>
        <xdr:cNvSpPr/>
      </xdr:nvSpPr>
      <xdr:spPr bwMode="auto">
        <a:xfrm>
          <a:off x="1695450" y="29527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57150</xdr:colOff>
      <xdr:row>14</xdr:row>
      <xdr:rowOff>19050</xdr:rowOff>
    </xdr:from>
    <xdr:to>
      <xdr:col>19</xdr:col>
      <xdr:colOff>219075</xdr:colOff>
      <xdr:row>23</xdr:row>
      <xdr:rowOff>9525</xdr:rowOff>
    </xdr:to>
    <xdr:sp macro="" textlink="">
      <xdr:nvSpPr>
        <xdr:cNvPr id="8" name="正方形/長方形 7">
          <a:extLst>
            <a:ext uri="{FF2B5EF4-FFF2-40B4-BE49-F238E27FC236}">
              <a16:creationId xmlns:a16="http://schemas.microsoft.com/office/drawing/2014/main" id="{73A65459-0DD1-4BB8-83E2-403B34012F0C}"/>
            </a:ext>
          </a:extLst>
        </xdr:cNvPr>
        <xdr:cNvSpPr/>
      </xdr:nvSpPr>
      <xdr:spPr bwMode="auto">
        <a:xfrm>
          <a:off x="3390900" y="29527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38100</xdr:colOff>
      <xdr:row>14</xdr:row>
      <xdr:rowOff>19050</xdr:rowOff>
    </xdr:from>
    <xdr:to>
      <xdr:col>26</xdr:col>
      <xdr:colOff>200025</xdr:colOff>
      <xdr:row>23</xdr:row>
      <xdr:rowOff>9525</xdr:rowOff>
    </xdr:to>
    <xdr:sp macro="" textlink="">
      <xdr:nvSpPr>
        <xdr:cNvPr id="9" name="正方形/長方形 8">
          <a:extLst>
            <a:ext uri="{FF2B5EF4-FFF2-40B4-BE49-F238E27FC236}">
              <a16:creationId xmlns:a16="http://schemas.microsoft.com/office/drawing/2014/main" id="{329EC004-B880-4DC3-80AF-1BBE16101B55}"/>
            </a:ext>
          </a:extLst>
        </xdr:cNvPr>
        <xdr:cNvSpPr/>
      </xdr:nvSpPr>
      <xdr:spPr bwMode="auto">
        <a:xfrm>
          <a:off x="5038725" y="29527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95250</xdr:colOff>
      <xdr:row>25</xdr:row>
      <xdr:rowOff>200025</xdr:rowOff>
    </xdr:from>
    <xdr:to>
      <xdr:col>6</xdr:col>
      <xdr:colOff>19050</xdr:colOff>
      <xdr:row>34</xdr:row>
      <xdr:rowOff>190500</xdr:rowOff>
    </xdr:to>
    <xdr:sp macro="" textlink="">
      <xdr:nvSpPr>
        <xdr:cNvPr id="10" name="正方形/長方形 9">
          <a:extLst>
            <a:ext uri="{FF2B5EF4-FFF2-40B4-BE49-F238E27FC236}">
              <a16:creationId xmlns:a16="http://schemas.microsoft.com/office/drawing/2014/main" id="{32E4EFA3-186E-4C7C-B19E-39A4AE453316}"/>
            </a:ext>
          </a:extLst>
        </xdr:cNvPr>
        <xdr:cNvSpPr/>
      </xdr:nvSpPr>
      <xdr:spPr bwMode="auto">
        <a:xfrm>
          <a:off x="95250" y="543877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28575</xdr:colOff>
      <xdr:row>26</xdr:row>
      <xdr:rowOff>0</xdr:rowOff>
    </xdr:from>
    <xdr:to>
      <xdr:col>12</xdr:col>
      <xdr:colOff>190500</xdr:colOff>
      <xdr:row>34</xdr:row>
      <xdr:rowOff>200025</xdr:rowOff>
    </xdr:to>
    <xdr:sp macro="" textlink="">
      <xdr:nvSpPr>
        <xdr:cNvPr id="11" name="正方形/長方形 10">
          <a:extLst>
            <a:ext uri="{FF2B5EF4-FFF2-40B4-BE49-F238E27FC236}">
              <a16:creationId xmlns:a16="http://schemas.microsoft.com/office/drawing/2014/main" id="{4C784A96-DA46-439B-B451-D1030708AC4A}"/>
            </a:ext>
          </a:extLst>
        </xdr:cNvPr>
        <xdr:cNvSpPr/>
      </xdr:nvSpPr>
      <xdr:spPr bwMode="auto">
        <a:xfrm>
          <a:off x="1695450" y="54483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57150</xdr:colOff>
      <xdr:row>26</xdr:row>
      <xdr:rowOff>0</xdr:rowOff>
    </xdr:from>
    <xdr:to>
      <xdr:col>19</xdr:col>
      <xdr:colOff>219075</xdr:colOff>
      <xdr:row>34</xdr:row>
      <xdr:rowOff>200025</xdr:rowOff>
    </xdr:to>
    <xdr:sp macro="" textlink="">
      <xdr:nvSpPr>
        <xdr:cNvPr id="12" name="正方形/長方形 11">
          <a:extLst>
            <a:ext uri="{FF2B5EF4-FFF2-40B4-BE49-F238E27FC236}">
              <a16:creationId xmlns:a16="http://schemas.microsoft.com/office/drawing/2014/main" id="{9A2055C4-4018-4DD8-95E3-7BE6A169763D}"/>
            </a:ext>
          </a:extLst>
        </xdr:cNvPr>
        <xdr:cNvSpPr/>
      </xdr:nvSpPr>
      <xdr:spPr bwMode="auto">
        <a:xfrm>
          <a:off x="3390900" y="54483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38100</xdr:colOff>
      <xdr:row>26</xdr:row>
      <xdr:rowOff>0</xdr:rowOff>
    </xdr:from>
    <xdr:to>
      <xdr:col>26</xdr:col>
      <xdr:colOff>200025</xdr:colOff>
      <xdr:row>34</xdr:row>
      <xdr:rowOff>200025</xdr:rowOff>
    </xdr:to>
    <xdr:sp macro="" textlink="">
      <xdr:nvSpPr>
        <xdr:cNvPr id="13" name="正方形/長方形 12">
          <a:extLst>
            <a:ext uri="{FF2B5EF4-FFF2-40B4-BE49-F238E27FC236}">
              <a16:creationId xmlns:a16="http://schemas.microsoft.com/office/drawing/2014/main" id="{63CF6DD7-6A97-4E1B-B975-514A652A9861}"/>
            </a:ext>
          </a:extLst>
        </xdr:cNvPr>
        <xdr:cNvSpPr/>
      </xdr:nvSpPr>
      <xdr:spPr bwMode="auto">
        <a:xfrm>
          <a:off x="5038725" y="54483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104775</xdr:colOff>
      <xdr:row>38</xdr:row>
      <xdr:rowOff>28575</xdr:rowOff>
    </xdr:from>
    <xdr:to>
      <xdr:col>6</xdr:col>
      <xdr:colOff>28575</xdr:colOff>
      <xdr:row>47</xdr:row>
      <xdr:rowOff>19050</xdr:rowOff>
    </xdr:to>
    <xdr:sp macro="" textlink="">
      <xdr:nvSpPr>
        <xdr:cNvPr id="14" name="正方形/長方形 13">
          <a:extLst>
            <a:ext uri="{FF2B5EF4-FFF2-40B4-BE49-F238E27FC236}">
              <a16:creationId xmlns:a16="http://schemas.microsoft.com/office/drawing/2014/main" id="{F75A93E0-2888-4723-8038-60FB5B27D998}"/>
            </a:ext>
          </a:extLst>
        </xdr:cNvPr>
        <xdr:cNvSpPr/>
      </xdr:nvSpPr>
      <xdr:spPr bwMode="auto">
        <a:xfrm>
          <a:off x="104775" y="799147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38100</xdr:colOff>
      <xdr:row>38</xdr:row>
      <xdr:rowOff>38100</xdr:rowOff>
    </xdr:from>
    <xdr:to>
      <xdr:col>12</xdr:col>
      <xdr:colOff>200025</xdr:colOff>
      <xdr:row>47</xdr:row>
      <xdr:rowOff>28575</xdr:rowOff>
    </xdr:to>
    <xdr:sp macro="" textlink="">
      <xdr:nvSpPr>
        <xdr:cNvPr id="15" name="正方形/長方形 14">
          <a:extLst>
            <a:ext uri="{FF2B5EF4-FFF2-40B4-BE49-F238E27FC236}">
              <a16:creationId xmlns:a16="http://schemas.microsoft.com/office/drawing/2014/main" id="{E1C69871-A032-473A-89DC-B92F57712DED}"/>
            </a:ext>
          </a:extLst>
        </xdr:cNvPr>
        <xdr:cNvSpPr/>
      </xdr:nvSpPr>
      <xdr:spPr bwMode="auto">
        <a:xfrm>
          <a:off x="1704975" y="80010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66675</xdr:colOff>
      <xdr:row>38</xdr:row>
      <xdr:rowOff>38100</xdr:rowOff>
    </xdr:from>
    <xdr:to>
      <xdr:col>19</xdr:col>
      <xdr:colOff>228600</xdr:colOff>
      <xdr:row>47</xdr:row>
      <xdr:rowOff>28575</xdr:rowOff>
    </xdr:to>
    <xdr:sp macro="" textlink="">
      <xdr:nvSpPr>
        <xdr:cNvPr id="16" name="正方形/長方形 15">
          <a:extLst>
            <a:ext uri="{FF2B5EF4-FFF2-40B4-BE49-F238E27FC236}">
              <a16:creationId xmlns:a16="http://schemas.microsoft.com/office/drawing/2014/main" id="{C5C4CC9F-F1A4-4991-A3AA-92B636B9D1A4}"/>
            </a:ext>
          </a:extLst>
        </xdr:cNvPr>
        <xdr:cNvSpPr/>
      </xdr:nvSpPr>
      <xdr:spPr bwMode="auto">
        <a:xfrm>
          <a:off x="3400425" y="80010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47625</xdr:colOff>
      <xdr:row>38</xdr:row>
      <xdr:rowOff>38100</xdr:rowOff>
    </xdr:from>
    <xdr:to>
      <xdr:col>26</xdr:col>
      <xdr:colOff>209550</xdr:colOff>
      <xdr:row>47</xdr:row>
      <xdr:rowOff>28575</xdr:rowOff>
    </xdr:to>
    <xdr:sp macro="" textlink="">
      <xdr:nvSpPr>
        <xdr:cNvPr id="17" name="正方形/長方形 16">
          <a:extLst>
            <a:ext uri="{FF2B5EF4-FFF2-40B4-BE49-F238E27FC236}">
              <a16:creationId xmlns:a16="http://schemas.microsoft.com/office/drawing/2014/main" id="{4621CE03-3655-4F46-90A1-6BAD7C903BDD}"/>
            </a:ext>
          </a:extLst>
        </xdr:cNvPr>
        <xdr:cNvSpPr/>
      </xdr:nvSpPr>
      <xdr:spPr bwMode="auto">
        <a:xfrm>
          <a:off x="5048250" y="80010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104775</xdr:colOff>
      <xdr:row>50</xdr:row>
      <xdr:rowOff>0</xdr:rowOff>
    </xdr:from>
    <xdr:to>
      <xdr:col>6</xdr:col>
      <xdr:colOff>28575</xdr:colOff>
      <xdr:row>58</xdr:row>
      <xdr:rowOff>200025</xdr:rowOff>
    </xdr:to>
    <xdr:sp macro="" textlink="">
      <xdr:nvSpPr>
        <xdr:cNvPr id="18" name="正方形/長方形 17">
          <a:extLst>
            <a:ext uri="{FF2B5EF4-FFF2-40B4-BE49-F238E27FC236}">
              <a16:creationId xmlns:a16="http://schemas.microsoft.com/office/drawing/2014/main" id="{3DA5C187-4D1A-480F-B5AC-9F75467E66F1}"/>
            </a:ext>
          </a:extLst>
        </xdr:cNvPr>
        <xdr:cNvSpPr/>
      </xdr:nvSpPr>
      <xdr:spPr bwMode="auto">
        <a:xfrm>
          <a:off x="104775" y="104775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38100</xdr:colOff>
      <xdr:row>50</xdr:row>
      <xdr:rowOff>9525</xdr:rowOff>
    </xdr:from>
    <xdr:to>
      <xdr:col>12</xdr:col>
      <xdr:colOff>200025</xdr:colOff>
      <xdr:row>59</xdr:row>
      <xdr:rowOff>0</xdr:rowOff>
    </xdr:to>
    <xdr:sp macro="" textlink="">
      <xdr:nvSpPr>
        <xdr:cNvPr id="19" name="正方形/長方形 18">
          <a:extLst>
            <a:ext uri="{FF2B5EF4-FFF2-40B4-BE49-F238E27FC236}">
              <a16:creationId xmlns:a16="http://schemas.microsoft.com/office/drawing/2014/main" id="{C213A512-43C1-440E-8F88-2C12D928917B}"/>
            </a:ext>
          </a:extLst>
        </xdr:cNvPr>
        <xdr:cNvSpPr/>
      </xdr:nvSpPr>
      <xdr:spPr bwMode="auto">
        <a:xfrm>
          <a:off x="1704975" y="104870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66675</xdr:colOff>
      <xdr:row>50</xdr:row>
      <xdr:rowOff>9525</xdr:rowOff>
    </xdr:from>
    <xdr:to>
      <xdr:col>19</xdr:col>
      <xdr:colOff>228600</xdr:colOff>
      <xdr:row>59</xdr:row>
      <xdr:rowOff>0</xdr:rowOff>
    </xdr:to>
    <xdr:sp macro="" textlink="">
      <xdr:nvSpPr>
        <xdr:cNvPr id="20" name="正方形/長方形 19">
          <a:extLst>
            <a:ext uri="{FF2B5EF4-FFF2-40B4-BE49-F238E27FC236}">
              <a16:creationId xmlns:a16="http://schemas.microsoft.com/office/drawing/2014/main" id="{8125C1C1-8699-49D8-BB0C-4D2369FB1613}"/>
            </a:ext>
          </a:extLst>
        </xdr:cNvPr>
        <xdr:cNvSpPr/>
      </xdr:nvSpPr>
      <xdr:spPr bwMode="auto">
        <a:xfrm>
          <a:off x="3400425" y="104870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47625</xdr:colOff>
      <xdr:row>50</xdr:row>
      <xdr:rowOff>9525</xdr:rowOff>
    </xdr:from>
    <xdr:to>
      <xdr:col>26</xdr:col>
      <xdr:colOff>209550</xdr:colOff>
      <xdr:row>59</xdr:row>
      <xdr:rowOff>0</xdr:rowOff>
    </xdr:to>
    <xdr:sp macro="" textlink="">
      <xdr:nvSpPr>
        <xdr:cNvPr id="21" name="正方形/長方形 20">
          <a:extLst>
            <a:ext uri="{FF2B5EF4-FFF2-40B4-BE49-F238E27FC236}">
              <a16:creationId xmlns:a16="http://schemas.microsoft.com/office/drawing/2014/main" id="{BDEB03A4-2734-4D48-B445-A1C7352D13D8}"/>
            </a:ext>
          </a:extLst>
        </xdr:cNvPr>
        <xdr:cNvSpPr/>
      </xdr:nvSpPr>
      <xdr:spPr bwMode="auto">
        <a:xfrm>
          <a:off x="5048250" y="104870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95250</xdr:colOff>
      <xdr:row>62</xdr:row>
      <xdr:rowOff>9525</xdr:rowOff>
    </xdr:from>
    <xdr:to>
      <xdr:col>6</xdr:col>
      <xdr:colOff>19050</xdr:colOff>
      <xdr:row>71</xdr:row>
      <xdr:rowOff>0</xdr:rowOff>
    </xdr:to>
    <xdr:sp macro="" textlink="">
      <xdr:nvSpPr>
        <xdr:cNvPr id="22" name="正方形/長方形 21">
          <a:extLst>
            <a:ext uri="{FF2B5EF4-FFF2-40B4-BE49-F238E27FC236}">
              <a16:creationId xmlns:a16="http://schemas.microsoft.com/office/drawing/2014/main" id="{BF3736EA-53FD-43DC-9DA2-1A2C2631ABED}"/>
            </a:ext>
          </a:extLst>
        </xdr:cNvPr>
        <xdr:cNvSpPr/>
      </xdr:nvSpPr>
      <xdr:spPr bwMode="auto">
        <a:xfrm>
          <a:off x="95250" y="1300162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28575</xdr:colOff>
      <xdr:row>62</xdr:row>
      <xdr:rowOff>19050</xdr:rowOff>
    </xdr:from>
    <xdr:to>
      <xdr:col>12</xdr:col>
      <xdr:colOff>190500</xdr:colOff>
      <xdr:row>71</xdr:row>
      <xdr:rowOff>9525</xdr:rowOff>
    </xdr:to>
    <xdr:sp macro="" textlink="">
      <xdr:nvSpPr>
        <xdr:cNvPr id="23" name="正方形/長方形 22">
          <a:extLst>
            <a:ext uri="{FF2B5EF4-FFF2-40B4-BE49-F238E27FC236}">
              <a16:creationId xmlns:a16="http://schemas.microsoft.com/office/drawing/2014/main" id="{540AF153-0E2D-41E4-BE13-7ED1558E6841}"/>
            </a:ext>
          </a:extLst>
        </xdr:cNvPr>
        <xdr:cNvSpPr/>
      </xdr:nvSpPr>
      <xdr:spPr bwMode="auto">
        <a:xfrm>
          <a:off x="1695450" y="130111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57150</xdr:colOff>
      <xdr:row>62</xdr:row>
      <xdr:rowOff>19050</xdr:rowOff>
    </xdr:from>
    <xdr:to>
      <xdr:col>19</xdr:col>
      <xdr:colOff>219075</xdr:colOff>
      <xdr:row>71</xdr:row>
      <xdr:rowOff>9525</xdr:rowOff>
    </xdr:to>
    <xdr:sp macro="" textlink="">
      <xdr:nvSpPr>
        <xdr:cNvPr id="24" name="正方形/長方形 23">
          <a:extLst>
            <a:ext uri="{FF2B5EF4-FFF2-40B4-BE49-F238E27FC236}">
              <a16:creationId xmlns:a16="http://schemas.microsoft.com/office/drawing/2014/main" id="{EF8D67F9-A471-443B-BD9F-C155A4FBA344}"/>
            </a:ext>
          </a:extLst>
        </xdr:cNvPr>
        <xdr:cNvSpPr/>
      </xdr:nvSpPr>
      <xdr:spPr bwMode="auto">
        <a:xfrm>
          <a:off x="3390900" y="130111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38100</xdr:colOff>
      <xdr:row>62</xdr:row>
      <xdr:rowOff>19050</xdr:rowOff>
    </xdr:from>
    <xdr:to>
      <xdr:col>26</xdr:col>
      <xdr:colOff>200025</xdr:colOff>
      <xdr:row>71</xdr:row>
      <xdr:rowOff>9525</xdr:rowOff>
    </xdr:to>
    <xdr:sp macro="" textlink="">
      <xdr:nvSpPr>
        <xdr:cNvPr id="25" name="正方形/長方形 24">
          <a:extLst>
            <a:ext uri="{FF2B5EF4-FFF2-40B4-BE49-F238E27FC236}">
              <a16:creationId xmlns:a16="http://schemas.microsoft.com/office/drawing/2014/main" id="{3D27B6A6-3DF4-4D48-959F-98379371B37E}"/>
            </a:ext>
          </a:extLst>
        </xdr:cNvPr>
        <xdr:cNvSpPr/>
      </xdr:nvSpPr>
      <xdr:spPr bwMode="auto">
        <a:xfrm>
          <a:off x="5038725" y="1301115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95250</xdr:colOff>
      <xdr:row>73</xdr:row>
      <xdr:rowOff>200025</xdr:rowOff>
    </xdr:from>
    <xdr:to>
      <xdr:col>6</xdr:col>
      <xdr:colOff>19050</xdr:colOff>
      <xdr:row>82</xdr:row>
      <xdr:rowOff>190500</xdr:rowOff>
    </xdr:to>
    <xdr:sp macro="" textlink="">
      <xdr:nvSpPr>
        <xdr:cNvPr id="26" name="正方形/長方形 25">
          <a:extLst>
            <a:ext uri="{FF2B5EF4-FFF2-40B4-BE49-F238E27FC236}">
              <a16:creationId xmlns:a16="http://schemas.microsoft.com/office/drawing/2014/main" id="{F8F1B60C-37BA-4287-B8DD-D5965FCEFEA6}"/>
            </a:ext>
          </a:extLst>
        </xdr:cNvPr>
        <xdr:cNvSpPr/>
      </xdr:nvSpPr>
      <xdr:spPr bwMode="auto">
        <a:xfrm>
          <a:off x="95250" y="1549717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28575</xdr:colOff>
      <xdr:row>74</xdr:row>
      <xdr:rowOff>0</xdr:rowOff>
    </xdr:from>
    <xdr:to>
      <xdr:col>12</xdr:col>
      <xdr:colOff>190500</xdr:colOff>
      <xdr:row>82</xdr:row>
      <xdr:rowOff>200025</xdr:rowOff>
    </xdr:to>
    <xdr:sp macro="" textlink="">
      <xdr:nvSpPr>
        <xdr:cNvPr id="27" name="正方形/長方形 26">
          <a:extLst>
            <a:ext uri="{FF2B5EF4-FFF2-40B4-BE49-F238E27FC236}">
              <a16:creationId xmlns:a16="http://schemas.microsoft.com/office/drawing/2014/main" id="{FB403C8D-E7AA-4303-AADF-C9D1CC6CE24A}"/>
            </a:ext>
          </a:extLst>
        </xdr:cNvPr>
        <xdr:cNvSpPr/>
      </xdr:nvSpPr>
      <xdr:spPr bwMode="auto">
        <a:xfrm>
          <a:off x="1695450" y="155067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57150</xdr:colOff>
      <xdr:row>74</xdr:row>
      <xdr:rowOff>0</xdr:rowOff>
    </xdr:from>
    <xdr:to>
      <xdr:col>19</xdr:col>
      <xdr:colOff>219075</xdr:colOff>
      <xdr:row>82</xdr:row>
      <xdr:rowOff>200025</xdr:rowOff>
    </xdr:to>
    <xdr:sp macro="" textlink="">
      <xdr:nvSpPr>
        <xdr:cNvPr id="28" name="正方形/長方形 27">
          <a:extLst>
            <a:ext uri="{FF2B5EF4-FFF2-40B4-BE49-F238E27FC236}">
              <a16:creationId xmlns:a16="http://schemas.microsoft.com/office/drawing/2014/main" id="{B753E786-8458-4AC7-8067-F1E59B675360}"/>
            </a:ext>
          </a:extLst>
        </xdr:cNvPr>
        <xdr:cNvSpPr/>
      </xdr:nvSpPr>
      <xdr:spPr bwMode="auto">
        <a:xfrm>
          <a:off x="3390900" y="155067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38100</xdr:colOff>
      <xdr:row>74</xdr:row>
      <xdr:rowOff>0</xdr:rowOff>
    </xdr:from>
    <xdr:to>
      <xdr:col>26</xdr:col>
      <xdr:colOff>200025</xdr:colOff>
      <xdr:row>82</xdr:row>
      <xdr:rowOff>200025</xdr:rowOff>
    </xdr:to>
    <xdr:sp macro="" textlink="">
      <xdr:nvSpPr>
        <xdr:cNvPr id="29" name="正方形/長方形 28">
          <a:extLst>
            <a:ext uri="{FF2B5EF4-FFF2-40B4-BE49-F238E27FC236}">
              <a16:creationId xmlns:a16="http://schemas.microsoft.com/office/drawing/2014/main" id="{3251544F-9841-40E5-AF0F-5066723DA290}"/>
            </a:ext>
          </a:extLst>
        </xdr:cNvPr>
        <xdr:cNvSpPr/>
      </xdr:nvSpPr>
      <xdr:spPr bwMode="auto">
        <a:xfrm>
          <a:off x="5038725" y="155067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0</xdr:col>
      <xdr:colOff>104775</xdr:colOff>
      <xdr:row>86</xdr:row>
      <xdr:rowOff>28575</xdr:rowOff>
    </xdr:from>
    <xdr:to>
      <xdr:col>6</xdr:col>
      <xdr:colOff>28575</xdr:colOff>
      <xdr:row>95</xdr:row>
      <xdr:rowOff>19050</xdr:rowOff>
    </xdr:to>
    <xdr:sp macro="" textlink="">
      <xdr:nvSpPr>
        <xdr:cNvPr id="30" name="正方形/長方形 29">
          <a:extLst>
            <a:ext uri="{FF2B5EF4-FFF2-40B4-BE49-F238E27FC236}">
              <a16:creationId xmlns:a16="http://schemas.microsoft.com/office/drawing/2014/main" id="{717D2E00-0404-487B-A70A-0D63714744BA}"/>
            </a:ext>
          </a:extLst>
        </xdr:cNvPr>
        <xdr:cNvSpPr/>
      </xdr:nvSpPr>
      <xdr:spPr bwMode="auto">
        <a:xfrm>
          <a:off x="104775" y="18049875"/>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7</xdr:col>
      <xdr:colOff>38100</xdr:colOff>
      <xdr:row>86</xdr:row>
      <xdr:rowOff>38100</xdr:rowOff>
    </xdr:from>
    <xdr:to>
      <xdr:col>12</xdr:col>
      <xdr:colOff>200025</xdr:colOff>
      <xdr:row>95</xdr:row>
      <xdr:rowOff>28575</xdr:rowOff>
    </xdr:to>
    <xdr:sp macro="" textlink="">
      <xdr:nvSpPr>
        <xdr:cNvPr id="31" name="正方形/長方形 30">
          <a:extLst>
            <a:ext uri="{FF2B5EF4-FFF2-40B4-BE49-F238E27FC236}">
              <a16:creationId xmlns:a16="http://schemas.microsoft.com/office/drawing/2014/main" id="{CA1801C1-6ABC-46FB-83FE-675F3091B59A}"/>
            </a:ext>
          </a:extLst>
        </xdr:cNvPr>
        <xdr:cNvSpPr/>
      </xdr:nvSpPr>
      <xdr:spPr bwMode="auto">
        <a:xfrm>
          <a:off x="1704975" y="180594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14</xdr:col>
      <xdr:colOff>66675</xdr:colOff>
      <xdr:row>86</xdr:row>
      <xdr:rowOff>38100</xdr:rowOff>
    </xdr:from>
    <xdr:to>
      <xdr:col>19</xdr:col>
      <xdr:colOff>228600</xdr:colOff>
      <xdr:row>95</xdr:row>
      <xdr:rowOff>28575</xdr:rowOff>
    </xdr:to>
    <xdr:sp macro="" textlink="">
      <xdr:nvSpPr>
        <xdr:cNvPr id="32" name="正方形/長方形 31">
          <a:extLst>
            <a:ext uri="{FF2B5EF4-FFF2-40B4-BE49-F238E27FC236}">
              <a16:creationId xmlns:a16="http://schemas.microsoft.com/office/drawing/2014/main" id="{73D8DDF7-1A17-4BD9-AF78-D4B246259AFE}"/>
            </a:ext>
          </a:extLst>
        </xdr:cNvPr>
        <xdr:cNvSpPr/>
      </xdr:nvSpPr>
      <xdr:spPr bwMode="auto">
        <a:xfrm>
          <a:off x="3400425" y="180594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twoCellAnchor>
    <xdr:from>
      <xdr:col>21</xdr:col>
      <xdr:colOff>47625</xdr:colOff>
      <xdr:row>86</xdr:row>
      <xdr:rowOff>38100</xdr:rowOff>
    </xdr:from>
    <xdr:to>
      <xdr:col>26</xdr:col>
      <xdr:colOff>209550</xdr:colOff>
      <xdr:row>95</xdr:row>
      <xdr:rowOff>28575</xdr:rowOff>
    </xdr:to>
    <xdr:sp macro="" textlink="">
      <xdr:nvSpPr>
        <xdr:cNvPr id="33" name="正方形/長方形 32">
          <a:extLst>
            <a:ext uri="{FF2B5EF4-FFF2-40B4-BE49-F238E27FC236}">
              <a16:creationId xmlns:a16="http://schemas.microsoft.com/office/drawing/2014/main" id="{15D26855-5E7E-47A0-84EA-27FBA660BD9F}"/>
            </a:ext>
          </a:extLst>
        </xdr:cNvPr>
        <xdr:cNvSpPr/>
      </xdr:nvSpPr>
      <xdr:spPr bwMode="auto">
        <a:xfrm>
          <a:off x="5048250" y="18059400"/>
          <a:ext cx="1352550" cy="1876425"/>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latin typeface="Meiryo UI" panose="020B0604030504040204" pitchFamily="50" charset="-128"/>
              <a:ea typeface="Meiryo UI" panose="020B0604030504040204" pitchFamily="50" charset="-128"/>
            </a:rPr>
            <a:t>（写真）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7D5AC-A116-4030-9659-5543860180C0}">
  <dimension ref="B2:X37"/>
  <sheetViews>
    <sheetView workbookViewId="0"/>
  </sheetViews>
  <sheetFormatPr defaultRowHeight="18" x14ac:dyDescent="0.45"/>
  <cols>
    <col min="3" max="3" width="8.69921875" customWidth="1"/>
  </cols>
  <sheetData>
    <row r="2" spans="2:24" x14ac:dyDescent="0.45">
      <c r="B2" t="s">
        <v>67</v>
      </c>
      <c r="G2" t="s">
        <v>12</v>
      </c>
      <c r="O2" t="s">
        <v>192</v>
      </c>
      <c r="X2" t="s">
        <v>211</v>
      </c>
    </row>
    <row r="3" spans="2:24" x14ac:dyDescent="0.45">
      <c r="B3" t="s">
        <v>68</v>
      </c>
      <c r="G3" t="s">
        <v>133</v>
      </c>
      <c r="O3" t="s">
        <v>193</v>
      </c>
      <c r="X3" t="s">
        <v>212</v>
      </c>
    </row>
    <row r="4" spans="2:24" x14ac:dyDescent="0.45">
      <c r="B4" t="s">
        <v>69</v>
      </c>
      <c r="G4" t="s">
        <v>134</v>
      </c>
      <c r="O4" t="s">
        <v>194</v>
      </c>
      <c r="X4" t="s">
        <v>213</v>
      </c>
    </row>
    <row r="5" spans="2:24" x14ac:dyDescent="0.45">
      <c r="G5" t="s">
        <v>135</v>
      </c>
      <c r="O5" t="s">
        <v>195</v>
      </c>
      <c r="X5" t="s">
        <v>214</v>
      </c>
    </row>
    <row r="6" spans="2:24" x14ac:dyDescent="0.45">
      <c r="G6" t="s">
        <v>136</v>
      </c>
      <c r="O6" t="s">
        <v>196</v>
      </c>
      <c r="X6" t="s">
        <v>222</v>
      </c>
    </row>
    <row r="7" spans="2:24" x14ac:dyDescent="0.45">
      <c r="G7" t="s">
        <v>137</v>
      </c>
      <c r="O7" t="s">
        <v>197</v>
      </c>
      <c r="X7" t="s">
        <v>215</v>
      </c>
    </row>
    <row r="8" spans="2:24" x14ac:dyDescent="0.45">
      <c r="G8" t="s">
        <v>336</v>
      </c>
      <c r="O8" t="s">
        <v>198</v>
      </c>
      <c r="X8" t="s">
        <v>216</v>
      </c>
    </row>
    <row r="9" spans="2:24" x14ac:dyDescent="0.45">
      <c r="G9" t="s">
        <v>138</v>
      </c>
      <c r="O9" t="s">
        <v>199</v>
      </c>
      <c r="X9" t="s">
        <v>217</v>
      </c>
    </row>
    <row r="10" spans="2:24" x14ac:dyDescent="0.45">
      <c r="G10" t="s">
        <v>139</v>
      </c>
      <c r="O10" t="s">
        <v>200</v>
      </c>
      <c r="X10" t="s">
        <v>221</v>
      </c>
    </row>
    <row r="11" spans="2:24" x14ac:dyDescent="0.45">
      <c r="G11" t="s">
        <v>140</v>
      </c>
      <c r="O11" t="s">
        <v>201</v>
      </c>
      <c r="X11" t="s">
        <v>223</v>
      </c>
    </row>
    <row r="12" spans="2:24" x14ac:dyDescent="0.45">
      <c r="B12" t="s">
        <v>266</v>
      </c>
      <c r="G12" t="s">
        <v>141</v>
      </c>
      <c r="O12" t="s">
        <v>202</v>
      </c>
      <c r="X12" t="s">
        <v>218</v>
      </c>
    </row>
    <row r="13" spans="2:24" x14ac:dyDescent="0.45">
      <c r="B13" t="s">
        <v>257</v>
      </c>
      <c r="G13" t="s">
        <v>142</v>
      </c>
      <c r="O13" t="s">
        <v>203</v>
      </c>
      <c r="X13" t="s">
        <v>219</v>
      </c>
    </row>
    <row r="14" spans="2:24" x14ac:dyDescent="0.45">
      <c r="G14" t="s">
        <v>143</v>
      </c>
      <c r="O14" t="s">
        <v>204</v>
      </c>
      <c r="X14" t="s">
        <v>220</v>
      </c>
    </row>
    <row r="15" spans="2:24" x14ac:dyDescent="0.45">
      <c r="B15" t="s">
        <v>258</v>
      </c>
      <c r="O15" t="s">
        <v>205</v>
      </c>
    </row>
    <row r="16" spans="2:24" x14ac:dyDescent="0.45">
      <c r="E16" t="s">
        <v>267</v>
      </c>
      <c r="O16" t="s">
        <v>206</v>
      </c>
    </row>
    <row r="17" spans="2:15" x14ac:dyDescent="0.45">
      <c r="B17" t="s">
        <v>259</v>
      </c>
      <c r="E17" t="s">
        <v>268</v>
      </c>
      <c r="O17" t="s">
        <v>207</v>
      </c>
    </row>
    <row r="18" spans="2:15" x14ac:dyDescent="0.45">
      <c r="E18" t="s">
        <v>269</v>
      </c>
      <c r="O18" t="s">
        <v>208</v>
      </c>
    </row>
    <row r="19" spans="2:15" x14ac:dyDescent="0.45">
      <c r="B19" t="s">
        <v>260</v>
      </c>
      <c r="E19" t="s">
        <v>270</v>
      </c>
      <c r="O19" t="s">
        <v>209</v>
      </c>
    </row>
    <row r="20" spans="2:15" x14ac:dyDescent="0.45">
      <c r="O20" t="s">
        <v>210</v>
      </c>
    </row>
    <row r="21" spans="2:15" x14ac:dyDescent="0.45">
      <c r="B21" t="s">
        <v>261</v>
      </c>
    </row>
    <row r="23" spans="2:15" x14ac:dyDescent="0.45">
      <c r="B23" t="s">
        <v>262</v>
      </c>
    </row>
    <row r="25" spans="2:15" x14ac:dyDescent="0.45">
      <c r="B25" t="s">
        <v>263</v>
      </c>
    </row>
    <row r="27" spans="2:15" x14ac:dyDescent="0.45">
      <c r="B27" t="s">
        <v>264</v>
      </c>
    </row>
    <row r="29" spans="2:15" x14ac:dyDescent="0.45">
      <c r="B29" t="s">
        <v>265</v>
      </c>
    </row>
    <row r="31" spans="2:15" x14ac:dyDescent="0.45">
      <c r="B31" t="s">
        <v>271</v>
      </c>
    </row>
    <row r="33" spans="2:2" x14ac:dyDescent="0.45">
      <c r="B33" t="s">
        <v>272</v>
      </c>
    </row>
    <row r="35" spans="2:2" x14ac:dyDescent="0.45">
      <c r="B35" t="s">
        <v>273</v>
      </c>
    </row>
    <row r="37" spans="2:2" x14ac:dyDescent="0.45">
      <c r="B37" t="s">
        <v>274</v>
      </c>
    </row>
  </sheetData>
  <sheetProtection sheet="1" objects="1" scenarios="1"/>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340FC-26D9-40F6-8631-8B1E87121BBA}">
  <sheetPr>
    <pageSetUpPr fitToPage="1"/>
  </sheetPr>
  <dimension ref="A1:AP40"/>
  <sheetViews>
    <sheetView view="pageBreakPreview" zoomScaleNormal="100" zoomScaleSheetLayoutView="100" workbookViewId="0">
      <selection activeCell="S7" sqref="S7:AC7"/>
    </sheetView>
  </sheetViews>
  <sheetFormatPr defaultColWidth="8.69921875" defaultRowHeight="19.2" x14ac:dyDescent="0.45"/>
  <cols>
    <col min="1" max="29" width="2.19921875" style="2" customWidth="1"/>
    <col min="30" max="41" width="2.19921875" style="1" customWidth="1"/>
    <col min="42" max="42" width="2.19921875" style="2" customWidth="1"/>
    <col min="43" max="16384" width="8.69921875" style="2"/>
  </cols>
  <sheetData>
    <row r="1" spans="1:42" ht="20.25" customHeight="1" x14ac:dyDescent="0.45">
      <c r="A1" s="2" t="s">
        <v>107</v>
      </c>
      <c r="AD1" s="2"/>
      <c r="AE1" s="2"/>
      <c r="AF1" s="2"/>
      <c r="AG1" s="2"/>
      <c r="AH1" s="2"/>
      <c r="AI1" s="2"/>
      <c r="AJ1" s="2"/>
      <c r="AK1" s="2"/>
      <c r="AL1" s="2"/>
      <c r="AM1" s="2"/>
      <c r="AN1" s="2"/>
      <c r="AO1" s="2"/>
    </row>
    <row r="2" spans="1:42" ht="20.25" customHeight="1" x14ac:dyDescent="0.45">
      <c r="AD2" s="2"/>
      <c r="AE2" s="2"/>
      <c r="AF2" s="2"/>
      <c r="AG2" s="2"/>
      <c r="AH2" s="2"/>
      <c r="AI2" s="2"/>
      <c r="AJ2" s="2"/>
      <c r="AK2" s="2"/>
      <c r="AL2" s="2"/>
      <c r="AM2" s="2"/>
      <c r="AN2" s="2"/>
      <c r="AO2" s="2"/>
    </row>
    <row r="3" spans="1:42" ht="20.25" customHeight="1" x14ac:dyDescent="0.45">
      <c r="A3" s="248" t="s">
        <v>108</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row>
    <row r="4" spans="1:42" ht="20.25" customHeight="1" x14ac:dyDescent="0.4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row>
    <row r="5" spans="1:42" ht="20.25" customHeight="1" x14ac:dyDescent="0.45">
      <c r="A5" s="433"/>
      <c r="B5" s="434"/>
      <c r="C5" s="434"/>
      <c r="D5" s="434"/>
      <c r="E5" s="434"/>
      <c r="F5" s="434"/>
      <c r="G5" s="434"/>
      <c r="H5" s="434"/>
      <c r="I5" s="434"/>
      <c r="J5" s="434"/>
      <c r="K5" s="434"/>
      <c r="L5" s="434"/>
      <c r="M5" s="434"/>
      <c r="N5" s="434"/>
      <c r="O5" s="434"/>
      <c r="P5" s="434"/>
      <c r="Q5" s="434"/>
      <c r="R5" s="435"/>
      <c r="S5" s="418" t="s">
        <v>109</v>
      </c>
      <c r="T5" s="419"/>
      <c r="U5" s="419"/>
      <c r="V5" s="419"/>
      <c r="W5" s="419"/>
      <c r="X5" s="419"/>
      <c r="Y5" s="419"/>
      <c r="Z5" s="419"/>
      <c r="AA5" s="419"/>
      <c r="AB5" s="419"/>
      <c r="AC5" s="420"/>
      <c r="AD5" s="418" t="s">
        <v>110</v>
      </c>
      <c r="AE5" s="419"/>
      <c r="AF5" s="419"/>
      <c r="AG5" s="419"/>
      <c r="AH5" s="419"/>
      <c r="AI5" s="419"/>
      <c r="AJ5" s="419"/>
      <c r="AK5" s="419"/>
      <c r="AL5" s="419"/>
      <c r="AM5" s="419"/>
      <c r="AN5" s="419"/>
      <c r="AO5" s="420"/>
      <c r="AP5" s="35"/>
    </row>
    <row r="6" spans="1:42" ht="20.25" customHeight="1" thickBot="1" x14ac:dyDescent="0.5">
      <c r="A6" s="436"/>
      <c r="B6" s="437"/>
      <c r="C6" s="437"/>
      <c r="D6" s="437"/>
      <c r="E6" s="437"/>
      <c r="F6" s="437"/>
      <c r="G6" s="437"/>
      <c r="H6" s="437"/>
      <c r="I6" s="437"/>
      <c r="J6" s="437"/>
      <c r="K6" s="437"/>
      <c r="L6" s="437"/>
      <c r="M6" s="437"/>
      <c r="N6" s="437"/>
      <c r="O6" s="437"/>
      <c r="P6" s="437"/>
      <c r="Q6" s="437"/>
      <c r="R6" s="438"/>
      <c r="S6" s="421"/>
      <c r="T6" s="422"/>
      <c r="U6" s="422"/>
      <c r="V6" s="422"/>
      <c r="W6" s="422"/>
      <c r="X6" s="422"/>
      <c r="Y6" s="422"/>
      <c r="Z6" s="422"/>
      <c r="AA6" s="422"/>
      <c r="AB6" s="422"/>
      <c r="AC6" s="423"/>
      <c r="AD6" s="421"/>
      <c r="AE6" s="422"/>
      <c r="AF6" s="422"/>
      <c r="AG6" s="422"/>
      <c r="AH6" s="422"/>
      <c r="AI6" s="422"/>
      <c r="AJ6" s="422"/>
      <c r="AK6" s="422"/>
      <c r="AL6" s="422"/>
      <c r="AM6" s="422"/>
      <c r="AN6" s="422"/>
      <c r="AO6" s="423"/>
      <c r="AP6" s="35"/>
    </row>
    <row r="7" spans="1:42" ht="20.25" customHeight="1" thickTop="1" x14ac:dyDescent="0.45">
      <c r="A7" s="412" t="s">
        <v>111</v>
      </c>
      <c r="B7" s="413"/>
      <c r="C7" s="413"/>
      <c r="D7" s="413"/>
      <c r="E7" s="413"/>
      <c r="F7" s="413"/>
      <c r="G7" s="413"/>
      <c r="H7" s="413"/>
      <c r="I7" s="413"/>
      <c r="J7" s="413"/>
      <c r="K7" s="413"/>
      <c r="L7" s="413"/>
      <c r="M7" s="413"/>
      <c r="N7" s="413"/>
      <c r="O7" s="413"/>
      <c r="P7" s="413"/>
      <c r="Q7" s="413"/>
      <c r="R7" s="414"/>
      <c r="S7" s="439" t="str">
        <f>IF(基本情報入力シート!B40="", "ー", 基本情報入力シート!B40)</f>
        <v>ー</v>
      </c>
      <c r="T7" s="440"/>
      <c r="U7" s="440"/>
      <c r="V7" s="440"/>
      <c r="W7" s="440"/>
      <c r="X7" s="440"/>
      <c r="Y7" s="440"/>
      <c r="Z7" s="440"/>
      <c r="AA7" s="440"/>
      <c r="AB7" s="440"/>
      <c r="AC7" s="441"/>
      <c r="AD7" s="442"/>
      <c r="AE7" s="443"/>
      <c r="AF7" s="443"/>
      <c r="AG7" s="443"/>
      <c r="AH7" s="443"/>
      <c r="AI7" s="443"/>
      <c r="AJ7" s="443"/>
      <c r="AK7" s="443"/>
      <c r="AL7" s="443"/>
      <c r="AM7" s="443"/>
      <c r="AN7" s="443"/>
      <c r="AO7" s="444"/>
      <c r="AP7" s="22"/>
    </row>
    <row r="8" spans="1:42" ht="20.25" customHeight="1" x14ac:dyDescent="0.45">
      <c r="A8" s="415"/>
      <c r="B8" s="416"/>
      <c r="C8" s="416"/>
      <c r="D8" s="416"/>
      <c r="E8" s="416"/>
      <c r="F8" s="416"/>
      <c r="G8" s="416"/>
      <c r="H8" s="416"/>
      <c r="I8" s="416"/>
      <c r="J8" s="416"/>
      <c r="K8" s="416"/>
      <c r="L8" s="416"/>
      <c r="M8" s="416"/>
      <c r="N8" s="416"/>
      <c r="O8" s="416"/>
      <c r="P8" s="416"/>
      <c r="Q8" s="416"/>
      <c r="R8" s="417"/>
      <c r="S8" s="442"/>
      <c r="T8" s="443"/>
      <c r="U8" s="443"/>
      <c r="V8" s="443"/>
      <c r="W8" s="443"/>
      <c r="X8" s="443"/>
      <c r="Y8" s="443"/>
      <c r="Z8" s="443"/>
      <c r="AA8" s="443"/>
      <c r="AB8" s="443"/>
      <c r="AC8" s="444"/>
      <c r="AD8" s="442"/>
      <c r="AE8" s="443"/>
      <c r="AF8" s="443"/>
      <c r="AG8" s="443"/>
      <c r="AH8" s="443"/>
      <c r="AI8" s="443"/>
      <c r="AJ8" s="443"/>
      <c r="AK8" s="443"/>
      <c r="AL8" s="443"/>
      <c r="AM8" s="443"/>
      <c r="AN8" s="443"/>
      <c r="AO8" s="444"/>
      <c r="AP8" s="22"/>
    </row>
    <row r="9" spans="1:42" ht="20.25" customHeight="1" x14ac:dyDescent="0.45">
      <c r="A9" s="424" t="s">
        <v>125</v>
      </c>
      <c r="B9" s="425"/>
      <c r="C9" s="425"/>
      <c r="D9" s="425"/>
      <c r="E9" s="425"/>
      <c r="F9" s="425"/>
      <c r="G9" s="425"/>
      <c r="H9" s="425"/>
      <c r="I9" s="425"/>
      <c r="J9" s="425"/>
      <c r="K9" s="425"/>
      <c r="L9" s="425"/>
      <c r="M9" s="425"/>
      <c r="N9" s="425"/>
      <c r="O9" s="425"/>
      <c r="P9" s="425"/>
      <c r="Q9" s="425"/>
      <c r="R9" s="426"/>
      <c r="S9" s="346" t="str">
        <f>IF(基本情報入力シート!B42="", "ー", 基本情報入力シート!B42)</f>
        <v>ー</v>
      </c>
      <c r="T9" s="347"/>
      <c r="U9" s="347"/>
      <c r="V9" s="347"/>
      <c r="W9" s="347"/>
      <c r="X9" s="347"/>
      <c r="Y9" s="347"/>
      <c r="Z9" s="347"/>
      <c r="AA9" s="347"/>
      <c r="AB9" s="347"/>
      <c r="AC9" s="348"/>
      <c r="AD9" s="361" t="str">
        <f>IF(基本情報入力シート!B41="", "ー", 基本情報入力シート!B41)</f>
        <v>ー</v>
      </c>
      <c r="AE9" s="362"/>
      <c r="AF9" s="362"/>
      <c r="AG9" s="362"/>
      <c r="AH9" s="362"/>
      <c r="AI9" s="362"/>
      <c r="AJ9" s="362"/>
      <c r="AK9" s="362"/>
      <c r="AL9" s="362"/>
      <c r="AM9" s="362"/>
      <c r="AN9" s="362"/>
      <c r="AO9" s="363"/>
      <c r="AP9" s="35"/>
    </row>
    <row r="10" spans="1:42" ht="20.25" customHeight="1" x14ac:dyDescent="0.45">
      <c r="A10" s="427"/>
      <c r="B10" s="428"/>
      <c r="C10" s="428"/>
      <c r="D10" s="428"/>
      <c r="E10" s="428"/>
      <c r="F10" s="428"/>
      <c r="G10" s="428"/>
      <c r="H10" s="428"/>
      <c r="I10" s="428"/>
      <c r="J10" s="428"/>
      <c r="K10" s="428"/>
      <c r="L10" s="428"/>
      <c r="M10" s="428"/>
      <c r="N10" s="428"/>
      <c r="O10" s="428"/>
      <c r="P10" s="428"/>
      <c r="Q10" s="428"/>
      <c r="R10" s="429"/>
      <c r="S10" s="392" t="s">
        <v>113</v>
      </c>
      <c r="T10" s="393"/>
      <c r="U10" s="393"/>
      <c r="V10" s="393"/>
      <c r="W10" s="393"/>
      <c r="X10" s="393"/>
      <c r="Y10" s="393"/>
      <c r="Z10" s="393"/>
      <c r="AA10" s="393"/>
      <c r="AB10" s="393"/>
      <c r="AC10" s="394"/>
      <c r="AD10" s="445" t="s">
        <v>112</v>
      </c>
      <c r="AE10" s="446"/>
      <c r="AF10" s="446"/>
      <c r="AG10" s="446"/>
      <c r="AH10" s="446"/>
      <c r="AI10" s="446"/>
      <c r="AJ10" s="446"/>
      <c r="AK10" s="446"/>
      <c r="AL10" s="446"/>
      <c r="AM10" s="446"/>
      <c r="AN10" s="446"/>
      <c r="AO10" s="447"/>
      <c r="AP10" s="35"/>
    </row>
    <row r="11" spans="1:42" ht="20.25" customHeight="1" x14ac:dyDescent="0.45">
      <c r="A11" s="427"/>
      <c r="B11" s="428"/>
      <c r="C11" s="428"/>
      <c r="D11" s="428"/>
      <c r="E11" s="428"/>
      <c r="F11" s="428"/>
      <c r="G11" s="428"/>
      <c r="H11" s="428"/>
      <c r="I11" s="428"/>
      <c r="J11" s="428"/>
      <c r="K11" s="428"/>
      <c r="L11" s="428"/>
      <c r="M11" s="428"/>
      <c r="N11" s="428"/>
      <c r="O11" s="428"/>
      <c r="P11" s="428"/>
      <c r="Q11" s="428"/>
      <c r="R11" s="429"/>
      <c r="S11" s="430" t="str">
        <f>IF(基本情報入力シート!B43="", "ー", 基本情報入力シート!B43)</f>
        <v>ー</v>
      </c>
      <c r="T11" s="431"/>
      <c r="U11" s="431"/>
      <c r="V11" s="431"/>
      <c r="W11" s="431"/>
      <c r="X11" s="431"/>
      <c r="Y11" s="431"/>
      <c r="Z11" s="431"/>
      <c r="AA11" s="431"/>
      <c r="AB11" s="431"/>
      <c r="AC11" s="432"/>
      <c r="AD11" s="448"/>
      <c r="AE11" s="449"/>
      <c r="AF11" s="449"/>
      <c r="AG11" s="449"/>
      <c r="AH11" s="449"/>
      <c r="AI11" s="449"/>
      <c r="AJ11" s="449"/>
      <c r="AK11" s="449"/>
      <c r="AL11" s="449"/>
      <c r="AM11" s="449"/>
      <c r="AN11" s="449"/>
      <c r="AO11" s="450"/>
      <c r="AP11" s="35"/>
    </row>
    <row r="12" spans="1:42" ht="20.25" customHeight="1" x14ac:dyDescent="0.45">
      <c r="A12" s="390"/>
      <c r="B12" s="391"/>
      <c r="C12" s="331" t="s">
        <v>126</v>
      </c>
      <c r="D12" s="332"/>
      <c r="E12" s="332"/>
      <c r="F12" s="332"/>
      <c r="G12" s="332"/>
      <c r="H12" s="332"/>
      <c r="I12" s="332"/>
      <c r="J12" s="332"/>
      <c r="K12" s="332"/>
      <c r="L12" s="332"/>
      <c r="M12" s="332"/>
      <c r="N12" s="332"/>
      <c r="O12" s="332"/>
      <c r="P12" s="332"/>
      <c r="Q12" s="332"/>
      <c r="R12" s="333"/>
      <c r="S12" s="346" t="str">
        <f>IF(基本情報入力シート!B44="", "ー", 基本情報入力シート!B44)</f>
        <v>ー</v>
      </c>
      <c r="T12" s="347"/>
      <c r="U12" s="347"/>
      <c r="V12" s="347"/>
      <c r="W12" s="347"/>
      <c r="X12" s="347"/>
      <c r="Y12" s="347"/>
      <c r="Z12" s="347"/>
      <c r="AA12" s="347"/>
      <c r="AB12" s="347"/>
      <c r="AC12" s="348"/>
      <c r="AD12" s="344"/>
      <c r="AE12" s="344"/>
      <c r="AF12" s="344"/>
      <c r="AG12" s="344"/>
      <c r="AH12" s="344"/>
      <c r="AI12" s="344"/>
      <c r="AJ12" s="344"/>
      <c r="AK12" s="344"/>
      <c r="AL12" s="344"/>
      <c r="AM12" s="344"/>
      <c r="AN12" s="344"/>
      <c r="AO12" s="344"/>
      <c r="AP12" s="35"/>
    </row>
    <row r="13" spans="1:42" ht="20.25" customHeight="1" x14ac:dyDescent="0.45">
      <c r="A13" s="390"/>
      <c r="B13" s="391"/>
      <c r="C13" s="398"/>
      <c r="D13" s="399"/>
      <c r="E13" s="399"/>
      <c r="F13" s="399"/>
      <c r="G13" s="399"/>
      <c r="H13" s="399"/>
      <c r="I13" s="399"/>
      <c r="J13" s="399"/>
      <c r="K13" s="399"/>
      <c r="L13" s="399"/>
      <c r="M13" s="399"/>
      <c r="N13" s="399"/>
      <c r="O13" s="399"/>
      <c r="P13" s="399"/>
      <c r="Q13" s="399"/>
      <c r="R13" s="400"/>
      <c r="S13" s="392" t="s">
        <v>113</v>
      </c>
      <c r="T13" s="393"/>
      <c r="U13" s="393"/>
      <c r="V13" s="393"/>
      <c r="W13" s="393"/>
      <c r="X13" s="393"/>
      <c r="Y13" s="393"/>
      <c r="Z13" s="393"/>
      <c r="AA13" s="393"/>
      <c r="AB13" s="393"/>
      <c r="AC13" s="394"/>
      <c r="AD13" s="344"/>
      <c r="AE13" s="344"/>
      <c r="AF13" s="344"/>
      <c r="AG13" s="344"/>
      <c r="AH13" s="344"/>
      <c r="AI13" s="344"/>
      <c r="AJ13" s="344"/>
      <c r="AK13" s="344"/>
      <c r="AL13" s="344"/>
      <c r="AM13" s="344"/>
      <c r="AN13" s="344"/>
      <c r="AO13" s="344"/>
      <c r="AP13" s="35"/>
    </row>
    <row r="14" spans="1:42" ht="20.25" customHeight="1" x14ac:dyDescent="0.45">
      <c r="A14" s="390"/>
      <c r="B14" s="391"/>
      <c r="C14" s="398"/>
      <c r="D14" s="399"/>
      <c r="E14" s="399"/>
      <c r="F14" s="399"/>
      <c r="G14" s="399"/>
      <c r="H14" s="399"/>
      <c r="I14" s="399"/>
      <c r="J14" s="399"/>
      <c r="K14" s="399"/>
      <c r="L14" s="399"/>
      <c r="M14" s="399"/>
      <c r="N14" s="399"/>
      <c r="O14" s="399"/>
      <c r="P14" s="399"/>
      <c r="Q14" s="399"/>
      <c r="R14" s="400"/>
      <c r="S14" s="395" t="str">
        <f>IF(基本情報入力シート!B45="", "ー", 基本情報入力シート!B45)</f>
        <v>ー</v>
      </c>
      <c r="T14" s="396"/>
      <c r="U14" s="396"/>
      <c r="V14" s="396"/>
      <c r="W14" s="396"/>
      <c r="X14" s="396"/>
      <c r="Y14" s="396"/>
      <c r="Z14" s="396"/>
      <c r="AA14" s="396"/>
      <c r="AB14" s="396"/>
      <c r="AC14" s="397"/>
      <c r="AD14" s="344"/>
      <c r="AE14" s="344"/>
      <c r="AF14" s="344"/>
      <c r="AG14" s="344"/>
      <c r="AH14" s="344"/>
      <c r="AI14" s="344"/>
      <c r="AJ14" s="344"/>
      <c r="AK14" s="344"/>
      <c r="AL14" s="344"/>
      <c r="AM14" s="344"/>
      <c r="AN14" s="344"/>
      <c r="AO14" s="344"/>
      <c r="AP14" s="35"/>
    </row>
    <row r="15" spans="1:42" ht="20.25" customHeight="1" x14ac:dyDescent="0.45">
      <c r="A15" s="381" t="s">
        <v>127</v>
      </c>
      <c r="B15" s="382"/>
      <c r="C15" s="382"/>
      <c r="D15" s="382"/>
      <c r="E15" s="382"/>
      <c r="F15" s="382"/>
      <c r="G15" s="382"/>
      <c r="H15" s="382"/>
      <c r="I15" s="382"/>
      <c r="J15" s="382"/>
      <c r="K15" s="382"/>
      <c r="L15" s="382"/>
      <c r="M15" s="382"/>
      <c r="N15" s="382"/>
      <c r="O15" s="382"/>
      <c r="P15" s="382"/>
      <c r="Q15" s="382"/>
      <c r="R15" s="383"/>
      <c r="S15" s="346" t="str">
        <f>IF(基本情報入力シート!B47="", "ー", 基本情報入力シート!B47)</f>
        <v>ー</v>
      </c>
      <c r="T15" s="347"/>
      <c r="U15" s="347"/>
      <c r="V15" s="347"/>
      <c r="W15" s="347"/>
      <c r="X15" s="347"/>
      <c r="Y15" s="347"/>
      <c r="Z15" s="347"/>
      <c r="AA15" s="347"/>
      <c r="AB15" s="347"/>
      <c r="AC15" s="348"/>
      <c r="AD15" s="361" t="str">
        <f>IF(基本情報入力シート!B46="", "ー", 基本情報入力シート!B46)</f>
        <v>ー</v>
      </c>
      <c r="AE15" s="362"/>
      <c r="AF15" s="362"/>
      <c r="AG15" s="362"/>
      <c r="AH15" s="362"/>
      <c r="AI15" s="362"/>
      <c r="AJ15" s="362"/>
      <c r="AK15" s="362"/>
      <c r="AL15" s="362"/>
      <c r="AM15" s="362"/>
      <c r="AN15" s="362"/>
      <c r="AO15" s="363"/>
      <c r="AP15" s="35"/>
    </row>
    <row r="16" spans="1:42" ht="20.25" customHeight="1" x14ac:dyDescent="0.45">
      <c r="A16" s="384"/>
      <c r="B16" s="385"/>
      <c r="C16" s="385"/>
      <c r="D16" s="385"/>
      <c r="E16" s="385"/>
      <c r="F16" s="385"/>
      <c r="G16" s="385"/>
      <c r="H16" s="385"/>
      <c r="I16" s="385"/>
      <c r="J16" s="385"/>
      <c r="K16" s="385"/>
      <c r="L16" s="385"/>
      <c r="M16" s="385"/>
      <c r="N16" s="385"/>
      <c r="O16" s="385"/>
      <c r="P16" s="385"/>
      <c r="Q16" s="385"/>
      <c r="R16" s="386"/>
      <c r="S16" s="406"/>
      <c r="T16" s="407"/>
      <c r="U16" s="407"/>
      <c r="V16" s="407"/>
      <c r="W16" s="407"/>
      <c r="X16" s="407"/>
      <c r="Y16" s="407"/>
      <c r="Z16" s="407"/>
      <c r="AA16" s="407"/>
      <c r="AB16" s="407"/>
      <c r="AC16" s="408"/>
      <c r="AD16" s="328" t="s">
        <v>114</v>
      </c>
      <c r="AE16" s="329"/>
      <c r="AF16" s="329"/>
      <c r="AG16" s="329"/>
      <c r="AH16" s="329"/>
      <c r="AI16" s="329"/>
      <c r="AJ16" s="329"/>
      <c r="AK16" s="329"/>
      <c r="AL16" s="329"/>
      <c r="AM16" s="329"/>
      <c r="AN16" s="329"/>
      <c r="AO16" s="330"/>
      <c r="AP16" s="35"/>
    </row>
    <row r="17" spans="1:42" ht="20.25" customHeight="1" x14ac:dyDescent="0.45">
      <c r="A17" s="384"/>
      <c r="B17" s="385"/>
      <c r="C17" s="385"/>
      <c r="D17" s="385"/>
      <c r="E17" s="385"/>
      <c r="F17" s="385"/>
      <c r="G17" s="385"/>
      <c r="H17" s="385"/>
      <c r="I17" s="385"/>
      <c r="J17" s="385"/>
      <c r="K17" s="385"/>
      <c r="L17" s="385"/>
      <c r="M17" s="385"/>
      <c r="N17" s="385"/>
      <c r="O17" s="385"/>
      <c r="P17" s="385"/>
      <c r="Q17" s="385"/>
      <c r="R17" s="386"/>
      <c r="S17" s="406"/>
      <c r="T17" s="407"/>
      <c r="U17" s="407"/>
      <c r="V17" s="407"/>
      <c r="W17" s="407"/>
      <c r="X17" s="407"/>
      <c r="Y17" s="407"/>
      <c r="Z17" s="407"/>
      <c r="AA17" s="407"/>
      <c r="AB17" s="407"/>
      <c r="AC17" s="408"/>
      <c r="AD17" s="328" t="s">
        <v>115</v>
      </c>
      <c r="AE17" s="329"/>
      <c r="AF17" s="329"/>
      <c r="AG17" s="329"/>
      <c r="AH17" s="329"/>
      <c r="AI17" s="329"/>
      <c r="AJ17" s="329"/>
      <c r="AK17" s="329"/>
      <c r="AL17" s="329"/>
      <c r="AM17" s="329"/>
      <c r="AN17" s="329"/>
      <c r="AO17" s="330"/>
      <c r="AP17" s="35"/>
    </row>
    <row r="18" spans="1:42" ht="20.25" customHeight="1" x14ac:dyDescent="0.45">
      <c r="A18" s="384"/>
      <c r="B18" s="385"/>
      <c r="C18" s="385"/>
      <c r="D18" s="385"/>
      <c r="E18" s="385"/>
      <c r="F18" s="385"/>
      <c r="G18" s="385"/>
      <c r="H18" s="385"/>
      <c r="I18" s="385"/>
      <c r="J18" s="385"/>
      <c r="K18" s="385"/>
      <c r="L18" s="385"/>
      <c r="M18" s="385"/>
      <c r="N18" s="385"/>
      <c r="O18" s="385"/>
      <c r="P18" s="385"/>
      <c r="Q18" s="385"/>
      <c r="R18" s="386"/>
      <c r="S18" s="406"/>
      <c r="T18" s="407"/>
      <c r="U18" s="407"/>
      <c r="V18" s="407"/>
      <c r="W18" s="407"/>
      <c r="X18" s="407"/>
      <c r="Y18" s="407"/>
      <c r="Z18" s="407"/>
      <c r="AA18" s="407"/>
      <c r="AB18" s="407"/>
      <c r="AC18" s="408"/>
      <c r="AD18" s="328" t="s">
        <v>116</v>
      </c>
      <c r="AE18" s="329"/>
      <c r="AF18" s="329"/>
      <c r="AG18" s="329"/>
      <c r="AH18" s="329"/>
      <c r="AI18" s="329"/>
      <c r="AJ18" s="329"/>
      <c r="AK18" s="329"/>
      <c r="AL18" s="329"/>
      <c r="AM18" s="329"/>
      <c r="AN18" s="329"/>
      <c r="AO18" s="330"/>
      <c r="AP18" s="35"/>
    </row>
    <row r="19" spans="1:42" ht="20.25" customHeight="1" x14ac:dyDescent="0.45">
      <c r="A19" s="384"/>
      <c r="B19" s="385"/>
      <c r="C19" s="385"/>
      <c r="D19" s="385"/>
      <c r="E19" s="385"/>
      <c r="F19" s="385"/>
      <c r="G19" s="385"/>
      <c r="H19" s="385"/>
      <c r="I19" s="385"/>
      <c r="J19" s="385"/>
      <c r="K19" s="385"/>
      <c r="L19" s="385"/>
      <c r="M19" s="385"/>
      <c r="N19" s="385"/>
      <c r="O19" s="385"/>
      <c r="P19" s="385"/>
      <c r="Q19" s="385"/>
      <c r="R19" s="386"/>
      <c r="S19" s="406"/>
      <c r="T19" s="407"/>
      <c r="U19" s="407"/>
      <c r="V19" s="407"/>
      <c r="W19" s="407"/>
      <c r="X19" s="407"/>
      <c r="Y19" s="407"/>
      <c r="Z19" s="407"/>
      <c r="AA19" s="407"/>
      <c r="AB19" s="407"/>
      <c r="AC19" s="408"/>
      <c r="AD19" s="328" t="s">
        <v>114</v>
      </c>
      <c r="AE19" s="329"/>
      <c r="AF19" s="329"/>
      <c r="AG19" s="329"/>
      <c r="AH19" s="329"/>
      <c r="AI19" s="329"/>
      <c r="AJ19" s="329"/>
      <c r="AK19" s="329"/>
      <c r="AL19" s="329"/>
      <c r="AM19" s="329"/>
      <c r="AN19" s="329"/>
      <c r="AO19" s="330"/>
      <c r="AP19" s="35"/>
    </row>
    <row r="20" spans="1:42" ht="20.25" customHeight="1" x14ac:dyDescent="0.45">
      <c r="A20" s="384"/>
      <c r="B20" s="385"/>
      <c r="C20" s="385"/>
      <c r="D20" s="385"/>
      <c r="E20" s="385"/>
      <c r="F20" s="385"/>
      <c r="G20" s="385"/>
      <c r="H20" s="385"/>
      <c r="I20" s="385"/>
      <c r="J20" s="385"/>
      <c r="K20" s="385"/>
      <c r="L20" s="385"/>
      <c r="M20" s="385"/>
      <c r="N20" s="385"/>
      <c r="O20" s="385"/>
      <c r="P20" s="385"/>
      <c r="Q20" s="385"/>
      <c r="R20" s="386"/>
      <c r="S20" s="406"/>
      <c r="T20" s="407"/>
      <c r="U20" s="407"/>
      <c r="V20" s="407"/>
      <c r="W20" s="407"/>
      <c r="X20" s="407"/>
      <c r="Y20" s="407"/>
      <c r="Z20" s="407"/>
      <c r="AA20" s="407"/>
      <c r="AB20" s="407"/>
      <c r="AC20" s="408"/>
      <c r="AD20" s="328" t="s">
        <v>117</v>
      </c>
      <c r="AE20" s="329"/>
      <c r="AF20" s="329"/>
      <c r="AG20" s="329"/>
      <c r="AH20" s="329"/>
      <c r="AI20" s="329"/>
      <c r="AJ20" s="329"/>
      <c r="AK20" s="329"/>
      <c r="AL20" s="329"/>
      <c r="AM20" s="329"/>
      <c r="AN20" s="329"/>
      <c r="AO20" s="330"/>
      <c r="AP20" s="35"/>
    </row>
    <row r="21" spans="1:42" ht="20.25" customHeight="1" x14ac:dyDescent="0.45">
      <c r="A21" s="384"/>
      <c r="B21" s="385"/>
      <c r="C21" s="385"/>
      <c r="D21" s="385"/>
      <c r="E21" s="385"/>
      <c r="F21" s="385"/>
      <c r="G21" s="385"/>
      <c r="H21" s="385"/>
      <c r="I21" s="385"/>
      <c r="J21" s="385"/>
      <c r="K21" s="385"/>
      <c r="L21" s="385"/>
      <c r="M21" s="385"/>
      <c r="N21" s="385"/>
      <c r="O21" s="385"/>
      <c r="P21" s="385"/>
      <c r="Q21" s="385"/>
      <c r="R21" s="386"/>
      <c r="S21" s="406"/>
      <c r="T21" s="407"/>
      <c r="U21" s="407"/>
      <c r="V21" s="407"/>
      <c r="W21" s="407"/>
      <c r="X21" s="407"/>
      <c r="Y21" s="407"/>
      <c r="Z21" s="407"/>
      <c r="AA21" s="407"/>
      <c r="AB21" s="407"/>
      <c r="AC21" s="408"/>
      <c r="AD21" s="337" t="s">
        <v>118</v>
      </c>
      <c r="AE21" s="338"/>
      <c r="AF21" s="338"/>
      <c r="AG21" s="338"/>
      <c r="AH21" s="338"/>
      <c r="AI21" s="338"/>
      <c r="AJ21" s="338"/>
      <c r="AK21" s="338"/>
      <c r="AL21" s="338"/>
      <c r="AM21" s="338"/>
      <c r="AN21" s="338"/>
      <c r="AO21" s="339"/>
      <c r="AP21" s="35"/>
    </row>
    <row r="22" spans="1:42" ht="20.25" customHeight="1" x14ac:dyDescent="0.45">
      <c r="A22" s="387"/>
      <c r="B22" s="388"/>
      <c r="C22" s="388"/>
      <c r="D22" s="388"/>
      <c r="E22" s="388"/>
      <c r="F22" s="388"/>
      <c r="G22" s="388"/>
      <c r="H22" s="388"/>
      <c r="I22" s="388"/>
      <c r="J22" s="388"/>
      <c r="K22" s="388"/>
      <c r="L22" s="388"/>
      <c r="M22" s="388"/>
      <c r="N22" s="388"/>
      <c r="O22" s="388"/>
      <c r="P22" s="388"/>
      <c r="Q22" s="388"/>
      <c r="R22" s="389"/>
      <c r="S22" s="409"/>
      <c r="T22" s="410"/>
      <c r="U22" s="410"/>
      <c r="V22" s="410"/>
      <c r="W22" s="410"/>
      <c r="X22" s="410"/>
      <c r="Y22" s="410"/>
      <c r="Z22" s="410"/>
      <c r="AA22" s="410"/>
      <c r="AB22" s="410"/>
      <c r="AC22" s="411"/>
      <c r="AD22" s="340"/>
      <c r="AE22" s="341"/>
      <c r="AF22" s="341"/>
      <c r="AG22" s="341"/>
      <c r="AH22" s="341"/>
      <c r="AI22" s="341"/>
      <c r="AJ22" s="341"/>
      <c r="AK22" s="341"/>
      <c r="AL22" s="341"/>
      <c r="AM22" s="341"/>
      <c r="AN22" s="341"/>
      <c r="AO22" s="342"/>
      <c r="AP22" s="35"/>
    </row>
    <row r="23" spans="1:42" ht="20.25" customHeight="1" x14ac:dyDescent="0.45">
      <c r="A23" s="401" t="s">
        <v>128</v>
      </c>
      <c r="B23" s="402"/>
      <c r="C23" s="402"/>
      <c r="D23" s="402"/>
      <c r="E23" s="402"/>
      <c r="F23" s="402"/>
      <c r="G23" s="402"/>
      <c r="H23" s="402"/>
      <c r="I23" s="402"/>
      <c r="J23" s="402"/>
      <c r="K23" s="402"/>
      <c r="L23" s="402"/>
      <c r="M23" s="402"/>
      <c r="N23" s="402"/>
      <c r="O23" s="402"/>
      <c r="P23" s="402"/>
      <c r="Q23" s="402"/>
      <c r="R23" s="403"/>
      <c r="S23" s="346" t="str">
        <f>IF(基本情報入力シート!B48="", "ー", 基本情報入力シート!B48)</f>
        <v>ー</v>
      </c>
      <c r="T23" s="347"/>
      <c r="U23" s="347"/>
      <c r="V23" s="347"/>
      <c r="W23" s="347"/>
      <c r="X23" s="347"/>
      <c r="Y23" s="347"/>
      <c r="Z23" s="347"/>
      <c r="AA23" s="347"/>
      <c r="AB23" s="347"/>
      <c r="AC23" s="348"/>
      <c r="AD23" s="343"/>
      <c r="AE23" s="343"/>
      <c r="AF23" s="343"/>
      <c r="AG23" s="343"/>
      <c r="AH23" s="343"/>
      <c r="AI23" s="343"/>
      <c r="AJ23" s="343"/>
      <c r="AK23" s="343"/>
      <c r="AL23" s="343"/>
      <c r="AM23" s="343"/>
      <c r="AN23" s="343"/>
      <c r="AO23" s="343"/>
      <c r="AP23" s="35"/>
    </row>
    <row r="24" spans="1:42" ht="20.25" customHeight="1" x14ac:dyDescent="0.45">
      <c r="A24" s="404"/>
      <c r="B24" s="222"/>
      <c r="C24" s="222"/>
      <c r="D24" s="222"/>
      <c r="E24" s="222"/>
      <c r="F24" s="222"/>
      <c r="G24" s="222"/>
      <c r="H24" s="222"/>
      <c r="I24" s="222"/>
      <c r="J24" s="222"/>
      <c r="K24" s="222"/>
      <c r="L24" s="222"/>
      <c r="M24" s="222"/>
      <c r="N24" s="222"/>
      <c r="O24" s="222"/>
      <c r="P24" s="222"/>
      <c r="Q24" s="222"/>
      <c r="R24" s="405"/>
      <c r="S24" s="392" t="s">
        <v>113</v>
      </c>
      <c r="T24" s="393"/>
      <c r="U24" s="393"/>
      <c r="V24" s="393"/>
      <c r="W24" s="393"/>
      <c r="X24" s="393"/>
      <c r="Y24" s="393"/>
      <c r="Z24" s="393"/>
      <c r="AA24" s="393"/>
      <c r="AB24" s="393"/>
      <c r="AC24" s="394"/>
      <c r="AD24" s="344"/>
      <c r="AE24" s="344"/>
      <c r="AF24" s="344"/>
      <c r="AG24" s="344"/>
      <c r="AH24" s="344"/>
      <c r="AI24" s="344"/>
      <c r="AJ24" s="344"/>
      <c r="AK24" s="344"/>
      <c r="AL24" s="344"/>
      <c r="AM24" s="344"/>
      <c r="AN24" s="344"/>
      <c r="AO24" s="344"/>
      <c r="AP24" s="35"/>
    </row>
    <row r="25" spans="1:42" ht="20.25" customHeight="1" x14ac:dyDescent="0.45">
      <c r="A25" s="404"/>
      <c r="B25" s="222"/>
      <c r="C25" s="222"/>
      <c r="D25" s="222"/>
      <c r="E25" s="222"/>
      <c r="F25" s="222"/>
      <c r="G25" s="222"/>
      <c r="H25" s="222"/>
      <c r="I25" s="222"/>
      <c r="J25" s="222"/>
      <c r="K25" s="222"/>
      <c r="L25" s="222"/>
      <c r="M25" s="222"/>
      <c r="N25" s="222"/>
      <c r="O25" s="222"/>
      <c r="P25" s="222"/>
      <c r="Q25" s="222"/>
      <c r="R25" s="405"/>
      <c r="S25" s="395" t="str">
        <f>IF(基本情報入力シート!B49="", "ー", 基本情報入力シート!B49)</f>
        <v>ー</v>
      </c>
      <c r="T25" s="396"/>
      <c r="U25" s="396"/>
      <c r="V25" s="396"/>
      <c r="W25" s="396"/>
      <c r="X25" s="396"/>
      <c r="Y25" s="396"/>
      <c r="Z25" s="396"/>
      <c r="AA25" s="396"/>
      <c r="AB25" s="396"/>
      <c r="AC25" s="397"/>
      <c r="AD25" s="344"/>
      <c r="AE25" s="344"/>
      <c r="AF25" s="344"/>
      <c r="AG25" s="344"/>
      <c r="AH25" s="344"/>
      <c r="AI25" s="344"/>
      <c r="AJ25" s="344"/>
      <c r="AK25" s="344"/>
      <c r="AL25" s="344"/>
      <c r="AM25" s="344"/>
      <c r="AN25" s="344"/>
      <c r="AO25" s="344"/>
      <c r="AP25" s="35"/>
    </row>
    <row r="26" spans="1:42" ht="20.25" customHeight="1" x14ac:dyDescent="0.45">
      <c r="A26" s="358" t="s">
        <v>122</v>
      </c>
      <c r="B26" s="359"/>
      <c r="C26" s="359"/>
      <c r="D26" s="359"/>
      <c r="E26" s="359"/>
      <c r="F26" s="359"/>
      <c r="G26" s="359"/>
      <c r="H26" s="359"/>
      <c r="I26" s="359"/>
      <c r="J26" s="359"/>
      <c r="K26" s="359"/>
      <c r="L26" s="359"/>
      <c r="M26" s="359"/>
      <c r="N26" s="359"/>
      <c r="O26" s="359"/>
      <c r="P26" s="359"/>
      <c r="Q26" s="359"/>
      <c r="R26" s="360"/>
      <c r="S26" s="346" t="str">
        <f>IF(基本情報入力シート!B50="", "ー", 基本情報入力シート!B50)</f>
        <v>ー</v>
      </c>
      <c r="T26" s="347"/>
      <c r="U26" s="347"/>
      <c r="V26" s="347"/>
      <c r="W26" s="347"/>
      <c r="X26" s="347"/>
      <c r="Y26" s="347"/>
      <c r="Z26" s="347"/>
      <c r="AA26" s="347"/>
      <c r="AB26" s="347"/>
      <c r="AC26" s="348"/>
      <c r="AD26" s="345"/>
      <c r="AE26" s="345"/>
      <c r="AF26" s="345"/>
      <c r="AG26" s="345"/>
      <c r="AH26" s="345"/>
      <c r="AI26" s="345"/>
      <c r="AJ26" s="345"/>
      <c r="AK26" s="345"/>
      <c r="AL26" s="345"/>
      <c r="AM26" s="345"/>
      <c r="AN26" s="345"/>
      <c r="AO26" s="345"/>
      <c r="AP26" s="22"/>
    </row>
    <row r="27" spans="1:42" ht="20.25" customHeight="1" x14ac:dyDescent="0.45">
      <c r="A27" s="364" t="s">
        <v>121</v>
      </c>
      <c r="B27" s="365"/>
      <c r="C27" s="365"/>
      <c r="D27" s="365"/>
      <c r="E27" s="365"/>
      <c r="F27" s="365"/>
      <c r="G27" s="365"/>
      <c r="H27" s="365"/>
      <c r="I27" s="365"/>
      <c r="J27" s="365"/>
      <c r="K27" s="365"/>
      <c r="L27" s="365"/>
      <c r="M27" s="365"/>
      <c r="N27" s="365"/>
      <c r="O27" s="365"/>
      <c r="P27" s="365"/>
      <c r="Q27" s="365"/>
      <c r="R27" s="366"/>
      <c r="S27" s="346" t="str">
        <f>IF(基本情報入力シート!B52="", "ー", 基本情報入力シート!B52)</f>
        <v>ー</v>
      </c>
      <c r="T27" s="347"/>
      <c r="U27" s="347"/>
      <c r="V27" s="347"/>
      <c r="W27" s="347"/>
      <c r="X27" s="347"/>
      <c r="Y27" s="347"/>
      <c r="Z27" s="347"/>
      <c r="AA27" s="347"/>
      <c r="AB27" s="347"/>
      <c r="AC27" s="348"/>
      <c r="AD27" s="346" t="str">
        <f>IF(基本情報入力シート!B51="", "ー", 基本情報入力シート!B51)</f>
        <v>ー</v>
      </c>
      <c r="AE27" s="347"/>
      <c r="AF27" s="347"/>
      <c r="AG27" s="347"/>
      <c r="AH27" s="347"/>
      <c r="AI27" s="347"/>
      <c r="AJ27" s="347"/>
      <c r="AK27" s="347"/>
      <c r="AL27" s="347"/>
      <c r="AM27" s="347"/>
      <c r="AN27" s="347"/>
      <c r="AO27" s="348"/>
      <c r="AP27" s="22"/>
    </row>
    <row r="28" spans="1:42" ht="20.25" customHeight="1" x14ac:dyDescent="0.45">
      <c r="A28" s="370"/>
      <c r="B28" s="371"/>
      <c r="C28" s="371"/>
      <c r="D28" s="371"/>
      <c r="E28" s="371"/>
      <c r="F28" s="371"/>
      <c r="G28" s="371"/>
      <c r="H28" s="371"/>
      <c r="I28" s="371"/>
      <c r="J28" s="371"/>
      <c r="K28" s="371"/>
      <c r="L28" s="371"/>
      <c r="M28" s="371"/>
      <c r="N28" s="371"/>
      <c r="O28" s="371"/>
      <c r="P28" s="371"/>
      <c r="Q28" s="371"/>
      <c r="R28" s="372"/>
      <c r="S28" s="376"/>
      <c r="T28" s="224"/>
      <c r="U28" s="224"/>
      <c r="V28" s="224"/>
      <c r="W28" s="224"/>
      <c r="X28" s="224"/>
      <c r="Y28" s="224"/>
      <c r="Z28" s="224"/>
      <c r="AA28" s="224"/>
      <c r="AB28" s="224"/>
      <c r="AC28" s="377"/>
      <c r="AD28" s="328" t="s">
        <v>119</v>
      </c>
      <c r="AE28" s="329"/>
      <c r="AF28" s="329"/>
      <c r="AG28" s="329"/>
      <c r="AH28" s="329"/>
      <c r="AI28" s="329"/>
      <c r="AJ28" s="329"/>
      <c r="AK28" s="329"/>
      <c r="AL28" s="329"/>
      <c r="AM28" s="329"/>
      <c r="AN28" s="329"/>
      <c r="AO28" s="330"/>
      <c r="AP28" s="22"/>
    </row>
    <row r="29" spans="1:42" ht="20.25" customHeight="1" x14ac:dyDescent="0.45">
      <c r="A29" s="367"/>
      <c r="B29" s="368"/>
      <c r="C29" s="368"/>
      <c r="D29" s="368"/>
      <c r="E29" s="368"/>
      <c r="F29" s="368"/>
      <c r="G29" s="368"/>
      <c r="H29" s="368"/>
      <c r="I29" s="368"/>
      <c r="J29" s="368"/>
      <c r="K29" s="368"/>
      <c r="L29" s="368"/>
      <c r="M29" s="368"/>
      <c r="N29" s="368"/>
      <c r="O29" s="368"/>
      <c r="P29" s="368"/>
      <c r="Q29" s="368"/>
      <c r="R29" s="369"/>
      <c r="S29" s="378"/>
      <c r="T29" s="379"/>
      <c r="U29" s="379"/>
      <c r="V29" s="379"/>
      <c r="W29" s="379"/>
      <c r="X29" s="379"/>
      <c r="Y29" s="379"/>
      <c r="Z29" s="379"/>
      <c r="AA29" s="379"/>
      <c r="AB29" s="379"/>
      <c r="AC29" s="380"/>
      <c r="AD29" s="349" t="s">
        <v>120</v>
      </c>
      <c r="AE29" s="350"/>
      <c r="AF29" s="350"/>
      <c r="AG29" s="350"/>
      <c r="AH29" s="350"/>
      <c r="AI29" s="350"/>
      <c r="AJ29" s="350"/>
      <c r="AK29" s="350"/>
      <c r="AL29" s="350"/>
      <c r="AM29" s="350"/>
      <c r="AN29" s="350"/>
      <c r="AO29" s="351"/>
      <c r="AP29" s="22"/>
    </row>
    <row r="30" spans="1:42" ht="20.25" customHeight="1" x14ac:dyDescent="0.45">
      <c r="A30" s="331" t="s">
        <v>129</v>
      </c>
      <c r="B30" s="332"/>
      <c r="C30" s="332"/>
      <c r="D30" s="332"/>
      <c r="E30" s="332"/>
      <c r="F30" s="332"/>
      <c r="G30" s="332"/>
      <c r="H30" s="332"/>
      <c r="I30" s="332"/>
      <c r="J30" s="332"/>
      <c r="K30" s="332"/>
      <c r="L30" s="332"/>
      <c r="M30" s="332"/>
      <c r="N30" s="332"/>
      <c r="O30" s="332"/>
      <c r="P30" s="332"/>
      <c r="Q30" s="332"/>
      <c r="R30" s="333"/>
      <c r="S30" s="346" t="str">
        <f>IF(基本情報入力シート!B53="", "ー", 基本情報入力シート!B53)</f>
        <v>ー</v>
      </c>
      <c r="T30" s="347"/>
      <c r="U30" s="347"/>
      <c r="V30" s="347"/>
      <c r="W30" s="347"/>
      <c r="X30" s="347"/>
      <c r="Y30" s="347"/>
      <c r="Z30" s="347"/>
      <c r="AA30" s="347"/>
      <c r="AB30" s="347"/>
      <c r="AC30" s="348"/>
      <c r="AD30" s="345"/>
      <c r="AE30" s="345"/>
      <c r="AF30" s="345"/>
      <c r="AG30" s="345"/>
      <c r="AH30" s="345"/>
      <c r="AI30" s="345"/>
      <c r="AJ30" s="345"/>
      <c r="AK30" s="345"/>
      <c r="AL30" s="345"/>
      <c r="AM30" s="345"/>
      <c r="AN30" s="345"/>
      <c r="AO30" s="345"/>
      <c r="AP30" s="22"/>
    </row>
    <row r="31" spans="1:42" ht="20.25" customHeight="1" x14ac:dyDescent="0.45">
      <c r="A31" s="334"/>
      <c r="B31" s="335"/>
      <c r="C31" s="335"/>
      <c r="D31" s="335"/>
      <c r="E31" s="335"/>
      <c r="F31" s="335"/>
      <c r="G31" s="335"/>
      <c r="H31" s="335"/>
      <c r="I31" s="335"/>
      <c r="J31" s="335"/>
      <c r="K31" s="335"/>
      <c r="L31" s="335"/>
      <c r="M31" s="335"/>
      <c r="N31" s="335"/>
      <c r="O31" s="335"/>
      <c r="P31" s="335"/>
      <c r="Q31" s="335"/>
      <c r="R31" s="336"/>
      <c r="S31" s="373"/>
      <c r="T31" s="374"/>
      <c r="U31" s="374"/>
      <c r="V31" s="374"/>
      <c r="W31" s="374"/>
      <c r="X31" s="374"/>
      <c r="Y31" s="374"/>
      <c r="Z31" s="374"/>
      <c r="AA31" s="374"/>
      <c r="AB31" s="374"/>
      <c r="AC31" s="375"/>
      <c r="AD31" s="345"/>
      <c r="AE31" s="345"/>
      <c r="AF31" s="345"/>
      <c r="AG31" s="345"/>
      <c r="AH31" s="345"/>
      <c r="AI31" s="345"/>
      <c r="AJ31" s="345"/>
      <c r="AK31" s="345"/>
      <c r="AL31" s="345"/>
      <c r="AM31" s="345"/>
      <c r="AN31" s="345"/>
      <c r="AO31" s="345"/>
      <c r="AP31" s="22"/>
    </row>
    <row r="32" spans="1:42" ht="20.25" customHeight="1" x14ac:dyDescent="0.45">
      <c r="A32" s="364" t="str">
        <f>IF(基本情報入力シート!B54&lt;&gt;"", 基本情報入力シート!B54, "その他着工に必要な手続" &amp; CHAR(10) &amp; "（〇〇（手続き名））")</f>
        <v>その他着工に必要な手続
（〇〇（手続き名））</v>
      </c>
      <c r="B32" s="365"/>
      <c r="C32" s="365"/>
      <c r="D32" s="365"/>
      <c r="E32" s="365"/>
      <c r="F32" s="365"/>
      <c r="G32" s="365"/>
      <c r="H32" s="365"/>
      <c r="I32" s="365"/>
      <c r="J32" s="365"/>
      <c r="K32" s="365"/>
      <c r="L32" s="365"/>
      <c r="M32" s="365"/>
      <c r="N32" s="365"/>
      <c r="O32" s="365"/>
      <c r="P32" s="365"/>
      <c r="Q32" s="365"/>
      <c r="R32" s="366"/>
      <c r="S32" s="346" t="str">
        <f>IF(基本情報入力シート!B55="", "ー", 基本情報入力シート!B55)</f>
        <v>ー</v>
      </c>
      <c r="T32" s="347"/>
      <c r="U32" s="347"/>
      <c r="V32" s="347"/>
      <c r="W32" s="347"/>
      <c r="X32" s="347"/>
      <c r="Y32" s="347"/>
      <c r="Z32" s="347"/>
      <c r="AA32" s="347"/>
      <c r="AB32" s="347"/>
      <c r="AC32" s="348"/>
      <c r="AD32" s="345"/>
      <c r="AE32" s="345"/>
      <c r="AF32" s="345"/>
      <c r="AG32" s="345"/>
      <c r="AH32" s="345"/>
      <c r="AI32" s="345"/>
      <c r="AJ32" s="345"/>
      <c r="AK32" s="345"/>
      <c r="AL32" s="345"/>
      <c r="AM32" s="345"/>
      <c r="AN32" s="345"/>
      <c r="AO32" s="345"/>
      <c r="AP32" s="22"/>
    </row>
    <row r="33" spans="1:42" ht="20.25" customHeight="1" x14ac:dyDescent="0.45">
      <c r="A33" s="367"/>
      <c r="B33" s="368"/>
      <c r="C33" s="368"/>
      <c r="D33" s="368"/>
      <c r="E33" s="368"/>
      <c r="F33" s="368"/>
      <c r="G33" s="368"/>
      <c r="H33" s="368"/>
      <c r="I33" s="368"/>
      <c r="J33" s="368"/>
      <c r="K33" s="368"/>
      <c r="L33" s="368"/>
      <c r="M33" s="368"/>
      <c r="N33" s="368"/>
      <c r="O33" s="368"/>
      <c r="P33" s="368"/>
      <c r="Q33" s="368"/>
      <c r="R33" s="369"/>
      <c r="S33" s="373"/>
      <c r="T33" s="374"/>
      <c r="U33" s="374"/>
      <c r="V33" s="374"/>
      <c r="W33" s="374"/>
      <c r="X33" s="374"/>
      <c r="Y33" s="374"/>
      <c r="Z33" s="374"/>
      <c r="AA33" s="374"/>
      <c r="AB33" s="374"/>
      <c r="AC33" s="375"/>
      <c r="AD33" s="345"/>
      <c r="AE33" s="345"/>
      <c r="AF33" s="345"/>
      <c r="AG33" s="345"/>
      <c r="AH33" s="345"/>
      <c r="AI33" s="345"/>
      <c r="AJ33" s="345"/>
      <c r="AK33" s="345"/>
      <c r="AL33" s="345"/>
      <c r="AM33" s="345"/>
      <c r="AN33" s="345"/>
      <c r="AO33" s="345"/>
      <c r="AP33" s="22"/>
    </row>
    <row r="34" spans="1:42" ht="20.25" customHeight="1" x14ac:dyDescent="0.45">
      <c r="A34" s="355" t="s">
        <v>123</v>
      </c>
      <c r="B34" s="356"/>
      <c r="C34" s="356"/>
      <c r="D34" s="356"/>
      <c r="E34" s="356"/>
      <c r="F34" s="356"/>
      <c r="G34" s="356"/>
      <c r="H34" s="356"/>
      <c r="I34" s="356"/>
      <c r="J34" s="356"/>
      <c r="K34" s="356"/>
      <c r="L34" s="356"/>
      <c r="M34" s="356"/>
      <c r="N34" s="356"/>
      <c r="O34" s="356"/>
      <c r="P34" s="356"/>
      <c r="Q34" s="356"/>
      <c r="R34" s="357"/>
      <c r="S34" s="352" t="str">
        <f>IF(基本情報入力シート!B56="", "ー", 基本情報入力シート!B56)</f>
        <v>ー</v>
      </c>
      <c r="T34" s="353"/>
      <c r="U34" s="353"/>
      <c r="V34" s="353"/>
      <c r="W34" s="353"/>
      <c r="X34" s="353"/>
      <c r="Y34" s="353"/>
      <c r="Z34" s="353"/>
      <c r="AA34" s="353"/>
      <c r="AB34" s="353"/>
      <c r="AC34" s="354"/>
      <c r="AD34" s="345"/>
      <c r="AE34" s="345"/>
      <c r="AF34" s="345"/>
      <c r="AG34" s="345"/>
      <c r="AH34" s="345"/>
      <c r="AI34" s="345"/>
      <c r="AJ34" s="345"/>
      <c r="AK34" s="345"/>
      <c r="AL34" s="345"/>
      <c r="AM34" s="345"/>
      <c r="AN34" s="345"/>
      <c r="AO34" s="345"/>
      <c r="AP34" s="22"/>
    </row>
    <row r="35" spans="1:42" ht="20.25" customHeight="1" x14ac:dyDescent="0.45">
      <c r="A35" s="355" t="s">
        <v>124</v>
      </c>
      <c r="B35" s="356"/>
      <c r="C35" s="356"/>
      <c r="D35" s="356"/>
      <c r="E35" s="356"/>
      <c r="F35" s="356"/>
      <c r="G35" s="356"/>
      <c r="H35" s="356"/>
      <c r="I35" s="356"/>
      <c r="J35" s="356"/>
      <c r="K35" s="356"/>
      <c r="L35" s="356"/>
      <c r="M35" s="356"/>
      <c r="N35" s="356"/>
      <c r="O35" s="356"/>
      <c r="P35" s="356"/>
      <c r="Q35" s="356"/>
      <c r="R35" s="357"/>
      <c r="S35" s="352" t="str">
        <f>IF(基本情報入力シート!B57="", "ー", 基本情報入力シート!B57)</f>
        <v>ー</v>
      </c>
      <c r="T35" s="353"/>
      <c r="U35" s="353"/>
      <c r="V35" s="353"/>
      <c r="W35" s="353"/>
      <c r="X35" s="353"/>
      <c r="Y35" s="353"/>
      <c r="Z35" s="353"/>
      <c r="AA35" s="353"/>
      <c r="AB35" s="353"/>
      <c r="AC35" s="354"/>
      <c r="AD35" s="345"/>
      <c r="AE35" s="345"/>
      <c r="AF35" s="345"/>
      <c r="AG35" s="345"/>
      <c r="AH35" s="345"/>
      <c r="AI35" s="345"/>
      <c r="AJ35" s="345"/>
      <c r="AK35" s="345"/>
      <c r="AL35" s="345"/>
      <c r="AM35" s="345"/>
      <c r="AN35" s="345"/>
      <c r="AO35" s="345"/>
      <c r="AP35" s="22"/>
    </row>
    <row r="36" spans="1:42" ht="20.25" customHeight="1" x14ac:dyDescent="0.45">
      <c r="A36" s="355" t="s">
        <v>65</v>
      </c>
      <c r="B36" s="356"/>
      <c r="C36" s="356"/>
      <c r="D36" s="356"/>
      <c r="E36" s="356"/>
      <c r="F36" s="356"/>
      <c r="G36" s="356"/>
      <c r="H36" s="356"/>
      <c r="I36" s="356"/>
      <c r="J36" s="356"/>
      <c r="K36" s="356"/>
      <c r="L36" s="356"/>
      <c r="M36" s="356"/>
      <c r="N36" s="356"/>
      <c r="O36" s="356"/>
      <c r="P36" s="356"/>
      <c r="Q36" s="356"/>
      <c r="R36" s="357"/>
      <c r="S36" s="352" t="str">
        <f>IF(基本情報入力シート!B58="", "ー", 基本情報入力シート!B58)</f>
        <v>ー</v>
      </c>
      <c r="T36" s="353"/>
      <c r="U36" s="353"/>
      <c r="V36" s="353"/>
      <c r="W36" s="353"/>
      <c r="X36" s="353"/>
      <c r="Y36" s="353"/>
      <c r="Z36" s="353"/>
      <c r="AA36" s="353"/>
      <c r="AB36" s="353"/>
      <c r="AC36" s="354"/>
      <c r="AD36" s="345"/>
      <c r="AE36" s="345"/>
      <c r="AF36" s="345"/>
      <c r="AG36" s="345"/>
      <c r="AH36" s="345"/>
      <c r="AI36" s="345"/>
      <c r="AJ36" s="345"/>
      <c r="AK36" s="345"/>
      <c r="AL36" s="345"/>
      <c r="AM36" s="345"/>
      <c r="AN36" s="345"/>
      <c r="AO36" s="345"/>
      <c r="AP36" s="22"/>
    </row>
    <row r="37" spans="1:42" ht="20.25" customHeight="1" x14ac:dyDescent="0.4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row>
    <row r="38" spans="1:42" x14ac:dyDescent="0.45">
      <c r="AD38" s="2"/>
      <c r="AE38" s="2"/>
      <c r="AF38" s="2"/>
      <c r="AG38" s="2"/>
      <c r="AH38" s="2"/>
      <c r="AI38" s="2"/>
      <c r="AJ38" s="2"/>
      <c r="AK38" s="2"/>
      <c r="AL38" s="2"/>
      <c r="AM38" s="2"/>
      <c r="AN38" s="2"/>
      <c r="AO38" s="2"/>
    </row>
    <row r="39" spans="1:42" x14ac:dyDescent="0.45">
      <c r="AD39" s="2"/>
      <c r="AE39" s="2"/>
      <c r="AF39" s="2"/>
      <c r="AG39" s="2"/>
      <c r="AH39" s="2"/>
      <c r="AI39" s="2"/>
      <c r="AJ39" s="2"/>
      <c r="AK39" s="2"/>
      <c r="AL39" s="2"/>
      <c r="AM39" s="2"/>
      <c r="AN39" s="2"/>
      <c r="AO39" s="2"/>
    </row>
    <row r="40" spans="1:42" x14ac:dyDescent="0.45">
      <c r="AD40" s="2"/>
      <c r="AE40" s="2"/>
      <c r="AF40" s="2"/>
      <c r="AG40" s="2"/>
      <c r="AH40" s="2"/>
      <c r="AI40" s="2"/>
      <c r="AJ40" s="2"/>
      <c r="AK40" s="2"/>
      <c r="AL40" s="2"/>
      <c r="AM40" s="2"/>
      <c r="AN40" s="2"/>
      <c r="AO40" s="2"/>
    </row>
  </sheetData>
  <sheetProtection sheet="1" objects="1" scenarios="1"/>
  <mergeCells count="58">
    <mergeCell ref="A3:AP3"/>
    <mergeCell ref="A7:R8"/>
    <mergeCell ref="S5:AC6"/>
    <mergeCell ref="A9:R11"/>
    <mergeCell ref="S9:AC9"/>
    <mergeCell ref="S10:AC10"/>
    <mergeCell ref="S11:AC11"/>
    <mergeCell ref="A5:R6"/>
    <mergeCell ref="S7:AC7"/>
    <mergeCell ref="S8:AC8"/>
    <mergeCell ref="AD5:AO6"/>
    <mergeCell ref="AD7:AO8"/>
    <mergeCell ref="AD9:AO9"/>
    <mergeCell ref="AD10:AO11"/>
    <mergeCell ref="S26:AC26"/>
    <mergeCell ref="A15:R22"/>
    <mergeCell ref="S23:AC23"/>
    <mergeCell ref="A12:B14"/>
    <mergeCell ref="S15:AC15"/>
    <mergeCell ref="S12:AC12"/>
    <mergeCell ref="S13:AC13"/>
    <mergeCell ref="S14:AC14"/>
    <mergeCell ref="C12:R14"/>
    <mergeCell ref="A23:R25"/>
    <mergeCell ref="S24:AC24"/>
    <mergeCell ref="S16:AC22"/>
    <mergeCell ref="S25:AC25"/>
    <mergeCell ref="A32:R33"/>
    <mergeCell ref="A27:R29"/>
    <mergeCell ref="S33:AC33"/>
    <mergeCell ref="S27:AC27"/>
    <mergeCell ref="S28:AC28"/>
    <mergeCell ref="S29:AC29"/>
    <mergeCell ref="S30:AC30"/>
    <mergeCell ref="S31:AC31"/>
    <mergeCell ref="S32:AC32"/>
    <mergeCell ref="AD12:AO14"/>
    <mergeCell ref="AD16:AO16"/>
    <mergeCell ref="AD17:AO17"/>
    <mergeCell ref="AD18:AO18"/>
    <mergeCell ref="AD19:AO19"/>
    <mergeCell ref="AD15:AO15"/>
    <mergeCell ref="AD20:AO20"/>
    <mergeCell ref="A30:R31"/>
    <mergeCell ref="AD21:AO22"/>
    <mergeCell ref="AD23:AO25"/>
    <mergeCell ref="AD26:AO26"/>
    <mergeCell ref="AD27:AO27"/>
    <mergeCell ref="AD30:AO36"/>
    <mergeCell ref="AD28:AO28"/>
    <mergeCell ref="AD29:AO29"/>
    <mergeCell ref="S34:AC34"/>
    <mergeCell ref="S35:AC35"/>
    <mergeCell ref="S36:AC36"/>
    <mergeCell ref="A36:R36"/>
    <mergeCell ref="A35:R35"/>
    <mergeCell ref="A34:R34"/>
    <mergeCell ref="A26:R26"/>
  </mergeCells>
  <phoneticPr fontId="2"/>
  <pageMargins left="0.7" right="0.7"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2E1E-D0C3-4153-AAF3-CEB929213CAC}">
  <sheetPr>
    <pageSetUpPr fitToPage="1"/>
  </sheetPr>
  <dimension ref="A1:AR42"/>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1" ht="20.25" customHeight="1" x14ac:dyDescent="0.45">
      <c r="A1" s="2" t="s">
        <v>103</v>
      </c>
    </row>
    <row r="2" spans="1:41" ht="20.25" customHeight="1" x14ac:dyDescent="0.45"/>
    <row r="3" spans="1:41" ht="20.25" customHeight="1" x14ac:dyDescent="0.45">
      <c r="K3" s="24"/>
      <c r="L3" s="24"/>
      <c r="AD3" s="225" t="str">
        <f>DBCS(TEXT(基本情報入力シート!B60,"ggge年m月d日"))</f>
        <v>明治３３年１月０日</v>
      </c>
      <c r="AE3" s="225"/>
      <c r="AF3" s="225"/>
      <c r="AG3" s="225"/>
      <c r="AH3" s="225"/>
      <c r="AI3" s="225"/>
      <c r="AJ3" s="225"/>
      <c r="AK3" s="225"/>
      <c r="AL3" s="225"/>
      <c r="AM3" s="225"/>
      <c r="AN3" s="225"/>
    </row>
    <row r="4" spans="1:41" ht="20.25" customHeight="1" x14ac:dyDescent="0.45"/>
    <row r="5" spans="1:41" ht="20.25" customHeight="1" x14ac:dyDescent="0.45">
      <c r="B5" s="2" t="s">
        <v>1</v>
      </c>
    </row>
    <row r="6" spans="1:41" ht="20.25" customHeight="1" x14ac:dyDescent="0.45"/>
    <row r="7" spans="1:41" ht="20.25" customHeight="1" x14ac:dyDescent="0.45">
      <c r="L7" s="196" t="s">
        <v>330</v>
      </c>
      <c r="M7" s="196"/>
      <c r="N7" s="196"/>
      <c r="O7" s="196"/>
      <c r="P7" s="196"/>
      <c r="Q7" s="196"/>
      <c r="R7" s="196"/>
    </row>
    <row r="8" spans="1:41" ht="20.25" customHeight="1" x14ac:dyDescent="0.45">
      <c r="L8" s="196"/>
      <c r="M8" s="234" t="s">
        <v>331</v>
      </c>
      <c r="N8" s="234"/>
      <c r="O8" s="234"/>
      <c r="P8" s="234"/>
      <c r="Q8" s="234"/>
      <c r="R8" s="234"/>
      <c r="S8" s="226">
        <f>基本情報入力シート!B5</f>
        <v>0</v>
      </c>
      <c r="T8" s="226"/>
      <c r="U8" s="226"/>
      <c r="V8" s="226"/>
      <c r="W8" s="226"/>
      <c r="X8" s="226"/>
      <c r="Y8" s="226"/>
      <c r="Z8" s="226"/>
      <c r="AA8" s="226"/>
      <c r="AB8" s="226"/>
      <c r="AC8" s="226"/>
      <c r="AD8" s="226"/>
      <c r="AE8" s="226"/>
      <c r="AF8" s="226"/>
      <c r="AG8" s="226"/>
      <c r="AH8" s="226"/>
      <c r="AI8" s="226"/>
      <c r="AJ8" s="226"/>
      <c r="AK8" s="226"/>
      <c r="AL8" s="226"/>
      <c r="AM8" s="226"/>
      <c r="AN8" s="226"/>
      <c r="AO8" s="226"/>
    </row>
    <row r="9" spans="1:41" ht="20.25" customHeight="1" x14ac:dyDescent="0.45">
      <c r="L9" s="196"/>
      <c r="M9" s="234" t="s">
        <v>332</v>
      </c>
      <c r="N9" s="234"/>
      <c r="O9" s="234"/>
      <c r="P9" s="234"/>
      <c r="Q9" s="234"/>
      <c r="R9" s="234"/>
      <c r="S9" s="227">
        <f>基本情報入力シート!B6</f>
        <v>0</v>
      </c>
      <c r="T9" s="227"/>
      <c r="U9" s="227"/>
      <c r="V9" s="227"/>
      <c r="W9" s="227"/>
      <c r="X9" s="227"/>
      <c r="Y9" s="227"/>
      <c r="Z9" s="227"/>
      <c r="AA9" s="227"/>
      <c r="AB9" s="227"/>
      <c r="AC9" s="227"/>
      <c r="AD9" s="227"/>
      <c r="AE9" s="227"/>
      <c r="AF9" s="227"/>
      <c r="AG9" s="227"/>
      <c r="AH9" s="227"/>
      <c r="AI9" s="227"/>
      <c r="AJ9" s="227"/>
      <c r="AK9" s="227"/>
      <c r="AL9" s="227"/>
      <c r="AM9" s="227"/>
      <c r="AN9" s="227"/>
      <c r="AO9" s="227"/>
    </row>
    <row r="10" spans="1:41" ht="20.25" customHeight="1" x14ac:dyDescent="0.45">
      <c r="L10" s="196"/>
      <c r="M10" s="233" t="s">
        <v>333</v>
      </c>
      <c r="N10" s="233"/>
      <c r="O10" s="233"/>
      <c r="P10" s="233"/>
      <c r="Q10" s="233"/>
      <c r="R10" s="233"/>
      <c r="S10" s="226" t="str">
        <f>基本情報入力シート!B7 &amp; "・" &amp; 基本情報入力シート!B8</f>
        <v>・</v>
      </c>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row>
    <row r="11" spans="1:41" ht="20.25" customHeight="1" x14ac:dyDescent="0.45">
      <c r="L11" s="196"/>
      <c r="M11" s="234" t="s">
        <v>334</v>
      </c>
      <c r="N11" s="234"/>
      <c r="O11" s="234"/>
      <c r="P11" s="234"/>
      <c r="Q11" s="234"/>
      <c r="R11" s="234"/>
      <c r="S11" s="226">
        <f>基本情報入力シート!B9</f>
        <v>0</v>
      </c>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row>
    <row r="12" spans="1:41" ht="20.25" customHeight="1" x14ac:dyDescent="0.45"/>
    <row r="13" spans="1:41" ht="20.25" customHeight="1" x14ac:dyDescent="0.45"/>
    <row r="14" spans="1:41" ht="20.25" customHeight="1" x14ac:dyDescent="0.45">
      <c r="A14" s="228" t="s">
        <v>104</v>
      </c>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row>
    <row r="15" spans="1:41" ht="20.25" customHeight="1" x14ac:dyDescent="0.45"/>
    <row r="16" spans="1:41" ht="20.25" customHeight="1" x14ac:dyDescent="0.45">
      <c r="B16" s="231" t="str">
        <f>ASC(TEXT(基本情報入力シート!B19,"ggge年m月d日"))&amp;"付け豊介護発第"&amp;ASC(基本情報入力シート!B20)&amp;"で補助金の交付決定を受けた" &amp; 基本情報入力シート!B61 &amp; "について、"</f>
        <v>明治33年1月0日付け豊介護発第で補助金の交付決定を受けたについて、</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row>
    <row r="17" spans="1:44" ht="20.25" customHeight="1" x14ac:dyDescent="0.45">
      <c r="A17" s="6"/>
      <c r="B17" s="226" t="s">
        <v>105</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row>
    <row r="18" spans="1:44" ht="20.25" customHeight="1" x14ac:dyDescent="0.45">
      <c r="AR18" s="6"/>
    </row>
    <row r="19" spans="1:44" ht="20.25" customHeight="1" x14ac:dyDescent="0.45">
      <c r="A19" s="224" t="s">
        <v>5</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row>
    <row r="20" spans="1:44" ht="20.25" customHeight="1" x14ac:dyDescent="0.45"/>
    <row r="21" spans="1:44" ht="20.25" customHeight="1" x14ac:dyDescent="0.45">
      <c r="B21" s="2" t="s">
        <v>6</v>
      </c>
    </row>
    <row r="22" spans="1:44" ht="20.25" customHeight="1" x14ac:dyDescent="0.45">
      <c r="B22" s="5" t="str">
        <f>IFERROR("金" &amp; TEXT(基本情報入力シート!B21, "#,##0") &amp; "円", "")</f>
        <v>金0円</v>
      </c>
    </row>
    <row r="23" spans="1:44" ht="20.25" customHeight="1" x14ac:dyDescent="0.45"/>
    <row r="24" spans="1:44" ht="20.25" customHeight="1" x14ac:dyDescent="0.45">
      <c r="B24" s="2" t="s">
        <v>7</v>
      </c>
    </row>
    <row r="25" spans="1:44" s="4" customFormat="1" ht="20.25" customHeight="1" x14ac:dyDescent="0.45">
      <c r="C25" s="7"/>
      <c r="D25" s="232">
        <f>基本情報入力シート!B62</f>
        <v>0</v>
      </c>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row>
    <row r="26" spans="1:44" s="4" customFormat="1" ht="20.25" customHeight="1" x14ac:dyDescent="0.45">
      <c r="B26" s="7"/>
      <c r="C26" s="7"/>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row>
    <row r="27" spans="1:44" ht="20.25" customHeight="1" x14ac:dyDescent="0.45"/>
    <row r="28" spans="1:44" ht="20.25" customHeight="1" x14ac:dyDescent="0.45">
      <c r="B28" s="2" t="s">
        <v>8</v>
      </c>
    </row>
    <row r="29" spans="1:44" ht="20.25" customHeight="1" x14ac:dyDescent="0.45">
      <c r="B29" s="3" t="s">
        <v>9</v>
      </c>
    </row>
    <row r="30" spans="1:44" ht="20.25" customHeight="1" x14ac:dyDescent="0.45"/>
    <row r="31" spans="1:44" ht="20.25" customHeight="1" x14ac:dyDescent="0.45"/>
    <row r="32" spans="1:44"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sheetData>
  <sheetProtection sheet="1" objects="1" scenarios="1"/>
  <mergeCells count="14">
    <mergeCell ref="D25:AO26"/>
    <mergeCell ref="S11:AO11"/>
    <mergeCell ref="A14:AO14"/>
    <mergeCell ref="B16:AO16"/>
    <mergeCell ref="B17:AO17"/>
    <mergeCell ref="A19:AO19"/>
    <mergeCell ref="M11:R11"/>
    <mergeCell ref="S10:AO10"/>
    <mergeCell ref="AD3:AN3"/>
    <mergeCell ref="S8:AO8"/>
    <mergeCell ref="S9:AO9"/>
    <mergeCell ref="M8:R8"/>
    <mergeCell ref="M9:R9"/>
    <mergeCell ref="M10:R10"/>
  </mergeCells>
  <phoneticPr fontId="2"/>
  <pageMargins left="0.7" right="0.7" top="0.75" bottom="0.75" header="0.3" footer="0.3"/>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A1550-7D0B-49C1-BAF4-8F7473D3CC8C}">
  <dimension ref="A1:C40"/>
  <sheetViews>
    <sheetView view="pageBreakPreview" zoomScaleNormal="100" zoomScaleSheetLayoutView="100" workbookViewId="0"/>
  </sheetViews>
  <sheetFormatPr defaultColWidth="9" defaultRowHeight="17.399999999999999" x14ac:dyDescent="0.45"/>
  <cols>
    <col min="1" max="1" width="25.69921875" style="73" customWidth="1"/>
    <col min="2" max="2" width="18.3984375" style="73" customWidth="1"/>
    <col min="3" max="3" width="53" style="73" customWidth="1"/>
    <col min="4" max="16384" width="9" style="73"/>
  </cols>
  <sheetData>
    <row r="1" spans="1:3" ht="17.25" customHeight="1" x14ac:dyDescent="0.45">
      <c r="A1" s="81" t="s">
        <v>319</v>
      </c>
      <c r="B1" s="82"/>
      <c r="C1" s="83"/>
    </row>
    <row r="2" spans="1:3" ht="24" customHeight="1" x14ac:dyDescent="0.45">
      <c r="A2" s="244" t="s">
        <v>318</v>
      </c>
      <c r="B2" s="244"/>
      <c r="C2" s="244"/>
    </row>
    <row r="3" spans="1:3" ht="15" customHeight="1" x14ac:dyDescent="0.45">
      <c r="A3" s="245"/>
      <c r="B3" s="245"/>
      <c r="C3" s="245"/>
    </row>
    <row r="4" spans="1:3" ht="40.200000000000003" customHeight="1" x14ac:dyDescent="0.45">
      <c r="A4" s="74" t="s">
        <v>160</v>
      </c>
      <c r="B4" s="246">
        <f>基本情報入力シート!B11</f>
        <v>0</v>
      </c>
      <c r="C4" s="247"/>
    </row>
    <row r="5" spans="1:3" ht="40.200000000000003" customHeight="1" x14ac:dyDescent="0.45">
      <c r="A5" s="75" t="s">
        <v>161</v>
      </c>
      <c r="B5" s="246">
        <f>基本情報入力シート!B12</f>
        <v>0</v>
      </c>
      <c r="C5" s="247"/>
    </row>
    <row r="6" spans="1:3" ht="40.200000000000003" customHeight="1" x14ac:dyDescent="0.45">
      <c r="A6" s="75" t="s">
        <v>162</v>
      </c>
      <c r="B6" s="246">
        <f>基本情報入力シート!B13</f>
        <v>0</v>
      </c>
      <c r="C6" s="247"/>
    </row>
    <row r="7" spans="1:3" ht="33" customHeight="1" x14ac:dyDescent="0.45">
      <c r="A7" s="75" t="s">
        <v>163</v>
      </c>
      <c r="B7" s="238"/>
      <c r="C7" s="239"/>
    </row>
    <row r="8" spans="1:3" ht="30" customHeight="1" x14ac:dyDescent="0.45">
      <c r="A8" s="235" t="s">
        <v>164</v>
      </c>
      <c r="B8" s="95" t="s">
        <v>165</v>
      </c>
      <c r="C8" s="173"/>
    </row>
    <row r="9" spans="1:3" ht="30" customHeight="1" x14ac:dyDescent="0.45">
      <c r="A9" s="236"/>
      <c r="B9" s="95" t="s">
        <v>166</v>
      </c>
      <c r="C9" s="173"/>
    </row>
    <row r="10" spans="1:3" ht="30" customHeight="1" x14ac:dyDescent="0.45">
      <c r="A10" s="237"/>
      <c r="B10" s="95" t="s">
        <v>167</v>
      </c>
      <c r="C10" s="173"/>
    </row>
    <row r="11" spans="1:3" ht="30" customHeight="1" x14ac:dyDescent="0.45">
      <c r="A11" s="75" t="s">
        <v>168</v>
      </c>
      <c r="B11" s="238"/>
      <c r="C11" s="239"/>
    </row>
    <row r="12" spans="1:3" s="78" customFormat="1" ht="30" customHeight="1" x14ac:dyDescent="0.45">
      <c r="A12" s="76" t="s">
        <v>169</v>
      </c>
      <c r="B12" s="77" t="s">
        <v>170</v>
      </c>
      <c r="C12" s="76" t="s">
        <v>171</v>
      </c>
    </row>
    <row r="13" spans="1:3" ht="17.399999999999999" customHeight="1" x14ac:dyDescent="0.45">
      <c r="A13" s="84" t="s">
        <v>172</v>
      </c>
      <c r="B13" s="85">
        <f>SUMIFS('積算内訳書（参考様式）【実績用】'!$H$5:$H$49,'積算内訳書（参考様式）【実績用】'!$C$5:$C$49,Sheet1!B13)</f>
        <v>55000000</v>
      </c>
      <c r="C13" s="240" t="s">
        <v>324</v>
      </c>
    </row>
    <row r="14" spans="1:3" ht="17.399999999999999" customHeight="1" x14ac:dyDescent="0.45">
      <c r="A14" s="86"/>
      <c r="B14" s="87"/>
      <c r="C14" s="241"/>
    </row>
    <row r="15" spans="1:3" ht="17.399999999999999" customHeight="1" x14ac:dyDescent="0.45">
      <c r="A15" s="86" t="s">
        <v>174</v>
      </c>
      <c r="B15" s="88">
        <f>SUMIFS('積算内訳書（参考様式）【実績用】'!$H$5:$H$49,'積算内訳書（参考様式）【実績用】'!$C$5:$C$49,Sheet1!B15)</f>
        <v>60000000</v>
      </c>
      <c r="C15" s="241"/>
    </row>
    <row r="16" spans="1:3" ht="17.399999999999999" customHeight="1" x14ac:dyDescent="0.45">
      <c r="A16" s="86"/>
      <c r="B16" s="87"/>
      <c r="C16" s="241"/>
    </row>
    <row r="17" spans="1:3" ht="17.399999999999999" customHeight="1" x14ac:dyDescent="0.45">
      <c r="A17" s="86" t="s">
        <v>175</v>
      </c>
      <c r="B17" s="88">
        <f>SUMIFS('積算内訳書（参考様式）【実績用】'!$H$5:$H$49,'積算内訳書（参考様式）【実績用】'!$C$5:$C$49,Sheet1!B17)</f>
        <v>63000000</v>
      </c>
      <c r="C17" s="241"/>
    </row>
    <row r="18" spans="1:3" ht="17.399999999999999" customHeight="1" x14ac:dyDescent="0.45">
      <c r="A18" s="86"/>
      <c r="B18" s="87"/>
      <c r="C18" s="241"/>
    </row>
    <row r="19" spans="1:3" ht="17.399999999999999" customHeight="1" x14ac:dyDescent="0.45">
      <c r="A19" s="86" t="s">
        <v>176</v>
      </c>
      <c r="B19" s="88">
        <f>SUMIFS('積算内訳書（参考様式）【実績用】'!$H$5:$H$49,'積算内訳書（参考様式）【実績用】'!$C$5:$C$49,Sheet1!B19)</f>
        <v>64000000</v>
      </c>
      <c r="C19" s="241"/>
    </row>
    <row r="20" spans="1:3" ht="17.399999999999999" customHeight="1" x14ac:dyDescent="0.45">
      <c r="A20" s="86"/>
      <c r="B20" s="89"/>
      <c r="C20" s="241"/>
    </row>
    <row r="21" spans="1:3" ht="17.399999999999999" customHeight="1" x14ac:dyDescent="0.45">
      <c r="A21" s="86" t="s">
        <v>177</v>
      </c>
      <c r="B21" s="88">
        <f>SUMIFS('積算内訳書（参考様式）【実績用】'!$H$5:$H$49,'積算内訳書（参考様式）【実績用】'!$C$5:$C$49,Sheet1!B21)</f>
        <v>63000000</v>
      </c>
      <c r="C21" s="241"/>
    </row>
    <row r="22" spans="1:3" ht="17.399999999999999" customHeight="1" x14ac:dyDescent="0.45">
      <c r="A22" s="86"/>
      <c r="B22" s="89"/>
      <c r="C22" s="241"/>
    </row>
    <row r="23" spans="1:3" ht="17.399999999999999" customHeight="1" x14ac:dyDescent="0.45">
      <c r="A23" s="86" t="s">
        <v>178</v>
      </c>
      <c r="B23" s="88">
        <f>SUMIFS('積算内訳書（参考様式）【実績用】'!$H$5:$H$49,'積算内訳書（参考様式）【実績用】'!$C$5:$C$49,Sheet1!B23)</f>
        <v>60000000</v>
      </c>
      <c r="C23" s="241"/>
    </row>
    <row r="24" spans="1:3" ht="17.399999999999999" customHeight="1" x14ac:dyDescent="0.45">
      <c r="A24" s="86"/>
      <c r="B24" s="89"/>
      <c r="C24" s="241"/>
    </row>
    <row r="25" spans="1:3" ht="17.399999999999999" customHeight="1" x14ac:dyDescent="0.45">
      <c r="A25" s="86" t="s">
        <v>179</v>
      </c>
      <c r="B25" s="88">
        <f>SUMIFS('積算内訳書（参考様式）【実績用】'!$H$5:$H$49,'積算内訳書（参考様式）【実績用】'!$C$5:$C$49,Sheet1!B25)</f>
        <v>5000000</v>
      </c>
      <c r="C25" s="241"/>
    </row>
    <row r="26" spans="1:3" ht="17.399999999999999" customHeight="1" x14ac:dyDescent="0.45">
      <c r="A26" s="86"/>
      <c r="B26" s="89"/>
      <c r="C26" s="241"/>
    </row>
    <row r="27" spans="1:3" ht="17.399999999999999" customHeight="1" x14ac:dyDescent="0.45">
      <c r="A27" s="86" t="s">
        <v>180</v>
      </c>
      <c r="B27" s="88">
        <f>SUMIFS('積算内訳書（参考様式）【実績用】'!$H$5:$H$49,'積算内訳書（参考様式）【実績用】'!$C$5:$C$49,Sheet1!B27)</f>
        <v>8000000</v>
      </c>
      <c r="C27" s="241"/>
    </row>
    <row r="28" spans="1:3" ht="17.399999999999999" customHeight="1" x14ac:dyDescent="0.45">
      <c r="A28" s="86"/>
      <c r="B28" s="89"/>
      <c r="C28" s="241"/>
    </row>
    <row r="29" spans="1:3" ht="17.399999999999999" customHeight="1" x14ac:dyDescent="0.45">
      <c r="A29" s="86" t="s">
        <v>181</v>
      </c>
      <c r="B29" s="88">
        <f>SUMIFS('積算内訳書（参考様式）【実績用】'!$H$5:$H$49,'積算内訳書（参考様式）【実績用】'!$C$5:$C$49,Sheet1!B29)</f>
        <v>9000000</v>
      </c>
      <c r="C29" s="241"/>
    </row>
    <row r="30" spans="1:3" ht="17.399999999999999" customHeight="1" x14ac:dyDescent="0.45">
      <c r="A30" s="86"/>
      <c r="B30" s="89"/>
      <c r="C30" s="241"/>
    </row>
    <row r="31" spans="1:3" ht="17.399999999999999" customHeight="1" x14ac:dyDescent="0.45">
      <c r="A31" s="86" t="s">
        <v>182</v>
      </c>
      <c r="B31" s="88">
        <f>SUMIFS('積算内訳書（参考様式）【実績用】'!$H$5:$H$49,'積算内訳書（参考様式）【実績用】'!$C$5:$C$49,Sheet1!B31)</f>
        <v>8000000</v>
      </c>
      <c r="C31" s="241"/>
    </row>
    <row r="32" spans="1:3" ht="17.399999999999999" customHeight="1" x14ac:dyDescent="0.45">
      <c r="A32" s="86"/>
      <c r="B32" s="89"/>
      <c r="C32" s="241"/>
    </row>
    <row r="33" spans="1:3" ht="17.399999999999999" customHeight="1" x14ac:dyDescent="0.45">
      <c r="A33" s="86" t="s">
        <v>183</v>
      </c>
      <c r="B33" s="88">
        <f>SUMIFS('積算内訳書（参考様式）【実績用】'!$H$5:$H$49,'積算内訳書（参考様式）【実績用】'!$C$5:$C$49,Sheet1!B33)</f>
        <v>5000000</v>
      </c>
      <c r="C33" s="241"/>
    </row>
    <row r="34" spans="1:3" ht="17.399999999999999" customHeight="1" x14ac:dyDescent="0.45">
      <c r="A34" s="86"/>
      <c r="B34" s="89"/>
      <c r="C34" s="241"/>
    </row>
    <row r="35" spans="1:3" ht="17.399999999999999" customHeight="1" x14ac:dyDescent="0.45">
      <c r="A35" s="86" t="s">
        <v>184</v>
      </c>
      <c r="B35" s="88">
        <f>SUMIFS('積算内訳書（参考様式）【実績用】'!$H$5:$H$49,'積算内訳書（参考様式）【実績用】'!$C$5:$C$49,Sheet1!B35)</f>
        <v>12000000</v>
      </c>
      <c r="C35" s="241"/>
    </row>
    <row r="36" spans="1:3" ht="17.399999999999999" customHeight="1" x14ac:dyDescent="0.45">
      <c r="A36" s="86"/>
      <c r="B36" s="89"/>
      <c r="C36" s="241"/>
    </row>
    <row r="37" spans="1:3" ht="17.399999999999999" customHeight="1" x14ac:dyDescent="0.45">
      <c r="A37" s="86" t="s">
        <v>185</v>
      </c>
      <c r="B37" s="88">
        <f>SUMIFS('積算内訳書（参考様式）【実績用】'!$H$5:$H$49,'積算内訳書（参考様式）【実績用】'!$C$5:$C$49,Sheet1!B37)</f>
        <v>0</v>
      </c>
      <c r="C37" s="241"/>
    </row>
    <row r="38" spans="1:3" ht="17.399999999999999" customHeight="1" x14ac:dyDescent="0.45">
      <c r="A38" s="86"/>
      <c r="B38" s="89"/>
      <c r="C38" s="242"/>
    </row>
    <row r="39" spans="1:3" ht="23.25" customHeight="1" x14ac:dyDescent="0.45">
      <c r="A39" s="76" t="s">
        <v>186</v>
      </c>
      <c r="B39" s="79">
        <f>SUM(B13:B38)</f>
        <v>412000000</v>
      </c>
      <c r="C39" s="80"/>
    </row>
    <row r="40" spans="1:3" ht="42" customHeight="1" x14ac:dyDescent="0.45">
      <c r="A40" s="243" t="s">
        <v>187</v>
      </c>
      <c r="B40" s="243"/>
      <c r="C40" s="243"/>
    </row>
  </sheetData>
  <sheetProtection sheet="1" objects="1" scenarios="1"/>
  <mergeCells count="10">
    <mergeCell ref="A8:A10"/>
    <mergeCell ref="B11:C11"/>
    <mergeCell ref="C13:C38"/>
    <mergeCell ref="A40:C40"/>
    <mergeCell ref="A2:C2"/>
    <mergeCell ref="A3:C3"/>
    <mergeCell ref="B4:C4"/>
    <mergeCell ref="B5:C5"/>
    <mergeCell ref="B6:C6"/>
    <mergeCell ref="B7:C7"/>
  </mergeCells>
  <phoneticPr fontId="2"/>
  <pageMargins left="0.7" right="0.7" top="0.75" bottom="0.75" header="0.3" footer="0.3"/>
  <pageSetup paperSize="9"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488AF-5647-4256-AB68-2BFF6B8018D1}">
  <dimension ref="A1:I23"/>
  <sheetViews>
    <sheetView view="pageBreakPreview" zoomScaleNormal="100" zoomScaleSheetLayoutView="100" workbookViewId="0"/>
  </sheetViews>
  <sheetFormatPr defaultColWidth="8.69921875" defaultRowHeight="19.2" x14ac:dyDescent="0.45"/>
  <cols>
    <col min="1" max="1" width="23.19921875" style="1" customWidth="1"/>
    <col min="2" max="2" width="8.69921875" style="1" customWidth="1"/>
    <col min="3" max="3" width="9.69921875" style="1" customWidth="1"/>
    <col min="4" max="4" width="6.59765625" style="1" customWidth="1"/>
    <col min="5" max="9" width="15.69921875" style="1" customWidth="1"/>
    <col min="10" max="16384" width="8.69921875" style="1"/>
  </cols>
  <sheetData>
    <row r="1" spans="1:9" x14ac:dyDescent="0.45">
      <c r="A1" s="2" t="s">
        <v>320</v>
      </c>
      <c r="B1" s="2"/>
      <c r="C1" s="2"/>
      <c r="D1" s="2"/>
      <c r="E1" s="2"/>
      <c r="F1" s="2"/>
      <c r="G1" s="2"/>
      <c r="H1" s="2"/>
      <c r="I1" s="2"/>
    </row>
    <row r="2" spans="1:9" ht="21.6" x14ac:dyDescent="0.45">
      <c r="A2" s="248" t="s">
        <v>321</v>
      </c>
      <c r="B2" s="248"/>
      <c r="C2" s="248"/>
      <c r="D2" s="248"/>
      <c r="E2" s="248"/>
      <c r="F2" s="248"/>
      <c r="G2" s="248"/>
      <c r="H2" s="248"/>
      <c r="I2" s="248"/>
    </row>
    <row r="3" spans="1:9" x14ac:dyDescent="0.45">
      <c r="A3" s="2"/>
      <c r="B3" s="2"/>
      <c r="C3" s="2"/>
      <c r="D3" s="2"/>
      <c r="E3" s="2"/>
      <c r="F3" s="2"/>
      <c r="G3" s="2"/>
      <c r="H3" s="2"/>
      <c r="I3" s="2"/>
    </row>
    <row r="4" spans="1:9" x14ac:dyDescent="0.45">
      <c r="A4" s="96"/>
      <c r="B4" s="97"/>
      <c r="C4" s="81"/>
      <c r="D4" s="81"/>
      <c r="E4" s="81"/>
      <c r="F4" s="81"/>
      <c r="G4" s="81"/>
      <c r="H4" s="81"/>
      <c r="I4" s="98" t="s">
        <v>229</v>
      </c>
    </row>
    <row r="5" spans="1:9" x14ac:dyDescent="0.45">
      <c r="A5" s="99" t="s">
        <v>230</v>
      </c>
      <c r="B5" s="100" t="s">
        <v>231</v>
      </c>
      <c r="C5" s="249" t="s">
        <v>232</v>
      </c>
      <c r="D5" s="250"/>
      <c r="E5" s="100" t="s">
        <v>233</v>
      </c>
      <c r="F5" s="100" t="s">
        <v>234</v>
      </c>
      <c r="G5" s="100" t="s">
        <v>235</v>
      </c>
      <c r="H5" s="100" t="s">
        <v>236</v>
      </c>
      <c r="I5" s="100" t="s">
        <v>237</v>
      </c>
    </row>
    <row r="6" spans="1:9" ht="19.8" thickBot="1" x14ac:dyDescent="0.5">
      <c r="A6" s="99" t="s">
        <v>238</v>
      </c>
      <c r="B6" s="99" t="s">
        <v>239</v>
      </c>
      <c r="C6" s="251" t="s">
        <v>240</v>
      </c>
      <c r="D6" s="252"/>
      <c r="E6" s="99" t="s">
        <v>241</v>
      </c>
      <c r="F6" s="99" t="s">
        <v>242</v>
      </c>
      <c r="G6" s="99" t="s">
        <v>243</v>
      </c>
      <c r="H6" s="99" t="s">
        <v>244</v>
      </c>
      <c r="I6" s="99" t="s">
        <v>245</v>
      </c>
    </row>
    <row r="7" spans="1:9" ht="19.8" thickBot="1" x14ac:dyDescent="0.5">
      <c r="A7" s="253" t="s">
        <v>246</v>
      </c>
      <c r="B7" s="254"/>
      <c r="C7" s="254"/>
      <c r="D7" s="254"/>
      <c r="E7" s="254"/>
      <c r="F7" s="254"/>
      <c r="G7" s="254"/>
      <c r="H7" s="254"/>
      <c r="I7" s="255"/>
    </row>
    <row r="8" spans="1:9" x14ac:dyDescent="0.45">
      <c r="A8" s="177"/>
      <c r="B8" s="178"/>
      <c r="C8" s="179"/>
      <c r="D8" s="101" t="s">
        <v>247</v>
      </c>
      <c r="E8" s="181">
        <v>3000000000</v>
      </c>
      <c r="F8" s="182"/>
      <c r="G8" s="102">
        <f>E8-F8</f>
        <v>3000000000</v>
      </c>
      <c r="H8" s="182"/>
      <c r="I8" s="103">
        <f>MIN(G8,H8)</f>
        <v>3000000000</v>
      </c>
    </row>
    <row r="9" spans="1:9" x14ac:dyDescent="0.45">
      <c r="A9" s="180"/>
      <c r="B9" s="178"/>
      <c r="C9" s="179"/>
      <c r="D9" s="101" t="s">
        <v>247</v>
      </c>
      <c r="E9" s="183"/>
      <c r="F9" s="182"/>
      <c r="G9" s="102">
        <f>E9-F9</f>
        <v>0</v>
      </c>
      <c r="H9" s="182"/>
      <c r="I9" s="104">
        <f t="shared" ref="I9:I10" si="0">MIN(G9,H9)</f>
        <v>0</v>
      </c>
    </row>
    <row r="10" spans="1:9" x14ac:dyDescent="0.45">
      <c r="A10" s="180"/>
      <c r="B10" s="178"/>
      <c r="C10" s="179"/>
      <c r="D10" s="101" t="s">
        <v>247</v>
      </c>
      <c r="E10" s="183"/>
      <c r="F10" s="182"/>
      <c r="G10" s="102">
        <f>E10-F10</f>
        <v>0</v>
      </c>
      <c r="H10" s="182"/>
      <c r="I10" s="104">
        <f t="shared" si="0"/>
        <v>0</v>
      </c>
    </row>
    <row r="11" spans="1:9" ht="19.8" thickBot="1" x14ac:dyDescent="0.5">
      <c r="A11" s="105" t="s">
        <v>248</v>
      </c>
      <c r="B11" s="106"/>
      <c r="C11" s="107">
        <f>SUM(C8:C10)</f>
        <v>0</v>
      </c>
      <c r="D11" s="108" t="s">
        <v>247</v>
      </c>
      <c r="E11" s="109">
        <f>SUM(E8:E10)</f>
        <v>3000000000</v>
      </c>
      <c r="F11" s="110">
        <f>SUM(F8:F10)</f>
        <v>0</v>
      </c>
      <c r="G11" s="111">
        <f>SUM(G8:G10)</f>
        <v>3000000000</v>
      </c>
      <c r="H11" s="112">
        <f>SUM(H8:H10)</f>
        <v>0</v>
      </c>
      <c r="I11" s="112">
        <f>SUM(I8:I10)</f>
        <v>3000000000</v>
      </c>
    </row>
    <row r="12" spans="1:9" ht="19.8" thickBot="1" x14ac:dyDescent="0.5">
      <c r="A12" s="256" t="s">
        <v>249</v>
      </c>
      <c r="B12" s="257"/>
      <c r="C12" s="257"/>
      <c r="D12" s="257"/>
      <c r="E12" s="257"/>
      <c r="F12" s="257"/>
      <c r="G12" s="258"/>
      <c r="H12" s="113"/>
      <c r="I12" s="113"/>
    </row>
    <row r="13" spans="1:9" x14ac:dyDescent="0.45">
      <c r="A13" s="180" t="s">
        <v>250</v>
      </c>
      <c r="B13" s="185" t="s">
        <v>251</v>
      </c>
      <c r="C13" s="179"/>
      <c r="D13" s="101" t="s">
        <v>247</v>
      </c>
      <c r="E13" s="182"/>
      <c r="F13" s="184"/>
      <c r="G13" s="114">
        <f>E13-F13</f>
        <v>0</v>
      </c>
      <c r="H13" s="115"/>
      <c r="I13" s="116"/>
    </row>
    <row r="14" spans="1:9" x14ac:dyDescent="0.45">
      <c r="A14" s="180" t="s">
        <v>252</v>
      </c>
      <c r="B14" s="185" t="s">
        <v>253</v>
      </c>
      <c r="C14" s="186"/>
      <c r="D14" s="101" t="s">
        <v>247</v>
      </c>
      <c r="E14" s="182"/>
      <c r="F14" s="184"/>
      <c r="G14" s="114">
        <f t="shared" ref="G14:G20" si="1">E14-F14</f>
        <v>0</v>
      </c>
      <c r="H14" s="115"/>
      <c r="I14" s="116"/>
    </row>
    <row r="15" spans="1:9" x14ac:dyDescent="0.45">
      <c r="A15" s="180" t="s">
        <v>254</v>
      </c>
      <c r="B15" s="185" t="s">
        <v>253</v>
      </c>
      <c r="C15" s="187"/>
      <c r="D15" s="101" t="s">
        <v>247</v>
      </c>
      <c r="E15" s="182"/>
      <c r="F15" s="184"/>
      <c r="G15" s="114">
        <f t="shared" si="1"/>
        <v>0</v>
      </c>
      <c r="H15" s="116"/>
      <c r="I15" s="116"/>
    </row>
    <row r="16" spans="1:9" x14ac:dyDescent="0.45">
      <c r="A16" s="188"/>
      <c r="B16" s="189"/>
      <c r="C16" s="190"/>
      <c r="D16" s="101" t="s">
        <v>247</v>
      </c>
      <c r="E16" s="182"/>
      <c r="F16" s="184"/>
      <c r="G16" s="114">
        <f t="shared" si="1"/>
        <v>0</v>
      </c>
      <c r="H16" s="115"/>
      <c r="I16" s="116"/>
    </row>
    <row r="17" spans="1:9" x14ac:dyDescent="0.45">
      <c r="A17" s="180"/>
      <c r="B17" s="185"/>
      <c r="C17" s="187"/>
      <c r="D17" s="101" t="s">
        <v>247</v>
      </c>
      <c r="E17" s="182"/>
      <c r="F17" s="184"/>
      <c r="G17" s="114">
        <f t="shared" si="1"/>
        <v>0</v>
      </c>
      <c r="H17" s="115"/>
      <c r="I17" s="116"/>
    </row>
    <row r="18" spans="1:9" x14ac:dyDescent="0.45">
      <c r="A18" s="180"/>
      <c r="B18" s="185"/>
      <c r="C18" s="187"/>
      <c r="D18" s="101" t="s">
        <v>247</v>
      </c>
      <c r="E18" s="182"/>
      <c r="F18" s="184"/>
      <c r="G18" s="114">
        <f t="shared" si="1"/>
        <v>0</v>
      </c>
      <c r="H18" s="115"/>
      <c r="I18" s="116"/>
    </row>
    <row r="19" spans="1:9" x14ac:dyDescent="0.45">
      <c r="A19" s="180"/>
      <c r="B19" s="185"/>
      <c r="C19" s="187"/>
      <c r="D19" s="101" t="s">
        <v>247</v>
      </c>
      <c r="E19" s="182"/>
      <c r="F19" s="184"/>
      <c r="G19" s="114">
        <f t="shared" si="1"/>
        <v>0</v>
      </c>
      <c r="H19" s="117"/>
      <c r="I19" s="118"/>
    </row>
    <row r="20" spans="1:9" x14ac:dyDescent="0.45">
      <c r="A20" s="180"/>
      <c r="B20" s="191"/>
      <c r="C20" s="187"/>
      <c r="D20" s="101" t="s">
        <v>247</v>
      </c>
      <c r="E20" s="182"/>
      <c r="F20" s="184"/>
      <c r="G20" s="114">
        <f t="shared" si="1"/>
        <v>0</v>
      </c>
      <c r="H20" s="115"/>
      <c r="I20" s="116"/>
    </row>
    <row r="21" spans="1:9" x14ac:dyDescent="0.45">
      <c r="A21" s="119" t="s">
        <v>255</v>
      </c>
      <c r="B21" s="120"/>
      <c r="C21" s="121">
        <f>SUM(C13:C20)</f>
        <v>0</v>
      </c>
      <c r="D21" s="122" t="s">
        <v>247</v>
      </c>
      <c r="E21" s="123">
        <f>SUM(E13:E20)</f>
        <v>0</v>
      </c>
      <c r="F21" s="124">
        <f>SUM(F13:F20)</f>
        <v>0</v>
      </c>
      <c r="G21" s="125">
        <f>SUM(G13:G20)</f>
        <v>0</v>
      </c>
      <c r="H21" s="115"/>
      <c r="I21" s="116"/>
    </row>
    <row r="22" spans="1:9" x14ac:dyDescent="0.45">
      <c r="A22" s="119" t="s">
        <v>256</v>
      </c>
      <c r="B22" s="126"/>
      <c r="C22" s="127">
        <f>C11+C21</f>
        <v>0</v>
      </c>
      <c r="D22" s="122" t="s">
        <v>247</v>
      </c>
      <c r="E22" s="125">
        <f>E11+E21</f>
        <v>3000000000</v>
      </c>
      <c r="F22" s="125">
        <f>F11+F21</f>
        <v>0</v>
      </c>
      <c r="G22" s="125">
        <f>G11+G21</f>
        <v>3000000000</v>
      </c>
      <c r="H22" s="115"/>
      <c r="I22" s="116"/>
    </row>
    <row r="23" spans="1:9" x14ac:dyDescent="0.45">
      <c r="A23" s="2"/>
      <c r="B23" s="2"/>
      <c r="C23" s="2"/>
      <c r="D23" s="2"/>
      <c r="E23" s="2"/>
      <c r="F23" s="2"/>
      <c r="G23" s="2"/>
      <c r="H23" s="2"/>
      <c r="I23" s="2"/>
    </row>
  </sheetData>
  <sheetProtection sheet="1" objects="1" scenarios="1"/>
  <mergeCells count="5">
    <mergeCell ref="A2:I2"/>
    <mergeCell ref="C5:D5"/>
    <mergeCell ref="C6:D6"/>
    <mergeCell ref="A7:I7"/>
    <mergeCell ref="A12:G12"/>
  </mergeCells>
  <phoneticPr fontId="2"/>
  <dataValidations count="1">
    <dataValidation type="list" allowBlank="1" showInputMessage="1" showErrorMessage="1" sqref="B4" xr:uid="{86BEA241-5081-44B4-90D3-0F53EBE4809A}">
      <formula1>$L$7:$L$18</formula1>
    </dataValidation>
  </dataValidations>
  <pageMargins left="0.7" right="0.7" top="0.75" bottom="0.75" header="0.3" footer="0.3"/>
  <pageSetup paperSize="9" scale="9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DA12955-E608-497C-844E-08C19B37BD63}">
          <x14:formula1>
            <xm:f>Sheet1!$X$3:$X$14</xm:f>
          </x14:formula1>
          <xm:sqref>A8:A10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7CF95-ECFC-42E7-9974-5C2E3A3D7B53}">
  <dimension ref="A1:I19"/>
  <sheetViews>
    <sheetView view="pageBreakPreview" zoomScaleNormal="100" zoomScaleSheetLayoutView="100" workbookViewId="0"/>
  </sheetViews>
  <sheetFormatPr defaultColWidth="9" defaultRowHeight="19.2" x14ac:dyDescent="0.45"/>
  <cols>
    <col min="1" max="8" width="13.59765625" style="1" customWidth="1"/>
    <col min="9" max="9" width="17.59765625" style="1" customWidth="1"/>
    <col min="10" max="16384" width="9" style="1"/>
  </cols>
  <sheetData>
    <row r="1" spans="1:9" x14ac:dyDescent="0.45">
      <c r="A1" s="2" t="s">
        <v>323</v>
      </c>
      <c r="B1" s="2"/>
      <c r="C1" s="2"/>
      <c r="D1" s="2"/>
      <c r="E1" s="2"/>
      <c r="F1" s="2"/>
      <c r="G1" s="2"/>
      <c r="H1" s="2"/>
      <c r="I1" s="2"/>
    </row>
    <row r="2" spans="1:9" ht="21.6" x14ac:dyDescent="0.45">
      <c r="A2" s="248" t="s">
        <v>322</v>
      </c>
      <c r="B2" s="248"/>
      <c r="C2" s="248"/>
      <c r="D2" s="248"/>
      <c r="E2" s="248"/>
      <c r="F2" s="248"/>
      <c r="G2" s="248"/>
      <c r="H2" s="248"/>
      <c r="I2" s="248"/>
    </row>
    <row r="3" spans="1:9" ht="21.6" x14ac:dyDescent="0.45">
      <c r="A3" s="30"/>
      <c r="B3" s="30"/>
      <c r="C3" s="30"/>
      <c r="D3" s="30"/>
      <c r="E3" s="30"/>
      <c r="F3" s="30"/>
      <c r="G3" s="30"/>
      <c r="H3" s="30"/>
      <c r="I3" s="30"/>
    </row>
    <row r="4" spans="1:9" x14ac:dyDescent="0.45">
      <c r="A4" s="22"/>
      <c r="B4" s="22"/>
      <c r="C4" s="22"/>
      <c r="D4" s="22"/>
      <c r="E4" s="22"/>
      <c r="F4" s="22"/>
      <c r="G4" s="22"/>
      <c r="H4" s="22"/>
      <c r="I4" s="152" t="s">
        <v>276</v>
      </c>
    </row>
    <row r="5" spans="1:9" x14ac:dyDescent="0.45">
      <c r="A5" s="259" t="s">
        <v>277</v>
      </c>
      <c r="B5" s="260"/>
      <c r="C5" s="260"/>
      <c r="D5" s="261"/>
      <c r="E5" s="260" t="s">
        <v>278</v>
      </c>
      <c r="F5" s="260"/>
      <c r="G5" s="260"/>
      <c r="H5" s="260"/>
      <c r="I5" s="262" t="s">
        <v>279</v>
      </c>
    </row>
    <row r="6" spans="1:9" ht="69.599999999999994" x14ac:dyDescent="0.45">
      <c r="A6" s="153" t="s">
        <v>280</v>
      </c>
      <c r="B6" s="153" t="s">
        <v>281</v>
      </c>
      <c r="C6" s="153" t="s">
        <v>282</v>
      </c>
      <c r="D6" s="154" t="s">
        <v>283</v>
      </c>
      <c r="E6" s="155" t="s">
        <v>284</v>
      </c>
      <c r="F6" s="153" t="s">
        <v>285</v>
      </c>
      <c r="G6" s="153" t="s">
        <v>286</v>
      </c>
      <c r="H6" s="156" t="s">
        <v>287</v>
      </c>
      <c r="I6" s="263"/>
    </row>
    <row r="7" spans="1:9" ht="56.25" customHeight="1" x14ac:dyDescent="0.45">
      <c r="A7" s="157" t="s">
        <v>288</v>
      </c>
      <c r="B7" s="157" t="s">
        <v>289</v>
      </c>
      <c r="C7" s="157" t="s">
        <v>290</v>
      </c>
      <c r="D7" s="158" t="s">
        <v>291</v>
      </c>
      <c r="E7" s="159" t="s">
        <v>292</v>
      </c>
      <c r="F7" s="157" t="s">
        <v>293</v>
      </c>
      <c r="G7" s="157" t="s">
        <v>290</v>
      </c>
      <c r="H7" s="160" t="s">
        <v>294</v>
      </c>
      <c r="I7" s="161" t="s">
        <v>295</v>
      </c>
    </row>
    <row r="8" spans="1:9" ht="39" customHeight="1" x14ac:dyDescent="0.45">
      <c r="A8" s="174"/>
      <c r="B8" s="174"/>
      <c r="C8" s="174"/>
      <c r="D8" s="170" t="str">
        <f>IF(AND(A8&lt;&gt;"",B8&lt;&gt;"",C8&lt;&gt;""),A8*B8*C8/2,"")</f>
        <v/>
      </c>
      <c r="E8" s="175"/>
      <c r="F8" s="174"/>
      <c r="G8" s="174"/>
      <c r="H8" s="172" t="str">
        <f>IF(AND(E8&lt;&gt;"",F8&lt;&gt;"",G8&lt;&gt;""),(E8-F8)*G8,"")</f>
        <v/>
      </c>
      <c r="I8" s="171" t="str">
        <f>IF(AND(D8&lt;&gt;"",H8&lt;&gt;""),IF(D8&gt;H8,H8,D8),"")</f>
        <v/>
      </c>
    </row>
    <row r="9" spans="1:9" x14ac:dyDescent="0.45">
      <c r="A9" s="22"/>
      <c r="B9" s="22"/>
      <c r="C9" s="22"/>
      <c r="D9" s="22"/>
      <c r="E9" s="22"/>
      <c r="F9" s="22"/>
      <c r="G9" s="22"/>
      <c r="H9" s="22"/>
      <c r="I9" s="22"/>
    </row>
    <row r="10" spans="1:9" ht="52.2" x14ac:dyDescent="0.45">
      <c r="A10" s="162" t="s">
        <v>296</v>
      </c>
      <c r="B10" s="162" t="s">
        <v>297</v>
      </c>
      <c r="C10" s="163" t="s">
        <v>298</v>
      </c>
      <c r="D10" s="22"/>
      <c r="E10" s="22"/>
      <c r="F10" s="164"/>
      <c r="G10" s="22"/>
      <c r="H10" s="22"/>
      <c r="I10" s="22"/>
    </row>
    <row r="11" spans="1:9" x14ac:dyDescent="0.45">
      <c r="A11" s="165" t="s">
        <v>299</v>
      </c>
      <c r="B11" s="165" t="s">
        <v>300</v>
      </c>
      <c r="C11" s="166" t="s">
        <v>301</v>
      </c>
      <c r="D11" s="22"/>
      <c r="E11" s="22"/>
      <c r="F11" s="22"/>
      <c r="G11" s="22"/>
      <c r="H11" s="22"/>
      <c r="I11" s="22"/>
    </row>
    <row r="12" spans="1:9" ht="39" customHeight="1" x14ac:dyDescent="0.45">
      <c r="A12" s="176"/>
      <c r="B12" s="176"/>
      <c r="C12" s="171" t="str">
        <f>IFERROR(B12/A12,"")</f>
        <v/>
      </c>
      <c r="D12" s="22"/>
      <c r="E12" s="22"/>
      <c r="F12" s="22"/>
      <c r="G12" s="22"/>
      <c r="H12" s="22"/>
      <c r="I12" s="22"/>
    </row>
    <row r="13" spans="1:9" x14ac:dyDescent="0.45">
      <c r="A13" s="167"/>
      <c r="B13" s="167"/>
      <c r="C13" s="167"/>
      <c r="D13" s="167"/>
      <c r="E13" s="167"/>
      <c r="F13" s="167"/>
      <c r="G13" s="167"/>
      <c r="H13" s="167"/>
      <c r="I13" s="167"/>
    </row>
    <row r="14" spans="1:9" s="169" customFormat="1" ht="15" x14ac:dyDescent="0.45">
      <c r="A14" s="168" t="s">
        <v>302</v>
      </c>
      <c r="B14" s="168"/>
      <c r="C14" s="168"/>
      <c r="D14" s="168"/>
      <c r="E14" s="168"/>
      <c r="F14" s="168"/>
      <c r="G14" s="168"/>
      <c r="H14" s="168"/>
      <c r="I14" s="168"/>
    </row>
    <row r="15" spans="1:9" s="169" customFormat="1" ht="15" x14ac:dyDescent="0.45">
      <c r="A15" s="168" t="s">
        <v>303</v>
      </c>
      <c r="B15" s="168"/>
      <c r="C15" s="168"/>
      <c r="D15" s="168"/>
      <c r="E15" s="168"/>
      <c r="F15" s="168"/>
      <c r="G15" s="168"/>
      <c r="H15" s="168"/>
      <c r="I15" s="168"/>
    </row>
    <row r="16" spans="1:9" s="169" customFormat="1" ht="15" x14ac:dyDescent="0.45">
      <c r="A16" s="168" t="s">
        <v>304</v>
      </c>
      <c r="B16" s="168"/>
      <c r="C16" s="168"/>
      <c r="D16" s="168"/>
      <c r="E16" s="168"/>
      <c r="F16" s="168"/>
      <c r="G16" s="168"/>
      <c r="H16" s="168"/>
      <c r="I16" s="168"/>
    </row>
    <row r="17" spans="1:9" s="169" customFormat="1" ht="15" x14ac:dyDescent="0.45">
      <c r="A17" s="168" t="s">
        <v>305</v>
      </c>
      <c r="B17" s="168"/>
      <c r="C17" s="168"/>
      <c r="D17" s="168"/>
      <c r="E17" s="168"/>
      <c r="F17" s="168"/>
      <c r="G17" s="168"/>
      <c r="H17" s="168"/>
      <c r="I17" s="168"/>
    </row>
    <row r="18" spans="1:9" s="169" customFormat="1" ht="15" x14ac:dyDescent="0.45">
      <c r="A18" s="168" t="s">
        <v>306</v>
      </c>
      <c r="B18" s="168"/>
      <c r="C18" s="168"/>
      <c r="D18" s="168"/>
      <c r="E18" s="168"/>
      <c r="F18" s="168"/>
      <c r="G18" s="168"/>
      <c r="H18" s="168"/>
      <c r="I18" s="168"/>
    </row>
    <row r="19" spans="1:9" x14ac:dyDescent="0.45">
      <c r="D19" s="2"/>
      <c r="E19" s="2"/>
      <c r="F19" s="2"/>
      <c r="G19" s="2"/>
      <c r="H19" s="2"/>
      <c r="I19" s="2"/>
    </row>
  </sheetData>
  <sheetProtection sheet="1" objects="1" scenarios="1"/>
  <mergeCells count="4">
    <mergeCell ref="A2:I2"/>
    <mergeCell ref="A5:D5"/>
    <mergeCell ref="E5:H5"/>
    <mergeCell ref="I5:I6"/>
  </mergeCells>
  <phoneticPr fontId="2"/>
  <pageMargins left="0.7" right="0.7" top="0.75" bottom="0.75" header="0.3" footer="0.3"/>
  <pageSetup paperSize="9" scale="94"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B347A-C5A3-4210-82D5-E1346907C104}">
  <dimension ref="A1:J50"/>
  <sheetViews>
    <sheetView view="pageBreakPreview" topLeftCell="B1" zoomScaleNormal="100" zoomScaleSheetLayoutView="100" workbookViewId="0">
      <selection activeCell="B1" sqref="B1"/>
    </sheetView>
  </sheetViews>
  <sheetFormatPr defaultColWidth="9" defaultRowHeight="17.399999999999999" x14ac:dyDescent="0.45"/>
  <cols>
    <col min="1" max="1" width="5.09765625" style="49" hidden="1" customWidth="1"/>
    <col min="2" max="2" width="3.8984375" style="50" customWidth="1"/>
    <col min="3" max="3" width="13.09765625" style="50" customWidth="1"/>
    <col min="4" max="4" width="17.5" style="49" customWidth="1"/>
    <col min="5" max="5" width="13.09765625" style="49" customWidth="1"/>
    <col min="6" max="6" width="15.3984375" style="51" bestFit="1" customWidth="1"/>
    <col min="7" max="7" width="5.5" style="50" bestFit="1" customWidth="1"/>
    <col min="8" max="8" width="17.09765625" style="51" customWidth="1"/>
    <col min="9" max="9" width="7.59765625" style="51" customWidth="1"/>
    <col min="10" max="10" width="17.3984375" style="49" customWidth="1"/>
    <col min="11" max="16384" width="9" style="50"/>
  </cols>
  <sheetData>
    <row r="1" spans="1:10" ht="18.75" customHeight="1" x14ac:dyDescent="0.45">
      <c r="B1" s="69" t="s">
        <v>145</v>
      </c>
      <c r="C1" s="70"/>
      <c r="D1" s="141"/>
      <c r="E1" s="141"/>
      <c r="F1" s="71"/>
      <c r="G1" s="70"/>
      <c r="H1" s="71"/>
      <c r="I1" s="71"/>
      <c r="J1" s="141"/>
    </row>
    <row r="2" spans="1:10" ht="24.75" customHeight="1" x14ac:dyDescent="0.45">
      <c r="B2" s="264" t="s">
        <v>146</v>
      </c>
      <c r="C2" s="264"/>
      <c r="D2" s="264"/>
      <c r="E2" s="264"/>
      <c r="F2" s="264"/>
      <c r="G2" s="264"/>
      <c r="H2" s="264"/>
      <c r="I2" s="264"/>
      <c r="J2" s="264"/>
    </row>
    <row r="3" spans="1:10" ht="16.5" customHeight="1" x14ac:dyDescent="0.45">
      <c r="B3" s="70"/>
      <c r="C3" s="70"/>
      <c r="D3" s="141"/>
      <c r="E3" s="141"/>
      <c r="F3" s="71"/>
      <c r="G3" s="70"/>
      <c r="H3" s="71"/>
      <c r="I3" s="71"/>
      <c r="J3" s="72" t="s">
        <v>157</v>
      </c>
    </row>
    <row r="4" spans="1:10" ht="16.5" customHeight="1" x14ac:dyDescent="0.45">
      <c r="A4" s="52"/>
      <c r="B4" s="53" t="s">
        <v>147</v>
      </c>
      <c r="C4" s="54" t="s">
        <v>148</v>
      </c>
      <c r="D4" s="53" t="s">
        <v>149</v>
      </c>
      <c r="E4" s="54" t="s">
        <v>150</v>
      </c>
      <c r="F4" s="55" t="s">
        <v>151</v>
      </c>
      <c r="G4" s="56" t="s">
        <v>152</v>
      </c>
      <c r="H4" s="55" t="s">
        <v>153</v>
      </c>
      <c r="I4" s="55" t="s">
        <v>154</v>
      </c>
      <c r="J4" s="56" t="s">
        <v>155</v>
      </c>
    </row>
    <row r="5" spans="1:10" ht="17.100000000000001" customHeight="1" x14ac:dyDescent="0.45">
      <c r="A5" s="57"/>
      <c r="B5" s="58">
        <v>1</v>
      </c>
      <c r="C5" s="128" t="s">
        <v>257</v>
      </c>
      <c r="D5" s="143"/>
      <c r="E5" s="140"/>
      <c r="F5" s="129">
        <v>5000000</v>
      </c>
      <c r="G5" s="130">
        <v>11</v>
      </c>
      <c r="H5" s="59">
        <f>IF(AND(F5&lt;&gt;"",G5&lt;&gt;""),ROUNDDOWN(F5*G5,0),"")</f>
        <v>55000000</v>
      </c>
      <c r="I5" s="137" t="s">
        <v>269</v>
      </c>
      <c r="J5" s="149"/>
    </row>
    <row r="6" spans="1:10" ht="17.100000000000001" customHeight="1" x14ac:dyDescent="0.45">
      <c r="A6" s="60"/>
      <c r="B6" s="61">
        <v>2</v>
      </c>
      <c r="C6" s="131" t="s">
        <v>258</v>
      </c>
      <c r="D6" s="144"/>
      <c r="E6" s="145"/>
      <c r="F6" s="132">
        <v>6000000</v>
      </c>
      <c r="G6" s="133">
        <v>10</v>
      </c>
      <c r="H6" s="62">
        <f t="shared" ref="H6:H49" si="0">IF(AND(F6&lt;&gt;"",G6&lt;&gt;""),ROUNDDOWN(F6*G6,0),"")</f>
        <v>60000000</v>
      </c>
      <c r="I6" s="138"/>
      <c r="J6" s="150"/>
    </row>
    <row r="7" spans="1:10" ht="17.100000000000001" customHeight="1" x14ac:dyDescent="0.45">
      <c r="A7" s="60"/>
      <c r="B7" s="61">
        <v>3</v>
      </c>
      <c r="C7" s="131" t="s">
        <v>259</v>
      </c>
      <c r="D7" s="144"/>
      <c r="E7" s="145"/>
      <c r="F7" s="132">
        <v>7000000</v>
      </c>
      <c r="G7" s="133">
        <v>9</v>
      </c>
      <c r="H7" s="62">
        <f t="shared" si="0"/>
        <v>63000000</v>
      </c>
      <c r="I7" s="138"/>
      <c r="J7" s="150"/>
    </row>
    <row r="8" spans="1:10" ht="17.100000000000001" customHeight="1" x14ac:dyDescent="0.45">
      <c r="A8" s="60"/>
      <c r="B8" s="61">
        <v>4</v>
      </c>
      <c r="C8" s="131" t="s">
        <v>260</v>
      </c>
      <c r="D8" s="144"/>
      <c r="E8" s="145"/>
      <c r="F8" s="132">
        <v>8000000</v>
      </c>
      <c r="G8" s="133">
        <v>8</v>
      </c>
      <c r="H8" s="62">
        <f t="shared" si="0"/>
        <v>64000000</v>
      </c>
      <c r="I8" s="138"/>
      <c r="J8" s="150"/>
    </row>
    <row r="9" spans="1:10" ht="17.100000000000001" customHeight="1" x14ac:dyDescent="0.45">
      <c r="A9" s="60"/>
      <c r="B9" s="61">
        <v>5</v>
      </c>
      <c r="C9" s="131" t="s">
        <v>261</v>
      </c>
      <c r="D9" s="144"/>
      <c r="E9" s="145"/>
      <c r="F9" s="132">
        <v>9000000</v>
      </c>
      <c r="G9" s="133">
        <v>7</v>
      </c>
      <c r="H9" s="62">
        <f t="shared" si="0"/>
        <v>63000000</v>
      </c>
      <c r="I9" s="138"/>
      <c r="J9" s="150"/>
    </row>
    <row r="10" spans="1:10" ht="17.100000000000001" customHeight="1" x14ac:dyDescent="0.45">
      <c r="A10" s="60"/>
      <c r="B10" s="61">
        <v>6</v>
      </c>
      <c r="C10" s="131" t="s">
        <v>262</v>
      </c>
      <c r="D10" s="144"/>
      <c r="E10" s="145"/>
      <c r="F10" s="132">
        <v>10000000</v>
      </c>
      <c r="G10" s="133">
        <v>6</v>
      </c>
      <c r="H10" s="62">
        <f t="shared" si="0"/>
        <v>60000000</v>
      </c>
      <c r="I10" s="138"/>
      <c r="J10" s="150"/>
    </row>
    <row r="11" spans="1:10" ht="17.100000000000001" customHeight="1" x14ac:dyDescent="0.45">
      <c r="A11" s="60"/>
      <c r="B11" s="61">
        <v>7</v>
      </c>
      <c r="C11" s="131" t="s">
        <v>263</v>
      </c>
      <c r="D11" s="144"/>
      <c r="E11" s="145"/>
      <c r="F11" s="132">
        <v>1000000</v>
      </c>
      <c r="G11" s="133">
        <v>5</v>
      </c>
      <c r="H11" s="62">
        <f t="shared" si="0"/>
        <v>5000000</v>
      </c>
      <c r="I11" s="138"/>
      <c r="J11" s="150"/>
    </row>
    <row r="12" spans="1:10" ht="17.100000000000001" customHeight="1" x14ac:dyDescent="0.45">
      <c r="A12" s="60"/>
      <c r="B12" s="61">
        <v>8</v>
      </c>
      <c r="C12" s="131" t="s">
        <v>264</v>
      </c>
      <c r="D12" s="144"/>
      <c r="E12" s="145"/>
      <c r="F12" s="132">
        <v>2000000</v>
      </c>
      <c r="G12" s="133">
        <v>4</v>
      </c>
      <c r="H12" s="62">
        <f t="shared" si="0"/>
        <v>8000000</v>
      </c>
      <c r="I12" s="138"/>
      <c r="J12" s="150"/>
    </row>
    <row r="13" spans="1:10" ht="17.100000000000001" customHeight="1" x14ac:dyDescent="0.45">
      <c r="A13" s="60"/>
      <c r="B13" s="61">
        <v>9</v>
      </c>
      <c r="C13" s="131" t="s">
        <v>265</v>
      </c>
      <c r="D13" s="144"/>
      <c r="E13" s="145"/>
      <c r="F13" s="132">
        <v>3000000</v>
      </c>
      <c r="G13" s="133">
        <v>3</v>
      </c>
      <c r="H13" s="62">
        <f t="shared" si="0"/>
        <v>9000000</v>
      </c>
      <c r="I13" s="138"/>
      <c r="J13" s="150"/>
    </row>
    <row r="14" spans="1:10" ht="17.100000000000001" customHeight="1" x14ac:dyDescent="0.45">
      <c r="A14" s="60"/>
      <c r="B14" s="61">
        <v>10</v>
      </c>
      <c r="C14" s="131" t="s">
        <v>271</v>
      </c>
      <c r="D14" s="144"/>
      <c r="E14" s="145"/>
      <c r="F14" s="132">
        <v>4000000</v>
      </c>
      <c r="G14" s="133">
        <v>2</v>
      </c>
      <c r="H14" s="62">
        <f t="shared" si="0"/>
        <v>8000000</v>
      </c>
      <c r="I14" s="138"/>
      <c r="J14" s="150"/>
    </row>
    <row r="15" spans="1:10" ht="17.100000000000001" customHeight="1" x14ac:dyDescent="0.45">
      <c r="A15" s="60"/>
      <c r="B15" s="61">
        <v>11</v>
      </c>
      <c r="C15" s="131" t="s">
        <v>272</v>
      </c>
      <c r="D15" s="144"/>
      <c r="E15" s="145"/>
      <c r="F15" s="132">
        <v>5000000</v>
      </c>
      <c r="G15" s="133">
        <v>1</v>
      </c>
      <c r="H15" s="62">
        <f t="shared" si="0"/>
        <v>5000000</v>
      </c>
      <c r="I15" s="138"/>
      <c r="J15" s="150"/>
    </row>
    <row r="16" spans="1:10" ht="17.100000000000001" customHeight="1" x14ac:dyDescent="0.45">
      <c r="A16" s="60"/>
      <c r="B16" s="61">
        <v>12</v>
      </c>
      <c r="C16" s="131" t="s">
        <v>273</v>
      </c>
      <c r="D16" s="144"/>
      <c r="E16" s="145"/>
      <c r="F16" s="132">
        <v>6000000</v>
      </c>
      <c r="G16" s="133">
        <v>2</v>
      </c>
      <c r="H16" s="62">
        <f t="shared" si="0"/>
        <v>12000000</v>
      </c>
      <c r="I16" s="138"/>
      <c r="J16" s="150"/>
    </row>
    <row r="17" spans="1:10" ht="17.100000000000001" customHeight="1" x14ac:dyDescent="0.45">
      <c r="A17" s="60"/>
      <c r="B17" s="61">
        <v>13</v>
      </c>
      <c r="C17" s="131" t="s">
        <v>274</v>
      </c>
      <c r="D17" s="144"/>
      <c r="E17" s="145"/>
      <c r="F17" s="132"/>
      <c r="G17" s="133"/>
      <c r="H17" s="62" t="str">
        <f t="shared" si="0"/>
        <v/>
      </c>
      <c r="I17" s="138"/>
      <c r="J17" s="150"/>
    </row>
    <row r="18" spans="1:10" ht="17.100000000000001" customHeight="1" x14ac:dyDescent="0.45">
      <c r="A18" s="60"/>
      <c r="B18" s="61">
        <v>14</v>
      </c>
      <c r="C18" s="131"/>
      <c r="D18" s="144"/>
      <c r="E18" s="145"/>
      <c r="F18" s="132"/>
      <c r="G18" s="133"/>
      <c r="H18" s="62" t="str">
        <f t="shared" si="0"/>
        <v/>
      </c>
      <c r="I18" s="138"/>
      <c r="J18" s="150"/>
    </row>
    <row r="19" spans="1:10" ht="17.100000000000001" customHeight="1" x14ac:dyDescent="0.45">
      <c r="A19" s="60"/>
      <c r="B19" s="61">
        <v>15</v>
      </c>
      <c r="C19" s="131"/>
      <c r="D19" s="144"/>
      <c r="E19" s="145"/>
      <c r="F19" s="132"/>
      <c r="G19" s="133"/>
      <c r="H19" s="62" t="str">
        <f t="shared" si="0"/>
        <v/>
      </c>
      <c r="I19" s="138"/>
      <c r="J19" s="150"/>
    </row>
    <row r="20" spans="1:10" ht="17.100000000000001" customHeight="1" x14ac:dyDescent="0.45">
      <c r="A20" s="60"/>
      <c r="B20" s="61">
        <v>16</v>
      </c>
      <c r="C20" s="131"/>
      <c r="D20" s="144"/>
      <c r="E20" s="145"/>
      <c r="F20" s="132"/>
      <c r="G20" s="133"/>
      <c r="H20" s="62" t="str">
        <f t="shared" si="0"/>
        <v/>
      </c>
      <c r="I20" s="138"/>
      <c r="J20" s="150"/>
    </row>
    <row r="21" spans="1:10" ht="17.100000000000001" customHeight="1" x14ac:dyDescent="0.45">
      <c r="A21" s="60"/>
      <c r="B21" s="61">
        <v>17</v>
      </c>
      <c r="C21" s="131"/>
      <c r="D21" s="144"/>
      <c r="E21" s="145"/>
      <c r="F21" s="132"/>
      <c r="G21" s="133"/>
      <c r="H21" s="62" t="str">
        <f t="shared" si="0"/>
        <v/>
      </c>
      <c r="I21" s="138"/>
      <c r="J21" s="150"/>
    </row>
    <row r="22" spans="1:10" ht="17.100000000000001" customHeight="1" x14ac:dyDescent="0.45">
      <c r="A22" s="60"/>
      <c r="B22" s="61">
        <v>18</v>
      </c>
      <c r="C22" s="131"/>
      <c r="D22" s="144"/>
      <c r="E22" s="145"/>
      <c r="F22" s="132"/>
      <c r="G22" s="133"/>
      <c r="H22" s="62" t="str">
        <f t="shared" si="0"/>
        <v/>
      </c>
      <c r="I22" s="138"/>
      <c r="J22" s="150"/>
    </row>
    <row r="23" spans="1:10" ht="17.100000000000001" customHeight="1" x14ac:dyDescent="0.45">
      <c r="A23" s="60"/>
      <c r="B23" s="61">
        <v>19</v>
      </c>
      <c r="C23" s="131"/>
      <c r="D23" s="144"/>
      <c r="E23" s="145"/>
      <c r="F23" s="132"/>
      <c r="G23" s="133"/>
      <c r="H23" s="62" t="str">
        <f t="shared" si="0"/>
        <v/>
      </c>
      <c r="I23" s="138"/>
      <c r="J23" s="150"/>
    </row>
    <row r="24" spans="1:10" ht="17.100000000000001" customHeight="1" x14ac:dyDescent="0.45">
      <c r="A24" s="60"/>
      <c r="B24" s="61">
        <v>20</v>
      </c>
      <c r="C24" s="131"/>
      <c r="D24" s="144"/>
      <c r="E24" s="145"/>
      <c r="F24" s="132"/>
      <c r="G24" s="133"/>
      <c r="H24" s="62" t="str">
        <f t="shared" si="0"/>
        <v/>
      </c>
      <c r="I24" s="138"/>
      <c r="J24" s="150"/>
    </row>
    <row r="25" spans="1:10" ht="17.100000000000001" customHeight="1" x14ac:dyDescent="0.45">
      <c r="A25" s="60"/>
      <c r="B25" s="61">
        <v>21</v>
      </c>
      <c r="C25" s="131"/>
      <c r="D25" s="144"/>
      <c r="E25" s="145"/>
      <c r="F25" s="132"/>
      <c r="G25" s="133"/>
      <c r="H25" s="62" t="str">
        <f t="shared" si="0"/>
        <v/>
      </c>
      <c r="I25" s="138"/>
      <c r="J25" s="150"/>
    </row>
    <row r="26" spans="1:10" ht="17.100000000000001" customHeight="1" x14ac:dyDescent="0.45">
      <c r="A26" s="60"/>
      <c r="B26" s="61">
        <v>22</v>
      </c>
      <c r="C26" s="131"/>
      <c r="D26" s="144"/>
      <c r="E26" s="145"/>
      <c r="F26" s="132"/>
      <c r="G26" s="133"/>
      <c r="H26" s="62" t="str">
        <f t="shared" si="0"/>
        <v/>
      </c>
      <c r="I26" s="138"/>
      <c r="J26" s="150"/>
    </row>
    <row r="27" spans="1:10" ht="17.100000000000001" customHeight="1" x14ac:dyDescent="0.45">
      <c r="A27" s="60"/>
      <c r="B27" s="61">
        <v>23</v>
      </c>
      <c r="C27" s="131"/>
      <c r="D27" s="144"/>
      <c r="E27" s="145"/>
      <c r="F27" s="132"/>
      <c r="G27" s="133"/>
      <c r="H27" s="62" t="str">
        <f t="shared" si="0"/>
        <v/>
      </c>
      <c r="I27" s="138"/>
      <c r="J27" s="150"/>
    </row>
    <row r="28" spans="1:10" ht="17.100000000000001" customHeight="1" x14ac:dyDescent="0.45">
      <c r="A28" s="60"/>
      <c r="B28" s="61">
        <v>24</v>
      </c>
      <c r="C28" s="131"/>
      <c r="D28" s="144"/>
      <c r="E28" s="145"/>
      <c r="F28" s="132"/>
      <c r="G28" s="133"/>
      <c r="H28" s="62" t="str">
        <f t="shared" si="0"/>
        <v/>
      </c>
      <c r="I28" s="138"/>
      <c r="J28" s="150"/>
    </row>
    <row r="29" spans="1:10" ht="17.100000000000001" customHeight="1" x14ac:dyDescent="0.45">
      <c r="A29" s="60"/>
      <c r="B29" s="61">
        <v>25</v>
      </c>
      <c r="C29" s="131"/>
      <c r="D29" s="144"/>
      <c r="E29" s="145"/>
      <c r="F29" s="132"/>
      <c r="G29" s="133"/>
      <c r="H29" s="62" t="str">
        <f t="shared" si="0"/>
        <v/>
      </c>
      <c r="I29" s="138"/>
      <c r="J29" s="150"/>
    </row>
    <row r="30" spans="1:10" ht="17.100000000000001" customHeight="1" x14ac:dyDescent="0.45">
      <c r="A30" s="60"/>
      <c r="B30" s="61">
        <v>26</v>
      </c>
      <c r="C30" s="131"/>
      <c r="D30" s="144"/>
      <c r="E30" s="145"/>
      <c r="F30" s="132"/>
      <c r="G30" s="133"/>
      <c r="H30" s="62" t="str">
        <f t="shared" si="0"/>
        <v/>
      </c>
      <c r="I30" s="138"/>
      <c r="J30" s="150"/>
    </row>
    <row r="31" spans="1:10" ht="17.100000000000001" customHeight="1" x14ac:dyDescent="0.45">
      <c r="A31" s="60"/>
      <c r="B31" s="61">
        <v>27</v>
      </c>
      <c r="C31" s="131"/>
      <c r="D31" s="144"/>
      <c r="E31" s="145"/>
      <c r="F31" s="132"/>
      <c r="G31" s="133"/>
      <c r="H31" s="62" t="str">
        <f t="shared" si="0"/>
        <v/>
      </c>
      <c r="I31" s="138"/>
      <c r="J31" s="150"/>
    </row>
    <row r="32" spans="1:10" ht="17.100000000000001" customHeight="1" x14ac:dyDescent="0.45">
      <c r="A32" s="60"/>
      <c r="B32" s="61">
        <v>28</v>
      </c>
      <c r="C32" s="131"/>
      <c r="D32" s="144"/>
      <c r="E32" s="145"/>
      <c r="F32" s="132"/>
      <c r="G32" s="133"/>
      <c r="H32" s="62" t="str">
        <f t="shared" si="0"/>
        <v/>
      </c>
      <c r="I32" s="138"/>
      <c r="J32" s="150"/>
    </row>
    <row r="33" spans="1:10" ht="17.100000000000001" customHeight="1" x14ac:dyDescent="0.45">
      <c r="A33" s="60"/>
      <c r="B33" s="61">
        <v>29</v>
      </c>
      <c r="C33" s="131"/>
      <c r="D33" s="144"/>
      <c r="E33" s="145"/>
      <c r="F33" s="132"/>
      <c r="G33" s="133"/>
      <c r="H33" s="62" t="str">
        <f t="shared" si="0"/>
        <v/>
      </c>
      <c r="I33" s="138"/>
      <c r="J33" s="150"/>
    </row>
    <row r="34" spans="1:10" ht="17.100000000000001" customHeight="1" x14ac:dyDescent="0.45">
      <c r="A34" s="60"/>
      <c r="B34" s="61">
        <v>30</v>
      </c>
      <c r="C34" s="131"/>
      <c r="D34" s="144"/>
      <c r="E34" s="145"/>
      <c r="F34" s="132"/>
      <c r="G34" s="133"/>
      <c r="H34" s="62" t="str">
        <f t="shared" si="0"/>
        <v/>
      </c>
      <c r="I34" s="138"/>
      <c r="J34" s="150"/>
    </row>
    <row r="35" spans="1:10" ht="17.100000000000001" customHeight="1" x14ac:dyDescent="0.45">
      <c r="A35" s="60"/>
      <c r="B35" s="61">
        <v>31</v>
      </c>
      <c r="C35" s="131"/>
      <c r="D35" s="144"/>
      <c r="E35" s="145"/>
      <c r="F35" s="132"/>
      <c r="G35" s="133"/>
      <c r="H35" s="62" t="str">
        <f t="shared" si="0"/>
        <v/>
      </c>
      <c r="I35" s="138"/>
      <c r="J35" s="150"/>
    </row>
    <row r="36" spans="1:10" ht="17.100000000000001" customHeight="1" x14ac:dyDescent="0.45">
      <c r="A36" s="60"/>
      <c r="B36" s="61">
        <v>32</v>
      </c>
      <c r="C36" s="131"/>
      <c r="D36" s="144"/>
      <c r="E36" s="145"/>
      <c r="F36" s="132"/>
      <c r="G36" s="133"/>
      <c r="H36" s="62" t="str">
        <f t="shared" si="0"/>
        <v/>
      </c>
      <c r="I36" s="138"/>
      <c r="J36" s="150"/>
    </row>
    <row r="37" spans="1:10" ht="17.100000000000001" customHeight="1" x14ac:dyDescent="0.45">
      <c r="A37" s="60"/>
      <c r="B37" s="61">
        <v>33</v>
      </c>
      <c r="C37" s="131"/>
      <c r="D37" s="144"/>
      <c r="E37" s="145"/>
      <c r="F37" s="132"/>
      <c r="G37" s="133"/>
      <c r="H37" s="62" t="str">
        <f t="shared" si="0"/>
        <v/>
      </c>
      <c r="I37" s="138"/>
      <c r="J37" s="150"/>
    </row>
    <row r="38" spans="1:10" ht="17.100000000000001" customHeight="1" x14ac:dyDescent="0.45">
      <c r="A38" s="60"/>
      <c r="B38" s="61">
        <v>34</v>
      </c>
      <c r="C38" s="131"/>
      <c r="D38" s="144"/>
      <c r="E38" s="145"/>
      <c r="F38" s="132"/>
      <c r="G38" s="133"/>
      <c r="H38" s="62" t="str">
        <f t="shared" si="0"/>
        <v/>
      </c>
      <c r="I38" s="138"/>
      <c r="J38" s="150"/>
    </row>
    <row r="39" spans="1:10" ht="17.100000000000001" customHeight="1" x14ac:dyDescent="0.45">
      <c r="A39" s="60"/>
      <c r="B39" s="61">
        <v>35</v>
      </c>
      <c r="C39" s="131"/>
      <c r="D39" s="144"/>
      <c r="E39" s="145"/>
      <c r="F39" s="132"/>
      <c r="G39" s="133"/>
      <c r="H39" s="62" t="str">
        <f t="shared" si="0"/>
        <v/>
      </c>
      <c r="I39" s="138"/>
      <c r="J39" s="150"/>
    </row>
    <row r="40" spans="1:10" ht="17.100000000000001" customHeight="1" x14ac:dyDescent="0.45">
      <c r="A40" s="60"/>
      <c r="B40" s="61">
        <v>36</v>
      </c>
      <c r="C40" s="131"/>
      <c r="D40" s="144"/>
      <c r="E40" s="145"/>
      <c r="F40" s="132"/>
      <c r="G40" s="133"/>
      <c r="H40" s="62" t="str">
        <f t="shared" si="0"/>
        <v/>
      </c>
      <c r="I40" s="138"/>
      <c r="J40" s="150"/>
    </row>
    <row r="41" spans="1:10" ht="17.100000000000001" customHeight="1" x14ac:dyDescent="0.45">
      <c r="A41" s="60"/>
      <c r="B41" s="61">
        <v>37</v>
      </c>
      <c r="C41" s="131"/>
      <c r="D41" s="144"/>
      <c r="E41" s="145"/>
      <c r="F41" s="132"/>
      <c r="G41" s="133"/>
      <c r="H41" s="62" t="str">
        <f t="shared" si="0"/>
        <v/>
      </c>
      <c r="I41" s="138"/>
      <c r="J41" s="150"/>
    </row>
    <row r="42" spans="1:10" ht="17.100000000000001" customHeight="1" x14ac:dyDescent="0.45">
      <c r="A42" s="60"/>
      <c r="B42" s="61">
        <v>38</v>
      </c>
      <c r="C42" s="131"/>
      <c r="D42" s="144"/>
      <c r="E42" s="145"/>
      <c r="F42" s="132"/>
      <c r="G42" s="133"/>
      <c r="H42" s="62" t="str">
        <f t="shared" si="0"/>
        <v/>
      </c>
      <c r="I42" s="138"/>
      <c r="J42" s="150"/>
    </row>
    <row r="43" spans="1:10" ht="17.100000000000001" customHeight="1" x14ac:dyDescent="0.45">
      <c r="A43" s="60"/>
      <c r="B43" s="61">
        <v>39</v>
      </c>
      <c r="C43" s="131"/>
      <c r="D43" s="144"/>
      <c r="E43" s="145"/>
      <c r="F43" s="132"/>
      <c r="G43" s="133"/>
      <c r="H43" s="62" t="str">
        <f t="shared" si="0"/>
        <v/>
      </c>
      <c r="I43" s="138"/>
      <c r="J43" s="150"/>
    </row>
    <row r="44" spans="1:10" ht="17.100000000000001" customHeight="1" x14ac:dyDescent="0.45">
      <c r="A44" s="60"/>
      <c r="B44" s="61">
        <v>40</v>
      </c>
      <c r="C44" s="131"/>
      <c r="D44" s="144"/>
      <c r="E44" s="145"/>
      <c r="F44" s="132"/>
      <c r="G44" s="133"/>
      <c r="H44" s="62" t="str">
        <f t="shared" si="0"/>
        <v/>
      </c>
      <c r="I44" s="138"/>
      <c r="J44" s="150"/>
    </row>
    <row r="45" spans="1:10" ht="17.100000000000001" customHeight="1" x14ac:dyDescent="0.45">
      <c r="A45" s="60"/>
      <c r="B45" s="61">
        <v>41</v>
      </c>
      <c r="C45" s="131"/>
      <c r="D45" s="144"/>
      <c r="E45" s="145"/>
      <c r="F45" s="132"/>
      <c r="G45" s="133"/>
      <c r="H45" s="62" t="str">
        <f t="shared" si="0"/>
        <v/>
      </c>
      <c r="I45" s="138"/>
      <c r="J45" s="150"/>
    </row>
    <row r="46" spans="1:10" ht="17.100000000000001" customHeight="1" x14ac:dyDescent="0.45">
      <c r="A46" s="60"/>
      <c r="B46" s="61">
        <v>42</v>
      </c>
      <c r="C46" s="131"/>
      <c r="D46" s="144"/>
      <c r="E46" s="145"/>
      <c r="F46" s="132"/>
      <c r="G46" s="133"/>
      <c r="H46" s="62" t="str">
        <f t="shared" si="0"/>
        <v/>
      </c>
      <c r="I46" s="138"/>
      <c r="J46" s="150"/>
    </row>
    <row r="47" spans="1:10" ht="17.100000000000001" customHeight="1" x14ac:dyDescent="0.45">
      <c r="A47" s="60"/>
      <c r="B47" s="61">
        <v>43</v>
      </c>
      <c r="C47" s="131"/>
      <c r="D47" s="144"/>
      <c r="E47" s="145"/>
      <c r="F47" s="132"/>
      <c r="G47" s="133"/>
      <c r="H47" s="62" t="str">
        <f t="shared" si="0"/>
        <v/>
      </c>
      <c r="I47" s="138"/>
      <c r="J47" s="150"/>
    </row>
    <row r="48" spans="1:10" ht="17.100000000000001" customHeight="1" x14ac:dyDescent="0.45">
      <c r="A48" s="60"/>
      <c r="B48" s="61">
        <v>44</v>
      </c>
      <c r="C48" s="131"/>
      <c r="D48" s="144"/>
      <c r="E48" s="145"/>
      <c r="F48" s="132"/>
      <c r="G48" s="133"/>
      <c r="H48" s="62" t="str">
        <f t="shared" si="0"/>
        <v/>
      </c>
      <c r="I48" s="138"/>
      <c r="J48" s="150"/>
    </row>
    <row r="49" spans="1:10" ht="17.100000000000001" customHeight="1" thickBot="1" x14ac:dyDescent="0.5">
      <c r="A49" s="60"/>
      <c r="B49" s="63">
        <v>45</v>
      </c>
      <c r="C49" s="134"/>
      <c r="D49" s="146"/>
      <c r="E49" s="147"/>
      <c r="F49" s="135"/>
      <c r="G49" s="136"/>
      <c r="H49" s="64" t="str">
        <f t="shared" si="0"/>
        <v/>
      </c>
      <c r="I49" s="139"/>
      <c r="J49" s="151"/>
    </row>
    <row r="50" spans="1:10" ht="17.100000000000001" customHeight="1" thickBot="1" x14ac:dyDescent="0.5">
      <c r="A50" s="60"/>
      <c r="B50" s="65"/>
      <c r="C50" s="66"/>
      <c r="D50" s="148"/>
      <c r="E50" s="148"/>
      <c r="F50" s="265" t="s">
        <v>156</v>
      </c>
      <c r="G50" s="266"/>
      <c r="H50" s="67">
        <f>SUM(H5:H49)</f>
        <v>412000000</v>
      </c>
      <c r="I50" s="68"/>
      <c r="J50" s="142"/>
    </row>
  </sheetData>
  <sheetProtection sheet="1" objects="1" scenarios="1"/>
  <mergeCells count="2">
    <mergeCell ref="B2:J2"/>
    <mergeCell ref="F50:G50"/>
  </mergeCells>
  <phoneticPr fontId="2"/>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ECB144B-4668-4848-AB6B-3EA7DC0C01B3}">
          <x14:formula1>
            <xm:f>Sheet1!$B$13:$B$37</xm:f>
          </x14:formula1>
          <xm:sqref>C5:C49</xm:sqref>
        </x14:dataValidation>
        <x14:dataValidation type="list" allowBlank="1" showInputMessage="1" showErrorMessage="1" xr:uid="{74351873-B082-4EB3-9638-36E4FD14EE2C}">
          <x14:formula1>
            <xm:f>Sheet1!$E$17:$E$19</xm:f>
          </x14:formula1>
          <xm:sqref>I5:I49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11FA-7E31-4D7D-8CE7-0B5E1A28DCC8}">
  <dimension ref="C1:Y522"/>
  <sheetViews>
    <sheetView view="pageBreakPreview" zoomScaleNormal="100" zoomScaleSheetLayoutView="100" workbookViewId="0"/>
  </sheetViews>
  <sheetFormatPr defaultColWidth="9" defaultRowHeight="17.399999999999999" x14ac:dyDescent="0.45"/>
  <cols>
    <col min="1" max="70" width="3.09765625" style="192" customWidth="1"/>
    <col min="71" max="16384" width="9" style="192"/>
  </cols>
  <sheetData>
    <row r="1" spans="3:25" ht="16.5" customHeight="1" x14ac:dyDescent="0.45"/>
    <row r="2" spans="3:25" ht="16.5" customHeight="1" x14ac:dyDescent="0.45">
      <c r="C2" s="192" t="s">
        <v>325</v>
      </c>
      <c r="D2" s="193">
        <v>1</v>
      </c>
      <c r="J2" s="192" t="s">
        <v>326</v>
      </c>
      <c r="K2" s="193">
        <f>D2+1</f>
        <v>2</v>
      </c>
      <c r="Q2" s="192" t="s">
        <v>326</v>
      </c>
      <c r="R2" s="193">
        <f>K2+1</f>
        <v>3</v>
      </c>
      <c r="X2" s="192" t="s">
        <v>326</v>
      </c>
      <c r="Y2" s="193">
        <f>R2+1</f>
        <v>4</v>
      </c>
    </row>
    <row r="3" spans="3:25" ht="16.5" customHeight="1" x14ac:dyDescent="0.45"/>
    <row r="4" spans="3:25" ht="16.5" customHeight="1" x14ac:dyDescent="0.45"/>
    <row r="5" spans="3:25" ht="16.5" customHeight="1" x14ac:dyDescent="0.45"/>
    <row r="6" spans="3:25" ht="16.5" customHeight="1" x14ac:dyDescent="0.45"/>
    <row r="7" spans="3:25" ht="16.5" customHeight="1" x14ac:dyDescent="0.45"/>
    <row r="8" spans="3:25" ht="16.5" customHeight="1" x14ac:dyDescent="0.45"/>
    <row r="9" spans="3:25" ht="16.5" customHeight="1" x14ac:dyDescent="0.45"/>
    <row r="10" spans="3:25" ht="16.5" customHeight="1" x14ac:dyDescent="0.45"/>
    <row r="11" spans="3:25" ht="16.5" customHeight="1" x14ac:dyDescent="0.45"/>
    <row r="12" spans="3:25" ht="16.5" customHeight="1" x14ac:dyDescent="0.45"/>
    <row r="13" spans="3:25" ht="16.5" customHeight="1" x14ac:dyDescent="0.45"/>
    <row r="14" spans="3:25" ht="16.5" customHeight="1" x14ac:dyDescent="0.45">
      <c r="C14" s="192" t="s">
        <v>325</v>
      </c>
      <c r="D14" s="193">
        <f>Y2+1</f>
        <v>5</v>
      </c>
      <c r="J14" s="192" t="s">
        <v>326</v>
      </c>
      <c r="K14" s="193">
        <f>D14+1</f>
        <v>6</v>
      </c>
      <c r="Q14" s="192" t="s">
        <v>326</v>
      </c>
      <c r="R14" s="193">
        <f>K14+1</f>
        <v>7</v>
      </c>
      <c r="X14" s="192" t="s">
        <v>326</v>
      </c>
      <c r="Y14" s="193">
        <f>R14+1</f>
        <v>8</v>
      </c>
    </row>
    <row r="15" spans="3:25" ht="16.5" customHeight="1" x14ac:dyDescent="0.45"/>
    <row r="16" spans="3:25" ht="16.5" customHeight="1" x14ac:dyDescent="0.45"/>
    <row r="17" spans="3:25" ht="16.5" customHeight="1" x14ac:dyDescent="0.45"/>
    <row r="18" spans="3:25" ht="16.5" customHeight="1" x14ac:dyDescent="0.45"/>
    <row r="19" spans="3:25" ht="16.5" customHeight="1" x14ac:dyDescent="0.45"/>
    <row r="20" spans="3:25" ht="16.5" customHeight="1" x14ac:dyDescent="0.45"/>
    <row r="21" spans="3:25" ht="16.5" customHeight="1" x14ac:dyDescent="0.45"/>
    <row r="22" spans="3:25" ht="16.5" customHeight="1" x14ac:dyDescent="0.45"/>
    <row r="23" spans="3:25" ht="16.5" customHeight="1" x14ac:dyDescent="0.45"/>
    <row r="24" spans="3:25" ht="16.5" customHeight="1" x14ac:dyDescent="0.45"/>
    <row r="25" spans="3:25" ht="16.5" customHeight="1" x14ac:dyDescent="0.45"/>
    <row r="26" spans="3:25" ht="16.5" customHeight="1" x14ac:dyDescent="0.45">
      <c r="C26" s="192" t="s">
        <v>325</v>
      </c>
      <c r="D26" s="193">
        <f>Y14+1</f>
        <v>9</v>
      </c>
      <c r="J26" s="192" t="s">
        <v>326</v>
      </c>
      <c r="K26" s="193">
        <f>D26+1</f>
        <v>10</v>
      </c>
      <c r="Q26" s="192" t="s">
        <v>326</v>
      </c>
      <c r="R26" s="193">
        <f>K26+1</f>
        <v>11</v>
      </c>
      <c r="X26" s="192" t="s">
        <v>326</v>
      </c>
      <c r="Y26" s="193">
        <f>R26+1</f>
        <v>12</v>
      </c>
    </row>
    <row r="27" spans="3:25" ht="16.5" customHeight="1" x14ac:dyDescent="0.45"/>
    <row r="28" spans="3:25" ht="16.5" customHeight="1" x14ac:dyDescent="0.45"/>
    <row r="29" spans="3:25" ht="16.5" customHeight="1" x14ac:dyDescent="0.45"/>
    <row r="30" spans="3:25" ht="16.5" customHeight="1" x14ac:dyDescent="0.45"/>
    <row r="31" spans="3:25" ht="16.5" customHeight="1" x14ac:dyDescent="0.45"/>
    <row r="32" spans="3:25" ht="16.5" customHeight="1" x14ac:dyDescent="0.45"/>
    <row r="33" spans="3:25" ht="16.5" customHeight="1" x14ac:dyDescent="0.45"/>
    <row r="34" spans="3:25" ht="16.5" customHeight="1" x14ac:dyDescent="0.45"/>
    <row r="35" spans="3:25" ht="16.5" customHeight="1" x14ac:dyDescent="0.45"/>
    <row r="36" spans="3:25" ht="16.5" customHeight="1" x14ac:dyDescent="0.45"/>
    <row r="37" spans="3:25" ht="16.5" customHeight="1" x14ac:dyDescent="0.45"/>
    <row r="38" spans="3:25" ht="16.5" customHeight="1" x14ac:dyDescent="0.45">
      <c r="C38" s="192" t="s">
        <v>325</v>
      </c>
      <c r="D38" s="193">
        <f>Y26+1</f>
        <v>13</v>
      </c>
      <c r="J38" s="192" t="s">
        <v>326</v>
      </c>
      <c r="K38" s="193">
        <f>D38+1</f>
        <v>14</v>
      </c>
      <c r="Q38" s="192" t="s">
        <v>326</v>
      </c>
      <c r="R38" s="193">
        <f>K38+1</f>
        <v>15</v>
      </c>
      <c r="X38" s="192" t="s">
        <v>326</v>
      </c>
      <c r="Y38" s="193">
        <f>R38+1</f>
        <v>16</v>
      </c>
    </row>
    <row r="39" spans="3:25" ht="16.5" customHeight="1" x14ac:dyDescent="0.45"/>
    <row r="40" spans="3:25" ht="16.5" customHeight="1" x14ac:dyDescent="0.45"/>
    <row r="41" spans="3:25" ht="16.5" customHeight="1" x14ac:dyDescent="0.45"/>
    <row r="42" spans="3:25" ht="16.5" customHeight="1" x14ac:dyDescent="0.45"/>
    <row r="43" spans="3:25" ht="16.5" customHeight="1" x14ac:dyDescent="0.45"/>
    <row r="44" spans="3:25" ht="16.5" customHeight="1" x14ac:dyDescent="0.45"/>
    <row r="45" spans="3:25" ht="16.5" customHeight="1" x14ac:dyDescent="0.45"/>
    <row r="46" spans="3:25" ht="16.5" customHeight="1" x14ac:dyDescent="0.45"/>
    <row r="47" spans="3:25" ht="16.5" customHeight="1" x14ac:dyDescent="0.45"/>
    <row r="48" spans="3:25" ht="16.5" customHeight="1" x14ac:dyDescent="0.45"/>
    <row r="49" spans="3:25" ht="16.5" customHeight="1" x14ac:dyDescent="0.45"/>
    <row r="50" spans="3:25" ht="16.5" customHeight="1" x14ac:dyDescent="0.45">
      <c r="C50" s="192" t="s">
        <v>325</v>
      </c>
      <c r="D50" s="193">
        <f>Y38+1</f>
        <v>17</v>
      </c>
      <c r="J50" s="192" t="s">
        <v>326</v>
      </c>
      <c r="K50" s="193">
        <f>D50+1</f>
        <v>18</v>
      </c>
      <c r="Q50" s="192" t="s">
        <v>326</v>
      </c>
      <c r="R50" s="193">
        <f>K50+1</f>
        <v>19</v>
      </c>
      <c r="X50" s="192" t="s">
        <v>326</v>
      </c>
      <c r="Y50" s="193">
        <f>R50+1</f>
        <v>20</v>
      </c>
    </row>
    <row r="51" spans="3:25" ht="16.5" customHeight="1" x14ac:dyDescent="0.45"/>
    <row r="52" spans="3:25" ht="16.5" customHeight="1" x14ac:dyDescent="0.45"/>
    <row r="53" spans="3:25" ht="16.5" customHeight="1" x14ac:dyDescent="0.45"/>
    <row r="54" spans="3:25" ht="16.5" customHeight="1" x14ac:dyDescent="0.45"/>
    <row r="55" spans="3:25" ht="16.5" customHeight="1" x14ac:dyDescent="0.45"/>
    <row r="56" spans="3:25" ht="16.5" customHeight="1" x14ac:dyDescent="0.45"/>
    <row r="57" spans="3:25" ht="16.5" customHeight="1" x14ac:dyDescent="0.45"/>
    <row r="58" spans="3:25" ht="16.5" customHeight="1" x14ac:dyDescent="0.45"/>
    <row r="59" spans="3:25" ht="16.5" customHeight="1" x14ac:dyDescent="0.45"/>
    <row r="60" spans="3:25" ht="16.5" customHeight="1" x14ac:dyDescent="0.45"/>
    <row r="61" spans="3:25" ht="16.5" customHeight="1" x14ac:dyDescent="0.45"/>
    <row r="62" spans="3:25" ht="16.5" customHeight="1" x14ac:dyDescent="0.45">
      <c r="C62" s="192" t="s">
        <v>325</v>
      </c>
      <c r="D62" s="193">
        <f>Y50+1</f>
        <v>21</v>
      </c>
      <c r="J62" s="192" t="s">
        <v>326</v>
      </c>
      <c r="K62" s="193">
        <f>D62+1</f>
        <v>22</v>
      </c>
      <c r="Q62" s="192" t="s">
        <v>326</v>
      </c>
      <c r="R62" s="193">
        <f>K62+1</f>
        <v>23</v>
      </c>
      <c r="X62" s="192" t="s">
        <v>326</v>
      </c>
      <c r="Y62" s="193">
        <f>R62+1</f>
        <v>24</v>
      </c>
    </row>
    <row r="63" spans="3:25" ht="16.5" customHeight="1" x14ac:dyDescent="0.45"/>
    <row r="64" spans="3:25" ht="16.5" customHeight="1" x14ac:dyDescent="0.45"/>
    <row r="65" spans="3:25" ht="16.5" customHeight="1" x14ac:dyDescent="0.45"/>
    <row r="66" spans="3:25" ht="16.5" customHeight="1" x14ac:dyDescent="0.45"/>
    <row r="67" spans="3:25" ht="16.5" customHeight="1" x14ac:dyDescent="0.45"/>
    <row r="68" spans="3:25" ht="16.5" customHeight="1" x14ac:dyDescent="0.45"/>
    <row r="69" spans="3:25" ht="16.5" customHeight="1" x14ac:dyDescent="0.45"/>
    <row r="70" spans="3:25" ht="16.5" customHeight="1" x14ac:dyDescent="0.45"/>
    <row r="71" spans="3:25" ht="16.5" customHeight="1" x14ac:dyDescent="0.45"/>
    <row r="72" spans="3:25" ht="16.5" customHeight="1" x14ac:dyDescent="0.45"/>
    <row r="73" spans="3:25" ht="16.5" customHeight="1" x14ac:dyDescent="0.45"/>
    <row r="74" spans="3:25" ht="16.5" customHeight="1" x14ac:dyDescent="0.45">
      <c r="C74" s="192" t="s">
        <v>325</v>
      </c>
      <c r="D74" s="193">
        <f>Y62+1</f>
        <v>25</v>
      </c>
      <c r="J74" s="192" t="s">
        <v>326</v>
      </c>
      <c r="K74" s="193">
        <f>D74+1</f>
        <v>26</v>
      </c>
      <c r="Q74" s="192" t="s">
        <v>326</v>
      </c>
      <c r="R74" s="193">
        <f>K74+1</f>
        <v>27</v>
      </c>
      <c r="X74" s="192" t="s">
        <v>326</v>
      </c>
      <c r="Y74" s="193">
        <f>R74+1</f>
        <v>28</v>
      </c>
    </row>
    <row r="75" spans="3:25" ht="16.5" customHeight="1" x14ac:dyDescent="0.45"/>
    <row r="76" spans="3:25" ht="16.5" customHeight="1" x14ac:dyDescent="0.45"/>
    <row r="77" spans="3:25" ht="16.5" customHeight="1" x14ac:dyDescent="0.45"/>
    <row r="78" spans="3:25" ht="16.5" customHeight="1" x14ac:dyDescent="0.45"/>
    <row r="79" spans="3:25" ht="16.5" customHeight="1" x14ac:dyDescent="0.45"/>
    <row r="80" spans="3:25" ht="16.5" customHeight="1" x14ac:dyDescent="0.45"/>
    <row r="81" spans="3:25" ht="16.5" customHeight="1" x14ac:dyDescent="0.45"/>
    <row r="82" spans="3:25" ht="16.5" customHeight="1" x14ac:dyDescent="0.45"/>
    <row r="83" spans="3:25" ht="16.5" customHeight="1" x14ac:dyDescent="0.45"/>
    <row r="84" spans="3:25" ht="16.5" customHeight="1" x14ac:dyDescent="0.45"/>
    <row r="85" spans="3:25" ht="16.5" customHeight="1" x14ac:dyDescent="0.45"/>
    <row r="86" spans="3:25" ht="16.5" customHeight="1" x14ac:dyDescent="0.45">
      <c r="C86" s="192" t="s">
        <v>325</v>
      </c>
      <c r="D86" s="193">
        <f>Y74+1</f>
        <v>29</v>
      </c>
      <c r="J86" s="192" t="s">
        <v>326</v>
      </c>
      <c r="K86" s="193">
        <f>D86+1</f>
        <v>30</v>
      </c>
      <c r="Q86" s="192" t="s">
        <v>326</v>
      </c>
      <c r="R86" s="193">
        <f>K86+1</f>
        <v>31</v>
      </c>
      <c r="X86" s="192" t="s">
        <v>326</v>
      </c>
      <c r="Y86" s="193">
        <f>R86+1</f>
        <v>32</v>
      </c>
    </row>
    <row r="87" spans="3:25" ht="16.5" customHeight="1" x14ac:dyDescent="0.45"/>
    <row r="88" spans="3:25" ht="16.5" customHeight="1" x14ac:dyDescent="0.45"/>
    <row r="89" spans="3:25" ht="16.5" customHeight="1" x14ac:dyDescent="0.45"/>
    <row r="90" spans="3:25" ht="16.5" customHeight="1" x14ac:dyDescent="0.45"/>
    <row r="91" spans="3:25" ht="16.5" customHeight="1" x14ac:dyDescent="0.45"/>
    <row r="92" spans="3:25" ht="16.5" customHeight="1" x14ac:dyDescent="0.45"/>
    <row r="93" spans="3:25" ht="16.5" customHeight="1" x14ac:dyDescent="0.45"/>
    <row r="94" spans="3:25" ht="16.5" customHeight="1" x14ac:dyDescent="0.45"/>
    <row r="95" spans="3:25" ht="16.5" customHeight="1" x14ac:dyDescent="0.45"/>
    <row r="96" spans="3:25" ht="16.5" customHeight="1" x14ac:dyDescent="0.45"/>
    <row r="97" ht="16.5" customHeight="1" x14ac:dyDescent="0.45"/>
    <row r="98" ht="16.5" customHeight="1" x14ac:dyDescent="0.45"/>
    <row r="99" ht="16.5" customHeight="1" x14ac:dyDescent="0.45"/>
    <row r="100" ht="16.5" customHeight="1" x14ac:dyDescent="0.45"/>
    <row r="101" ht="16.5" customHeight="1" x14ac:dyDescent="0.45"/>
    <row r="102" ht="16.5" customHeight="1" x14ac:dyDescent="0.45"/>
    <row r="103" ht="16.5" customHeight="1" x14ac:dyDescent="0.45"/>
    <row r="104" ht="16.5" customHeight="1" x14ac:dyDescent="0.45"/>
    <row r="105" ht="16.5" customHeight="1" x14ac:dyDescent="0.45"/>
    <row r="106" ht="16.5" customHeight="1" x14ac:dyDescent="0.45"/>
    <row r="107" ht="16.5" customHeight="1" x14ac:dyDescent="0.45"/>
    <row r="108" ht="16.5" customHeight="1" x14ac:dyDescent="0.45"/>
    <row r="109" ht="16.5" customHeight="1" x14ac:dyDescent="0.45"/>
    <row r="110" ht="16.5" customHeight="1" x14ac:dyDescent="0.45"/>
    <row r="111" ht="16.5" customHeight="1" x14ac:dyDescent="0.45"/>
    <row r="112" ht="16.5" customHeight="1" x14ac:dyDescent="0.45"/>
    <row r="113" ht="16.5" customHeight="1" x14ac:dyDescent="0.45"/>
    <row r="114" ht="16.5" customHeight="1" x14ac:dyDescent="0.45"/>
    <row r="115" ht="16.5" customHeight="1" x14ac:dyDescent="0.45"/>
    <row r="116" ht="16.5" customHeight="1" x14ac:dyDescent="0.45"/>
    <row r="117" ht="16.5" customHeight="1" x14ac:dyDescent="0.45"/>
    <row r="118" ht="16.5" customHeight="1" x14ac:dyDescent="0.45"/>
    <row r="119" ht="16.5" customHeight="1" x14ac:dyDescent="0.45"/>
    <row r="120" ht="16.5" customHeight="1" x14ac:dyDescent="0.45"/>
    <row r="121" ht="16.5" customHeight="1" x14ac:dyDescent="0.45"/>
    <row r="122" ht="16.5" customHeight="1" x14ac:dyDescent="0.45"/>
    <row r="123" ht="16.5" customHeight="1" x14ac:dyDescent="0.45"/>
    <row r="124" ht="16.5" customHeight="1" x14ac:dyDescent="0.45"/>
    <row r="125" ht="16.5" customHeight="1" x14ac:dyDescent="0.45"/>
    <row r="126" ht="16.5" customHeight="1" x14ac:dyDescent="0.45"/>
    <row r="127" ht="16.5" customHeight="1" x14ac:dyDescent="0.45"/>
    <row r="128" ht="16.5" customHeight="1" x14ac:dyDescent="0.45"/>
    <row r="129" ht="16.5" customHeight="1" x14ac:dyDescent="0.45"/>
    <row r="130" ht="16.5" customHeight="1" x14ac:dyDescent="0.45"/>
    <row r="131" ht="16.5" customHeight="1" x14ac:dyDescent="0.45"/>
    <row r="132" ht="16.5" customHeight="1" x14ac:dyDescent="0.45"/>
    <row r="133" ht="16.5" customHeight="1" x14ac:dyDescent="0.45"/>
    <row r="134" ht="16.5" customHeight="1" x14ac:dyDescent="0.45"/>
    <row r="135" ht="16.5" customHeight="1" x14ac:dyDescent="0.45"/>
    <row r="136" ht="16.5" customHeight="1" x14ac:dyDescent="0.45"/>
    <row r="137" ht="16.5" customHeight="1" x14ac:dyDescent="0.45"/>
    <row r="138" ht="16.5" customHeight="1" x14ac:dyDescent="0.45"/>
    <row r="139" ht="16.5" customHeight="1" x14ac:dyDescent="0.45"/>
    <row r="140" ht="16.5" customHeight="1" x14ac:dyDescent="0.45"/>
    <row r="141" ht="16.5" customHeight="1" x14ac:dyDescent="0.45"/>
    <row r="142" ht="16.5" customHeight="1" x14ac:dyDescent="0.45"/>
    <row r="143" ht="16.5" customHeight="1" x14ac:dyDescent="0.45"/>
    <row r="144" ht="16.5" customHeight="1" x14ac:dyDescent="0.45"/>
    <row r="145" ht="16.5" customHeight="1" x14ac:dyDescent="0.45"/>
    <row r="146" ht="16.5" customHeight="1" x14ac:dyDescent="0.45"/>
    <row r="147" ht="16.5" customHeight="1" x14ac:dyDescent="0.45"/>
    <row r="148" ht="16.5" customHeight="1" x14ac:dyDescent="0.45"/>
    <row r="149" ht="16.5" customHeight="1" x14ac:dyDescent="0.45"/>
    <row r="150" ht="16.5" customHeight="1" x14ac:dyDescent="0.45"/>
    <row r="151" ht="16.5" customHeight="1" x14ac:dyDescent="0.45"/>
    <row r="152" ht="16.5" customHeight="1" x14ac:dyDescent="0.45"/>
    <row r="153" ht="16.5" customHeight="1" x14ac:dyDescent="0.45"/>
    <row r="154" ht="16.5" customHeight="1" x14ac:dyDescent="0.45"/>
    <row r="155" ht="16.5" customHeight="1" x14ac:dyDescent="0.45"/>
    <row r="156" ht="16.5" customHeight="1" x14ac:dyDescent="0.45"/>
    <row r="157" ht="16.5" customHeight="1" x14ac:dyDescent="0.45"/>
    <row r="158" ht="16.5" customHeight="1" x14ac:dyDescent="0.45"/>
    <row r="159" ht="16.5" customHeight="1" x14ac:dyDescent="0.45"/>
    <row r="160" ht="16.5" customHeight="1" x14ac:dyDescent="0.45"/>
    <row r="161" ht="16.5" customHeight="1" x14ac:dyDescent="0.45"/>
    <row r="162" ht="16.5" customHeight="1" x14ac:dyDescent="0.45"/>
    <row r="163" ht="16.5" customHeight="1" x14ac:dyDescent="0.45"/>
    <row r="164" ht="16.5" customHeight="1" x14ac:dyDescent="0.45"/>
    <row r="165" ht="16.5" customHeight="1" x14ac:dyDescent="0.45"/>
    <row r="166" ht="16.5" customHeight="1" x14ac:dyDescent="0.45"/>
    <row r="167" ht="16.5" customHeight="1" x14ac:dyDescent="0.45"/>
    <row r="168" ht="16.5" customHeight="1" x14ac:dyDescent="0.45"/>
    <row r="169" ht="16.5" customHeight="1" x14ac:dyDescent="0.45"/>
    <row r="170" ht="16.5" customHeight="1" x14ac:dyDescent="0.45"/>
    <row r="171" ht="16.5" customHeight="1" x14ac:dyDescent="0.45"/>
    <row r="172" ht="16.5" customHeight="1" x14ac:dyDescent="0.45"/>
    <row r="173" ht="16.5" customHeight="1" x14ac:dyDescent="0.45"/>
    <row r="174" ht="16.5" customHeight="1" x14ac:dyDescent="0.45"/>
    <row r="175" ht="16.5" customHeight="1" x14ac:dyDescent="0.45"/>
    <row r="176" ht="16.5" customHeight="1" x14ac:dyDescent="0.45"/>
    <row r="177" ht="16.5" customHeight="1" x14ac:dyDescent="0.45"/>
    <row r="178" ht="16.5" customHeight="1" x14ac:dyDescent="0.45"/>
    <row r="179" ht="16.5" customHeight="1" x14ac:dyDescent="0.45"/>
    <row r="180" ht="16.5" customHeight="1" x14ac:dyDescent="0.45"/>
    <row r="181" ht="16.5" customHeight="1" x14ac:dyDescent="0.45"/>
    <row r="182" ht="16.5" customHeight="1" x14ac:dyDescent="0.45"/>
    <row r="183" ht="16.5" customHeight="1" x14ac:dyDescent="0.45"/>
    <row r="184" ht="16.5" customHeight="1" x14ac:dyDescent="0.45"/>
    <row r="185" ht="16.5" customHeight="1" x14ac:dyDescent="0.45"/>
    <row r="186" ht="16.5" customHeight="1" x14ac:dyDescent="0.45"/>
    <row r="187" ht="16.5" customHeight="1" x14ac:dyDescent="0.45"/>
    <row r="188" ht="16.5" customHeight="1" x14ac:dyDescent="0.45"/>
    <row r="189" ht="16.5" customHeight="1" x14ac:dyDescent="0.45"/>
    <row r="190" ht="16.5" customHeight="1" x14ac:dyDescent="0.45"/>
    <row r="191" ht="16.5" customHeight="1" x14ac:dyDescent="0.45"/>
    <row r="192" ht="16.5" customHeight="1" x14ac:dyDescent="0.45"/>
    <row r="193" ht="16.5" customHeight="1" x14ac:dyDescent="0.45"/>
    <row r="194" ht="16.5" customHeight="1" x14ac:dyDescent="0.45"/>
    <row r="195" ht="16.5" customHeight="1" x14ac:dyDescent="0.45"/>
    <row r="196" ht="16.5" customHeight="1" x14ac:dyDescent="0.45"/>
    <row r="197" ht="16.5" customHeight="1" x14ac:dyDescent="0.45"/>
    <row r="198" ht="16.5" customHeight="1" x14ac:dyDescent="0.45"/>
    <row r="199" ht="16.5" customHeight="1" x14ac:dyDescent="0.45"/>
    <row r="200" ht="16.5" customHeight="1" x14ac:dyDescent="0.45"/>
    <row r="201" ht="16.5" customHeight="1" x14ac:dyDescent="0.45"/>
    <row r="202" ht="16.5" customHeight="1" x14ac:dyDescent="0.45"/>
    <row r="203" ht="16.5" customHeight="1" x14ac:dyDescent="0.45"/>
    <row r="204" ht="16.5" customHeight="1" x14ac:dyDescent="0.45"/>
    <row r="205" ht="16.5" customHeight="1" x14ac:dyDescent="0.45"/>
    <row r="206" ht="16.5" customHeight="1" x14ac:dyDescent="0.45"/>
    <row r="207" ht="16.5" customHeight="1" x14ac:dyDescent="0.45"/>
    <row r="208" ht="16.5" customHeight="1" x14ac:dyDescent="0.45"/>
    <row r="209" ht="16.5" customHeight="1" x14ac:dyDescent="0.45"/>
    <row r="210" ht="16.5" customHeight="1" x14ac:dyDescent="0.45"/>
    <row r="211" ht="16.5" customHeight="1" x14ac:dyDescent="0.45"/>
    <row r="212" ht="16.5" customHeight="1" x14ac:dyDescent="0.45"/>
    <row r="213" ht="16.5" customHeight="1" x14ac:dyDescent="0.45"/>
    <row r="214" ht="16.5" customHeight="1" x14ac:dyDescent="0.45"/>
    <row r="215" ht="16.5" customHeight="1" x14ac:dyDescent="0.45"/>
    <row r="216" ht="16.5" customHeight="1" x14ac:dyDescent="0.45"/>
    <row r="217" ht="16.5" customHeight="1" x14ac:dyDescent="0.45"/>
    <row r="218" ht="16.5" customHeight="1" x14ac:dyDescent="0.45"/>
    <row r="219" ht="16.5" customHeight="1" x14ac:dyDescent="0.45"/>
    <row r="220" ht="16.5" customHeight="1" x14ac:dyDescent="0.45"/>
    <row r="221" ht="16.5" customHeight="1" x14ac:dyDescent="0.45"/>
    <row r="222" ht="16.5" customHeight="1" x14ac:dyDescent="0.45"/>
    <row r="223" ht="16.5" customHeight="1" x14ac:dyDescent="0.45"/>
    <row r="224" ht="16.5" customHeight="1" x14ac:dyDescent="0.45"/>
    <row r="225" ht="16.5" customHeight="1" x14ac:dyDescent="0.45"/>
    <row r="226" ht="16.5" customHeight="1" x14ac:dyDescent="0.45"/>
    <row r="227" ht="16.5" customHeight="1" x14ac:dyDescent="0.45"/>
    <row r="228" ht="16.5" customHeight="1" x14ac:dyDescent="0.45"/>
    <row r="229" ht="16.5" customHeight="1" x14ac:dyDescent="0.45"/>
    <row r="230" ht="16.5" customHeight="1" x14ac:dyDescent="0.45"/>
    <row r="231" ht="16.5" customHeight="1" x14ac:dyDescent="0.45"/>
    <row r="232" ht="16.5" customHeight="1" x14ac:dyDescent="0.45"/>
    <row r="233" ht="16.5" customHeight="1" x14ac:dyDescent="0.45"/>
    <row r="234" ht="16.5" customHeight="1" x14ac:dyDescent="0.45"/>
    <row r="235" ht="16.5" customHeight="1" x14ac:dyDescent="0.45"/>
    <row r="236" ht="16.5" customHeight="1" x14ac:dyDescent="0.45"/>
    <row r="237" ht="16.5" customHeight="1" x14ac:dyDescent="0.45"/>
    <row r="238" ht="16.5" customHeight="1" x14ac:dyDescent="0.45"/>
    <row r="239" ht="16.5" customHeight="1" x14ac:dyDescent="0.45"/>
    <row r="240" ht="16.5" customHeight="1" x14ac:dyDescent="0.45"/>
    <row r="241" ht="16.5" customHeight="1" x14ac:dyDescent="0.45"/>
    <row r="242" ht="16.5" customHeight="1" x14ac:dyDescent="0.45"/>
    <row r="243" ht="16.5" customHeight="1" x14ac:dyDescent="0.45"/>
    <row r="244" ht="16.5" customHeight="1" x14ac:dyDescent="0.45"/>
    <row r="245" ht="16.5" customHeight="1" x14ac:dyDescent="0.45"/>
    <row r="246" ht="16.5" customHeight="1" x14ac:dyDescent="0.45"/>
    <row r="247" ht="16.5" customHeight="1" x14ac:dyDescent="0.45"/>
    <row r="248" ht="16.5" customHeight="1" x14ac:dyDescent="0.45"/>
    <row r="249" ht="16.5" customHeight="1" x14ac:dyDescent="0.45"/>
    <row r="250" ht="16.5" customHeight="1" x14ac:dyDescent="0.45"/>
    <row r="251" ht="16.5" customHeight="1" x14ac:dyDescent="0.45"/>
    <row r="252" ht="16.5" customHeight="1" x14ac:dyDescent="0.45"/>
    <row r="253" ht="16.5" customHeight="1" x14ac:dyDescent="0.45"/>
    <row r="254" ht="16.5" customHeight="1" x14ac:dyDescent="0.45"/>
    <row r="255" ht="16.5" customHeight="1" x14ac:dyDescent="0.45"/>
    <row r="256" ht="16.5" customHeight="1" x14ac:dyDescent="0.45"/>
    <row r="257" ht="16.5" customHeight="1" x14ac:dyDescent="0.45"/>
    <row r="258" ht="16.5" customHeight="1" x14ac:dyDescent="0.45"/>
    <row r="259" ht="16.5" customHeight="1" x14ac:dyDescent="0.45"/>
    <row r="260" ht="16.5" customHeight="1" x14ac:dyDescent="0.45"/>
    <row r="261" ht="16.5" customHeight="1" x14ac:dyDescent="0.45"/>
    <row r="262" ht="16.5" customHeight="1" x14ac:dyDescent="0.45"/>
    <row r="263" ht="16.5" customHeight="1" x14ac:dyDescent="0.45"/>
    <row r="264" ht="16.5" customHeight="1" x14ac:dyDescent="0.45"/>
    <row r="265" ht="16.5" customHeight="1" x14ac:dyDescent="0.45"/>
    <row r="266" ht="16.5" customHeight="1" x14ac:dyDescent="0.45"/>
    <row r="267" ht="16.5" customHeight="1" x14ac:dyDescent="0.45"/>
    <row r="268" ht="16.5" customHeight="1" x14ac:dyDescent="0.45"/>
    <row r="269" ht="16.5" customHeight="1" x14ac:dyDescent="0.45"/>
    <row r="270" ht="16.5" customHeight="1" x14ac:dyDescent="0.45"/>
    <row r="271" ht="16.5" customHeight="1" x14ac:dyDescent="0.45"/>
    <row r="272" ht="16.5" customHeight="1" x14ac:dyDescent="0.45"/>
    <row r="273" ht="16.5" customHeight="1" x14ac:dyDescent="0.45"/>
    <row r="274" ht="16.5" customHeight="1" x14ac:dyDescent="0.45"/>
    <row r="275" ht="16.5" customHeight="1" x14ac:dyDescent="0.45"/>
    <row r="276" ht="16.5" customHeight="1" x14ac:dyDescent="0.45"/>
    <row r="277" ht="16.5" customHeight="1" x14ac:dyDescent="0.45"/>
    <row r="278" ht="16.5" customHeight="1" x14ac:dyDescent="0.45"/>
    <row r="279" ht="16.5" customHeight="1" x14ac:dyDescent="0.45"/>
    <row r="280" ht="16.5" customHeight="1" x14ac:dyDescent="0.45"/>
    <row r="281" ht="16.5" customHeight="1" x14ac:dyDescent="0.45"/>
    <row r="282" ht="16.5" customHeight="1" x14ac:dyDescent="0.45"/>
    <row r="283" ht="16.5" customHeight="1" x14ac:dyDescent="0.45"/>
    <row r="284" ht="16.5" customHeight="1" x14ac:dyDescent="0.45"/>
    <row r="285" ht="16.5" customHeight="1" x14ac:dyDescent="0.45"/>
    <row r="286" ht="16.5" customHeight="1" x14ac:dyDescent="0.45"/>
    <row r="287" ht="16.5" customHeight="1" x14ac:dyDescent="0.45"/>
    <row r="288" ht="16.5" customHeight="1" x14ac:dyDescent="0.45"/>
    <row r="289" ht="16.5" customHeight="1" x14ac:dyDescent="0.45"/>
    <row r="290" ht="16.5" customHeight="1" x14ac:dyDescent="0.45"/>
    <row r="291" ht="16.5" customHeight="1" x14ac:dyDescent="0.45"/>
    <row r="292" ht="16.5" customHeight="1" x14ac:dyDescent="0.45"/>
    <row r="293" ht="16.5" customHeight="1" x14ac:dyDescent="0.45"/>
    <row r="294" ht="16.5" customHeight="1" x14ac:dyDescent="0.45"/>
    <row r="295" ht="16.5" customHeight="1" x14ac:dyDescent="0.45"/>
    <row r="296" ht="16.5" customHeight="1" x14ac:dyDescent="0.45"/>
    <row r="297" ht="16.5" customHeight="1" x14ac:dyDescent="0.45"/>
    <row r="298" ht="16.5" customHeight="1" x14ac:dyDescent="0.45"/>
    <row r="299" ht="16.5" customHeight="1" x14ac:dyDescent="0.45"/>
    <row r="300" ht="16.5" customHeight="1" x14ac:dyDescent="0.45"/>
    <row r="301" ht="16.5" customHeight="1" x14ac:dyDescent="0.45"/>
    <row r="302" ht="16.5" customHeight="1" x14ac:dyDescent="0.45"/>
    <row r="303" ht="16.5" customHeight="1" x14ac:dyDescent="0.45"/>
    <row r="304" ht="16.5" customHeight="1" x14ac:dyDescent="0.45"/>
    <row r="305" ht="16.5" customHeight="1" x14ac:dyDescent="0.45"/>
    <row r="306" ht="16.5" customHeight="1" x14ac:dyDescent="0.45"/>
    <row r="307" ht="16.5" customHeight="1" x14ac:dyDescent="0.45"/>
    <row r="308" ht="16.5" customHeight="1" x14ac:dyDescent="0.45"/>
    <row r="309" ht="16.5" customHeight="1" x14ac:dyDescent="0.45"/>
    <row r="310" ht="16.5" customHeight="1" x14ac:dyDescent="0.45"/>
    <row r="311" ht="16.5" customHeight="1" x14ac:dyDescent="0.45"/>
    <row r="312" ht="16.5" customHeight="1" x14ac:dyDescent="0.45"/>
    <row r="313" ht="16.5" customHeight="1" x14ac:dyDescent="0.45"/>
    <row r="314" ht="16.5" customHeight="1" x14ac:dyDescent="0.45"/>
    <row r="315" ht="16.5" customHeight="1" x14ac:dyDescent="0.45"/>
    <row r="316" ht="16.5" customHeight="1" x14ac:dyDescent="0.45"/>
    <row r="317" ht="16.5" customHeight="1" x14ac:dyDescent="0.45"/>
    <row r="318" ht="16.5" customHeight="1" x14ac:dyDescent="0.45"/>
    <row r="319" ht="16.5" customHeight="1" x14ac:dyDescent="0.45"/>
    <row r="320" ht="16.5" customHeight="1" x14ac:dyDescent="0.45"/>
    <row r="321" ht="16.5" customHeight="1" x14ac:dyDescent="0.45"/>
    <row r="322" ht="16.5" customHeight="1" x14ac:dyDescent="0.45"/>
    <row r="323" ht="16.5" customHeight="1" x14ac:dyDescent="0.45"/>
    <row r="324" ht="16.5" customHeight="1" x14ac:dyDescent="0.45"/>
    <row r="325" ht="16.5" customHeight="1" x14ac:dyDescent="0.45"/>
    <row r="326" ht="16.5" customHeight="1" x14ac:dyDescent="0.45"/>
    <row r="327" ht="16.5" customHeight="1" x14ac:dyDescent="0.45"/>
    <row r="328" ht="16.5" customHeight="1" x14ac:dyDescent="0.45"/>
    <row r="329" ht="16.5" customHeight="1" x14ac:dyDescent="0.45"/>
    <row r="330" ht="16.5" customHeight="1" x14ac:dyDescent="0.45"/>
    <row r="331" ht="16.5" customHeight="1" x14ac:dyDescent="0.45"/>
    <row r="332" ht="16.5" customHeight="1" x14ac:dyDescent="0.45"/>
    <row r="333" ht="16.5" customHeight="1" x14ac:dyDescent="0.45"/>
    <row r="334" ht="16.5" customHeight="1" x14ac:dyDescent="0.45"/>
    <row r="335" ht="16.5" customHeight="1" x14ac:dyDescent="0.45"/>
    <row r="336" ht="16.5" customHeight="1" x14ac:dyDescent="0.45"/>
    <row r="337" ht="16.5" customHeight="1" x14ac:dyDescent="0.45"/>
    <row r="338" ht="16.5" customHeight="1" x14ac:dyDescent="0.45"/>
    <row r="339" ht="16.5" customHeight="1" x14ac:dyDescent="0.45"/>
    <row r="340" ht="16.5" customHeight="1" x14ac:dyDescent="0.45"/>
    <row r="341" ht="16.5" customHeight="1" x14ac:dyDescent="0.45"/>
    <row r="342" ht="16.5" customHeight="1" x14ac:dyDescent="0.45"/>
    <row r="343" ht="16.5" customHeight="1" x14ac:dyDescent="0.45"/>
    <row r="344" ht="16.5" customHeight="1" x14ac:dyDescent="0.45"/>
    <row r="345" ht="16.5" customHeight="1" x14ac:dyDescent="0.45"/>
    <row r="346" ht="16.5" customHeight="1" x14ac:dyDescent="0.45"/>
    <row r="347" ht="16.5" customHeight="1" x14ac:dyDescent="0.45"/>
    <row r="348" ht="16.5" customHeight="1" x14ac:dyDescent="0.45"/>
    <row r="349" ht="16.5" customHeight="1" x14ac:dyDescent="0.45"/>
    <row r="350" ht="16.5" customHeight="1" x14ac:dyDescent="0.45"/>
    <row r="351" ht="16.5" customHeight="1" x14ac:dyDescent="0.45"/>
    <row r="352" ht="16.5" customHeight="1" x14ac:dyDescent="0.45"/>
    <row r="353" ht="16.5" customHeight="1" x14ac:dyDescent="0.45"/>
    <row r="354" ht="16.5" customHeight="1" x14ac:dyDescent="0.45"/>
    <row r="355" ht="16.5" customHeight="1" x14ac:dyDescent="0.45"/>
    <row r="356" ht="16.5" customHeight="1" x14ac:dyDescent="0.45"/>
    <row r="357" ht="16.5" customHeight="1" x14ac:dyDescent="0.45"/>
    <row r="358" ht="16.5" customHeight="1" x14ac:dyDescent="0.45"/>
    <row r="359" ht="16.5" customHeight="1" x14ac:dyDescent="0.45"/>
    <row r="360" ht="16.5" customHeight="1" x14ac:dyDescent="0.45"/>
    <row r="361" ht="16.5" customHeight="1" x14ac:dyDescent="0.45"/>
    <row r="362" ht="16.5" customHeight="1" x14ac:dyDescent="0.45"/>
    <row r="363" ht="16.5" customHeight="1" x14ac:dyDescent="0.45"/>
    <row r="364" ht="16.5" customHeight="1" x14ac:dyDescent="0.45"/>
    <row r="365" ht="16.5" customHeight="1" x14ac:dyDescent="0.45"/>
    <row r="366" ht="16.5" customHeight="1" x14ac:dyDescent="0.45"/>
    <row r="367" ht="16.5" customHeight="1" x14ac:dyDescent="0.45"/>
    <row r="368" ht="16.5" customHeight="1" x14ac:dyDescent="0.45"/>
    <row r="369" ht="16.5" customHeight="1" x14ac:dyDescent="0.45"/>
    <row r="370" ht="16.5" customHeight="1" x14ac:dyDescent="0.45"/>
    <row r="371" ht="16.5" customHeight="1" x14ac:dyDescent="0.45"/>
    <row r="372" ht="16.5" customHeight="1" x14ac:dyDescent="0.45"/>
    <row r="373" ht="16.5" customHeight="1" x14ac:dyDescent="0.45"/>
    <row r="374" ht="16.5" customHeight="1" x14ac:dyDescent="0.45"/>
    <row r="375" ht="16.5" customHeight="1" x14ac:dyDescent="0.45"/>
    <row r="376" ht="16.5" customHeight="1" x14ac:dyDescent="0.45"/>
    <row r="377" ht="16.5" customHeight="1" x14ac:dyDescent="0.45"/>
    <row r="378" ht="16.5" customHeight="1" x14ac:dyDescent="0.45"/>
    <row r="379" ht="16.5" customHeight="1" x14ac:dyDescent="0.45"/>
    <row r="380" ht="16.5" customHeight="1" x14ac:dyDescent="0.45"/>
    <row r="381" ht="16.5" customHeight="1" x14ac:dyDescent="0.45"/>
    <row r="382" ht="16.5" customHeight="1" x14ac:dyDescent="0.45"/>
    <row r="383" ht="16.5" customHeight="1" x14ac:dyDescent="0.45"/>
    <row r="384" ht="16.5" customHeight="1" x14ac:dyDescent="0.45"/>
    <row r="385" ht="16.5" customHeight="1" x14ac:dyDescent="0.45"/>
    <row r="386" ht="16.5" customHeight="1" x14ac:dyDescent="0.45"/>
    <row r="387" ht="16.5" customHeight="1" x14ac:dyDescent="0.45"/>
    <row r="388" ht="16.5" customHeight="1" x14ac:dyDescent="0.45"/>
    <row r="389" ht="16.5" customHeight="1" x14ac:dyDescent="0.45"/>
    <row r="390" ht="16.5" customHeight="1" x14ac:dyDescent="0.45"/>
    <row r="391" ht="16.5" customHeight="1" x14ac:dyDescent="0.45"/>
    <row r="392" ht="16.5" customHeight="1" x14ac:dyDescent="0.45"/>
    <row r="393" ht="16.5" customHeight="1" x14ac:dyDescent="0.45"/>
    <row r="394" ht="16.5" customHeight="1" x14ac:dyDescent="0.45"/>
    <row r="395" ht="16.5" customHeight="1" x14ac:dyDescent="0.45"/>
    <row r="396" ht="16.5" customHeight="1" x14ac:dyDescent="0.45"/>
    <row r="397" ht="16.5" customHeight="1" x14ac:dyDescent="0.45"/>
    <row r="398" ht="16.5" customHeight="1" x14ac:dyDescent="0.45"/>
    <row r="399" ht="16.5" customHeight="1" x14ac:dyDescent="0.45"/>
    <row r="400" ht="16.5" customHeight="1" x14ac:dyDescent="0.45"/>
    <row r="401" ht="16.5" customHeight="1" x14ac:dyDescent="0.45"/>
    <row r="402" ht="16.5" customHeight="1" x14ac:dyDescent="0.45"/>
    <row r="403" ht="16.5" customHeight="1" x14ac:dyDescent="0.45"/>
    <row r="404" ht="16.5" customHeight="1" x14ac:dyDescent="0.45"/>
    <row r="405" ht="16.5" customHeight="1" x14ac:dyDescent="0.45"/>
    <row r="406" ht="16.5" customHeight="1" x14ac:dyDescent="0.45"/>
    <row r="407" ht="16.5" customHeight="1" x14ac:dyDescent="0.45"/>
    <row r="408" ht="16.5" customHeight="1" x14ac:dyDescent="0.45"/>
    <row r="409" ht="16.5" customHeight="1" x14ac:dyDescent="0.45"/>
    <row r="410" ht="16.5" customHeight="1" x14ac:dyDescent="0.45"/>
    <row r="411" ht="16.5" customHeight="1" x14ac:dyDescent="0.45"/>
    <row r="412" ht="16.5" customHeight="1" x14ac:dyDescent="0.45"/>
    <row r="413" ht="16.5" customHeight="1" x14ac:dyDescent="0.45"/>
    <row r="414" ht="16.5" customHeight="1" x14ac:dyDescent="0.45"/>
    <row r="415" ht="16.5" customHeight="1" x14ac:dyDescent="0.45"/>
    <row r="416" ht="16.5" customHeight="1" x14ac:dyDescent="0.45"/>
    <row r="417" ht="16.5" customHeight="1" x14ac:dyDescent="0.45"/>
    <row r="418" ht="16.5" customHeight="1" x14ac:dyDescent="0.45"/>
    <row r="419" ht="16.5" customHeight="1" x14ac:dyDescent="0.45"/>
    <row r="420" ht="16.5" customHeight="1" x14ac:dyDescent="0.45"/>
    <row r="421" ht="16.5" customHeight="1" x14ac:dyDescent="0.45"/>
    <row r="422" ht="16.5" customHeight="1" x14ac:dyDescent="0.45"/>
    <row r="423" ht="16.5" customHeight="1" x14ac:dyDescent="0.45"/>
    <row r="424" ht="16.5" customHeight="1" x14ac:dyDescent="0.45"/>
    <row r="425" ht="16.5" customHeight="1" x14ac:dyDescent="0.45"/>
    <row r="426" ht="16.5" customHeight="1" x14ac:dyDescent="0.45"/>
    <row r="427" ht="16.5" customHeight="1" x14ac:dyDescent="0.45"/>
    <row r="428" ht="16.5" customHeight="1" x14ac:dyDescent="0.45"/>
    <row r="429" ht="16.5" customHeight="1" x14ac:dyDescent="0.45"/>
    <row r="430" ht="16.5" customHeight="1" x14ac:dyDescent="0.45"/>
    <row r="431" ht="16.5" customHeight="1" x14ac:dyDescent="0.45"/>
    <row r="432" ht="16.5" customHeight="1" x14ac:dyDescent="0.45"/>
    <row r="433" ht="16.5" customHeight="1" x14ac:dyDescent="0.45"/>
    <row r="434" ht="16.5" customHeight="1" x14ac:dyDescent="0.45"/>
    <row r="435" ht="16.5" customHeight="1" x14ac:dyDescent="0.45"/>
    <row r="436" ht="16.5" customHeight="1" x14ac:dyDescent="0.45"/>
    <row r="437" ht="16.5" customHeight="1" x14ac:dyDescent="0.45"/>
    <row r="438" ht="16.5" customHeight="1" x14ac:dyDescent="0.45"/>
    <row r="439" ht="16.5" customHeight="1" x14ac:dyDescent="0.45"/>
    <row r="440" ht="16.5" customHeight="1" x14ac:dyDescent="0.45"/>
    <row r="441" ht="16.5" customHeight="1" x14ac:dyDescent="0.45"/>
    <row r="442" ht="16.5" customHeight="1" x14ac:dyDescent="0.45"/>
    <row r="443" ht="16.5" customHeight="1" x14ac:dyDescent="0.45"/>
    <row r="444" ht="16.5" customHeight="1" x14ac:dyDescent="0.45"/>
    <row r="445" ht="16.5" customHeight="1" x14ac:dyDescent="0.45"/>
    <row r="446" ht="16.5" customHeight="1" x14ac:dyDescent="0.45"/>
    <row r="447" ht="16.5" customHeight="1" x14ac:dyDescent="0.45"/>
    <row r="448" ht="16.5" customHeight="1" x14ac:dyDescent="0.45"/>
    <row r="449" ht="16.5" customHeight="1" x14ac:dyDescent="0.45"/>
    <row r="450" ht="16.5" customHeight="1" x14ac:dyDescent="0.45"/>
    <row r="451" ht="16.5" customHeight="1" x14ac:dyDescent="0.45"/>
    <row r="452" ht="16.5" customHeight="1" x14ac:dyDescent="0.45"/>
    <row r="453" ht="16.5" customHeight="1" x14ac:dyDescent="0.45"/>
    <row r="454" ht="16.5" customHeight="1" x14ac:dyDescent="0.45"/>
    <row r="455" ht="16.5" customHeight="1" x14ac:dyDescent="0.45"/>
    <row r="456" ht="16.5" customHeight="1" x14ac:dyDescent="0.45"/>
    <row r="457" ht="16.5" customHeight="1" x14ac:dyDescent="0.45"/>
    <row r="458" ht="16.5" customHeight="1" x14ac:dyDescent="0.45"/>
    <row r="459" ht="16.5" customHeight="1" x14ac:dyDescent="0.45"/>
    <row r="460" ht="16.5" customHeight="1" x14ac:dyDescent="0.45"/>
    <row r="461" ht="16.5" customHeight="1" x14ac:dyDescent="0.45"/>
    <row r="462" ht="16.5" customHeight="1" x14ac:dyDescent="0.45"/>
    <row r="463" ht="16.5" customHeight="1" x14ac:dyDescent="0.45"/>
    <row r="464" ht="16.5" customHeight="1" x14ac:dyDescent="0.45"/>
    <row r="465" ht="16.5" customHeight="1" x14ac:dyDescent="0.45"/>
    <row r="466" ht="16.5" customHeight="1" x14ac:dyDescent="0.45"/>
    <row r="467" ht="16.5" customHeight="1" x14ac:dyDescent="0.45"/>
    <row r="468" ht="16.5" customHeight="1" x14ac:dyDescent="0.45"/>
    <row r="469" ht="16.5" customHeight="1" x14ac:dyDescent="0.45"/>
    <row r="470" ht="16.5" customHeight="1" x14ac:dyDescent="0.45"/>
    <row r="471" ht="16.5" customHeight="1" x14ac:dyDescent="0.45"/>
    <row r="472" ht="16.5" customHeight="1" x14ac:dyDescent="0.45"/>
    <row r="473" ht="16.5" customHeight="1" x14ac:dyDescent="0.45"/>
    <row r="474" ht="16.5" customHeight="1" x14ac:dyDescent="0.45"/>
    <row r="475" ht="16.5" customHeight="1" x14ac:dyDescent="0.45"/>
    <row r="476" ht="16.5" customHeight="1" x14ac:dyDescent="0.45"/>
    <row r="477" ht="16.5" customHeight="1" x14ac:dyDescent="0.45"/>
    <row r="478" ht="16.5" customHeight="1" x14ac:dyDescent="0.45"/>
    <row r="479" ht="16.5" customHeight="1" x14ac:dyDescent="0.45"/>
    <row r="480" ht="16.5" customHeight="1" x14ac:dyDescent="0.45"/>
    <row r="481" ht="16.5" customHeight="1" x14ac:dyDescent="0.45"/>
    <row r="482" ht="16.5" customHeight="1" x14ac:dyDescent="0.45"/>
    <row r="483" ht="16.5" customHeight="1" x14ac:dyDescent="0.45"/>
    <row r="484" ht="16.5" customHeight="1" x14ac:dyDescent="0.45"/>
    <row r="485" ht="16.5" customHeight="1" x14ac:dyDescent="0.45"/>
    <row r="486" ht="16.5" customHeight="1" x14ac:dyDescent="0.45"/>
    <row r="487" ht="16.5" customHeight="1" x14ac:dyDescent="0.45"/>
    <row r="488" ht="16.5" customHeight="1" x14ac:dyDescent="0.45"/>
    <row r="489" ht="16.5" customHeight="1" x14ac:dyDescent="0.45"/>
    <row r="490" ht="16.5" customHeight="1" x14ac:dyDescent="0.45"/>
    <row r="491" ht="16.5" customHeight="1" x14ac:dyDescent="0.45"/>
    <row r="492" ht="16.5" customHeight="1" x14ac:dyDescent="0.45"/>
    <row r="493" ht="16.5" customHeight="1" x14ac:dyDescent="0.45"/>
    <row r="494" ht="16.5" customHeight="1" x14ac:dyDescent="0.45"/>
    <row r="495" ht="16.5" customHeight="1" x14ac:dyDescent="0.45"/>
    <row r="496" ht="16.5" customHeight="1" x14ac:dyDescent="0.45"/>
    <row r="497" ht="16.5" customHeight="1" x14ac:dyDescent="0.45"/>
    <row r="498" ht="16.5" customHeight="1" x14ac:dyDescent="0.45"/>
    <row r="499" ht="16.5" customHeight="1" x14ac:dyDescent="0.45"/>
    <row r="500" ht="16.5" customHeight="1" x14ac:dyDescent="0.45"/>
    <row r="501" ht="16.5" customHeight="1" x14ac:dyDescent="0.45"/>
    <row r="502" ht="16.5" customHeight="1" x14ac:dyDescent="0.45"/>
    <row r="503" ht="16.5" customHeight="1" x14ac:dyDescent="0.45"/>
    <row r="504" ht="16.5" customHeight="1" x14ac:dyDescent="0.45"/>
    <row r="505" ht="16.5" customHeight="1" x14ac:dyDescent="0.45"/>
    <row r="506" ht="16.5" customHeight="1" x14ac:dyDescent="0.45"/>
    <row r="507" ht="16.5" customHeight="1" x14ac:dyDescent="0.45"/>
    <row r="508" ht="16.5" customHeight="1" x14ac:dyDescent="0.45"/>
    <row r="509" ht="16.5" customHeight="1" x14ac:dyDescent="0.45"/>
    <row r="510" ht="16.5" customHeight="1" x14ac:dyDescent="0.45"/>
    <row r="511" ht="16.5" customHeight="1" x14ac:dyDescent="0.45"/>
    <row r="512" ht="16.5" customHeight="1" x14ac:dyDescent="0.45"/>
    <row r="513" ht="16.5" customHeight="1" x14ac:dyDescent="0.45"/>
    <row r="514" ht="16.5" customHeight="1" x14ac:dyDescent="0.45"/>
    <row r="515" ht="16.5" customHeight="1" x14ac:dyDescent="0.45"/>
    <row r="516" ht="16.5" customHeight="1" x14ac:dyDescent="0.45"/>
    <row r="517" ht="16.5" customHeight="1" x14ac:dyDescent="0.45"/>
    <row r="518" ht="16.5" customHeight="1" x14ac:dyDescent="0.45"/>
    <row r="519" ht="16.5" customHeight="1" x14ac:dyDescent="0.45"/>
    <row r="520" ht="16.5" customHeight="1" x14ac:dyDescent="0.45"/>
    <row r="521" ht="16.5" customHeight="1" x14ac:dyDescent="0.45"/>
    <row r="522" ht="16.5" customHeight="1" x14ac:dyDescent="0.45"/>
  </sheetData>
  <phoneticPr fontId="2"/>
  <pageMargins left="0.7" right="0.7" top="0.75" bottom="0.75" header="0.3" footer="0.3"/>
  <pageSetup paperSize="9" scale="94" orientation="portrait" r:id="rId1"/>
  <rowBreaks count="1" manualBreakCount="1">
    <brk id="48"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7238-CD85-4D69-9255-5A618BF573EC}">
  <sheetPr>
    <pageSetUpPr fitToPage="1"/>
  </sheetPr>
  <dimension ref="A1:AP28"/>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2" ht="20.25" customHeight="1" x14ac:dyDescent="0.45">
      <c r="A1" s="2" t="s">
        <v>101</v>
      </c>
    </row>
    <row r="2" spans="1:42" ht="20.25" customHeight="1" x14ac:dyDescent="0.45"/>
    <row r="3" spans="1:42" ht="20.25" customHeight="1" x14ac:dyDescent="0.45">
      <c r="A3" s="267" t="s">
        <v>100</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row>
    <row r="4" spans="1:42" ht="20.25" customHeight="1" x14ac:dyDescent="0.45"/>
    <row r="5" spans="1:42" ht="20.25" customHeight="1" x14ac:dyDescent="0.45">
      <c r="A5" s="2" t="s">
        <v>88</v>
      </c>
      <c r="AO5" s="28" t="s">
        <v>89</v>
      </c>
    </row>
    <row r="6" spans="1:42" ht="20.25" customHeight="1" x14ac:dyDescent="0.45">
      <c r="A6" s="274" t="s">
        <v>90</v>
      </c>
      <c r="B6" s="274"/>
      <c r="C6" s="274"/>
      <c r="D6" s="274"/>
      <c r="E6" s="274"/>
      <c r="F6" s="274"/>
      <c r="G6" s="274"/>
      <c r="H6" s="274"/>
      <c r="I6" s="274"/>
      <c r="J6" s="274"/>
      <c r="K6" s="274"/>
      <c r="L6" s="274"/>
      <c r="M6" s="268" t="s">
        <v>91</v>
      </c>
      <c r="N6" s="269"/>
      <c r="O6" s="269"/>
      <c r="P6" s="269"/>
      <c r="Q6" s="269"/>
      <c r="R6" s="269"/>
      <c r="S6" s="269"/>
      <c r="T6" s="269"/>
      <c r="U6" s="270"/>
      <c r="V6" s="268" t="s">
        <v>92</v>
      </c>
      <c r="W6" s="269"/>
      <c r="X6" s="269"/>
      <c r="Y6" s="269"/>
      <c r="Z6" s="269"/>
      <c r="AA6" s="269"/>
      <c r="AB6" s="269"/>
      <c r="AC6" s="269"/>
      <c r="AD6" s="269"/>
      <c r="AE6" s="269"/>
      <c r="AF6" s="269"/>
      <c r="AG6" s="269"/>
      <c r="AH6" s="269"/>
      <c r="AI6" s="269"/>
      <c r="AJ6" s="269"/>
      <c r="AK6" s="269"/>
      <c r="AL6" s="269"/>
      <c r="AM6" s="269"/>
      <c r="AN6" s="269"/>
      <c r="AO6" s="270"/>
    </row>
    <row r="7" spans="1:42" ht="20.25" customHeight="1" x14ac:dyDescent="0.45">
      <c r="A7" s="275" t="s">
        <v>95</v>
      </c>
      <c r="B7" s="276"/>
      <c r="C7" s="276"/>
      <c r="D7" s="276"/>
      <c r="E7" s="276"/>
      <c r="F7" s="276"/>
      <c r="G7" s="276"/>
      <c r="H7" s="276"/>
      <c r="I7" s="276"/>
      <c r="J7" s="276"/>
      <c r="K7" s="276"/>
      <c r="L7" s="277"/>
      <c r="M7" s="281">
        <f>基本情報入力シート!B74</f>
        <v>0</v>
      </c>
      <c r="N7" s="282"/>
      <c r="O7" s="282"/>
      <c r="P7" s="282"/>
      <c r="Q7" s="282"/>
      <c r="R7" s="282"/>
      <c r="S7" s="282"/>
      <c r="T7" s="282"/>
      <c r="U7" s="283"/>
      <c r="V7" s="298" t="s">
        <v>329</v>
      </c>
      <c r="W7" s="299"/>
      <c r="X7" s="299"/>
      <c r="Y7" s="299"/>
      <c r="Z7" s="299"/>
      <c r="AA7" s="299"/>
      <c r="AB7" s="299"/>
      <c r="AC7" s="299"/>
      <c r="AD7" s="299"/>
      <c r="AE7" s="299"/>
      <c r="AF7" s="299"/>
      <c r="AG7" s="299"/>
      <c r="AH7" s="299"/>
      <c r="AI7" s="299"/>
      <c r="AJ7" s="299"/>
      <c r="AK7" s="299"/>
      <c r="AL7" s="299"/>
      <c r="AM7" s="299"/>
      <c r="AN7" s="299"/>
      <c r="AO7" s="300"/>
    </row>
    <row r="8" spans="1:42" ht="40.65" customHeight="1" x14ac:dyDescent="0.45">
      <c r="A8" s="278"/>
      <c r="B8" s="279"/>
      <c r="C8" s="279"/>
      <c r="D8" s="279"/>
      <c r="E8" s="279"/>
      <c r="F8" s="279"/>
      <c r="G8" s="279"/>
      <c r="H8" s="279"/>
      <c r="I8" s="279"/>
      <c r="J8" s="279"/>
      <c r="K8" s="279"/>
      <c r="L8" s="280"/>
      <c r="M8" s="284"/>
      <c r="N8" s="285"/>
      <c r="O8" s="285"/>
      <c r="P8" s="285"/>
      <c r="Q8" s="285"/>
      <c r="R8" s="285"/>
      <c r="S8" s="285"/>
      <c r="T8" s="285"/>
      <c r="U8" s="286"/>
      <c r="V8" s="451" t="str">
        <f>IF(基本情報入力シート!B33="","",基本情報入力シート!B33)</f>
        <v/>
      </c>
      <c r="W8" s="452"/>
      <c r="X8" s="452"/>
      <c r="Y8" s="452"/>
      <c r="Z8" s="452"/>
      <c r="AA8" s="452"/>
      <c r="AB8" s="452"/>
      <c r="AC8" s="452"/>
      <c r="AD8" s="452"/>
      <c r="AE8" s="452"/>
      <c r="AF8" s="452"/>
      <c r="AG8" s="452"/>
      <c r="AH8" s="452"/>
      <c r="AI8" s="452"/>
      <c r="AJ8" s="452"/>
      <c r="AK8" s="452"/>
      <c r="AL8" s="452"/>
      <c r="AM8" s="452"/>
      <c r="AN8" s="452"/>
      <c r="AO8" s="453"/>
    </row>
    <row r="9" spans="1:42" ht="20.25" customHeight="1" x14ac:dyDescent="0.45">
      <c r="A9" s="290" t="s">
        <v>96</v>
      </c>
      <c r="B9" s="290"/>
      <c r="C9" s="290"/>
      <c r="D9" s="290"/>
      <c r="E9" s="290"/>
      <c r="F9" s="290"/>
      <c r="G9" s="290"/>
      <c r="H9" s="290"/>
      <c r="I9" s="290"/>
      <c r="J9" s="290"/>
      <c r="K9" s="290"/>
      <c r="L9" s="290"/>
      <c r="M9" s="292">
        <f>基本情報入力シート!B76</f>
        <v>0</v>
      </c>
      <c r="N9" s="293"/>
      <c r="O9" s="293"/>
      <c r="P9" s="293"/>
      <c r="Q9" s="293"/>
      <c r="R9" s="293"/>
      <c r="S9" s="293"/>
      <c r="T9" s="293"/>
      <c r="U9" s="294"/>
      <c r="V9" s="301"/>
      <c r="W9" s="302"/>
      <c r="X9" s="302"/>
      <c r="Y9" s="302"/>
      <c r="Z9" s="302"/>
      <c r="AA9" s="302"/>
      <c r="AB9" s="302"/>
      <c r="AC9" s="302"/>
      <c r="AD9" s="302"/>
      <c r="AE9" s="302"/>
      <c r="AF9" s="302"/>
      <c r="AG9" s="302"/>
      <c r="AH9" s="302"/>
      <c r="AI9" s="302"/>
      <c r="AJ9" s="302"/>
      <c r="AK9" s="302"/>
      <c r="AL9" s="302"/>
      <c r="AM9" s="302"/>
      <c r="AN9" s="302"/>
      <c r="AO9" s="303"/>
    </row>
    <row r="10" spans="1:42" ht="20.25" customHeight="1" x14ac:dyDescent="0.45">
      <c r="A10" s="290" t="s">
        <v>97</v>
      </c>
      <c r="B10" s="290"/>
      <c r="C10" s="290"/>
      <c r="D10" s="290"/>
      <c r="E10" s="290"/>
      <c r="F10" s="290"/>
      <c r="G10" s="290"/>
      <c r="H10" s="290"/>
      <c r="I10" s="290"/>
      <c r="J10" s="290"/>
      <c r="K10" s="290"/>
      <c r="L10" s="290"/>
      <c r="M10" s="292">
        <f>基本情報入力シート!B77</f>
        <v>0</v>
      </c>
      <c r="N10" s="293"/>
      <c r="O10" s="293"/>
      <c r="P10" s="293"/>
      <c r="Q10" s="293"/>
      <c r="R10" s="293"/>
      <c r="S10" s="293"/>
      <c r="T10" s="293"/>
      <c r="U10" s="294"/>
      <c r="V10" s="301"/>
      <c r="W10" s="302"/>
      <c r="X10" s="302"/>
      <c r="Y10" s="302"/>
      <c r="Z10" s="302"/>
      <c r="AA10" s="302"/>
      <c r="AB10" s="302"/>
      <c r="AC10" s="302"/>
      <c r="AD10" s="302"/>
      <c r="AE10" s="302"/>
      <c r="AF10" s="302"/>
      <c r="AG10" s="302"/>
      <c r="AH10" s="302"/>
      <c r="AI10" s="302"/>
      <c r="AJ10" s="302"/>
      <c r="AK10" s="302"/>
      <c r="AL10" s="302"/>
      <c r="AM10" s="302"/>
      <c r="AN10" s="302"/>
      <c r="AO10" s="303"/>
    </row>
    <row r="11" spans="1:42" ht="20.25" customHeight="1" x14ac:dyDescent="0.45">
      <c r="A11" s="291" t="str">
        <f>IF(基本情報入力シート!B36="", "", "その他収入（" &amp; 基本情報入力シート!B36 &amp; "）")</f>
        <v/>
      </c>
      <c r="B11" s="291"/>
      <c r="C11" s="291"/>
      <c r="D11" s="291"/>
      <c r="E11" s="291"/>
      <c r="F11" s="291"/>
      <c r="G11" s="291"/>
      <c r="H11" s="291"/>
      <c r="I11" s="291"/>
      <c r="J11" s="291"/>
      <c r="K11" s="291"/>
      <c r="L11" s="291"/>
      <c r="M11" s="295">
        <f>基本情報入力シート!B79</f>
        <v>0</v>
      </c>
      <c r="N11" s="296"/>
      <c r="O11" s="296"/>
      <c r="P11" s="296"/>
      <c r="Q11" s="296"/>
      <c r="R11" s="296"/>
      <c r="S11" s="296"/>
      <c r="T11" s="296"/>
      <c r="U11" s="297"/>
      <c r="V11" s="304"/>
      <c r="W11" s="305"/>
      <c r="X11" s="305"/>
      <c r="Y11" s="305"/>
      <c r="Z11" s="305"/>
      <c r="AA11" s="305"/>
      <c r="AB11" s="305"/>
      <c r="AC11" s="305"/>
      <c r="AD11" s="305"/>
      <c r="AE11" s="305"/>
      <c r="AF11" s="305"/>
      <c r="AG11" s="305"/>
      <c r="AH11" s="305"/>
      <c r="AI11" s="305"/>
      <c r="AJ11" s="305"/>
      <c r="AK11" s="305"/>
      <c r="AL11" s="305"/>
      <c r="AM11" s="305"/>
      <c r="AN11" s="305"/>
      <c r="AO11" s="306"/>
    </row>
    <row r="12" spans="1:42" ht="20.25" customHeight="1" x14ac:dyDescent="0.45">
      <c r="A12" s="268" t="s">
        <v>94</v>
      </c>
      <c r="B12" s="269"/>
      <c r="C12" s="269"/>
      <c r="D12" s="269"/>
      <c r="E12" s="269"/>
      <c r="F12" s="269"/>
      <c r="G12" s="269"/>
      <c r="H12" s="269"/>
      <c r="I12" s="269"/>
      <c r="J12" s="269"/>
      <c r="K12" s="269"/>
      <c r="L12" s="270"/>
      <c r="M12" s="271">
        <f>SUM(M7:U11)</f>
        <v>0</v>
      </c>
      <c r="N12" s="272"/>
      <c r="O12" s="272"/>
      <c r="P12" s="272"/>
      <c r="Q12" s="272"/>
      <c r="R12" s="272"/>
      <c r="S12" s="272"/>
      <c r="T12" s="272"/>
      <c r="U12" s="273"/>
      <c r="V12" s="268" t="s">
        <v>93</v>
      </c>
      <c r="W12" s="269"/>
      <c r="X12" s="269"/>
      <c r="Y12" s="269"/>
      <c r="Z12" s="269"/>
      <c r="AA12" s="269"/>
      <c r="AB12" s="269"/>
      <c r="AC12" s="269"/>
      <c r="AD12" s="269"/>
      <c r="AE12" s="269"/>
      <c r="AF12" s="269"/>
      <c r="AG12" s="269"/>
      <c r="AH12" s="269"/>
      <c r="AI12" s="269"/>
      <c r="AJ12" s="269"/>
      <c r="AK12" s="269"/>
      <c r="AL12" s="269"/>
      <c r="AM12" s="269"/>
      <c r="AN12" s="269"/>
      <c r="AO12" s="270"/>
    </row>
    <row r="13" spans="1:42" ht="20.25" customHeight="1" x14ac:dyDescent="0.45">
      <c r="A13" s="26"/>
      <c r="B13" s="26"/>
      <c r="C13" s="26"/>
      <c r="D13" s="26"/>
      <c r="E13" s="26"/>
      <c r="F13" s="26"/>
      <c r="G13" s="26"/>
      <c r="H13" s="26"/>
      <c r="I13" s="26"/>
      <c r="J13" s="26"/>
      <c r="K13" s="26"/>
      <c r="L13" s="26"/>
      <c r="M13" s="29"/>
      <c r="N13" s="28"/>
      <c r="O13" s="28"/>
      <c r="P13" s="28"/>
      <c r="Q13" s="28"/>
      <c r="R13" s="28"/>
      <c r="S13" s="28"/>
      <c r="T13" s="28"/>
      <c r="U13" s="28"/>
      <c r="V13" s="26"/>
      <c r="W13" s="26"/>
      <c r="X13" s="26"/>
      <c r="Y13" s="26"/>
      <c r="Z13" s="26"/>
      <c r="AA13" s="26"/>
      <c r="AB13" s="26"/>
      <c r="AC13" s="26"/>
      <c r="AD13" s="26"/>
      <c r="AE13" s="26"/>
      <c r="AF13" s="26"/>
      <c r="AG13" s="26"/>
      <c r="AH13" s="26"/>
      <c r="AI13" s="26"/>
      <c r="AJ13" s="26"/>
      <c r="AK13" s="26"/>
      <c r="AL13" s="26"/>
      <c r="AM13" s="26"/>
      <c r="AN13" s="26"/>
      <c r="AO13" s="26"/>
    </row>
    <row r="14" spans="1:42" ht="20.25" customHeight="1" x14ac:dyDescent="0.45">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pans="1:42" ht="20.25" customHeight="1" x14ac:dyDescent="0.45">
      <c r="A15" s="2" t="s">
        <v>98</v>
      </c>
      <c r="AO15" s="28" t="s">
        <v>89</v>
      </c>
    </row>
    <row r="16" spans="1:42" ht="20.25" customHeight="1" x14ac:dyDescent="0.45">
      <c r="A16" s="274" t="s">
        <v>90</v>
      </c>
      <c r="B16" s="274"/>
      <c r="C16" s="274"/>
      <c r="D16" s="274"/>
      <c r="E16" s="274"/>
      <c r="F16" s="274"/>
      <c r="G16" s="274"/>
      <c r="H16" s="274"/>
      <c r="I16" s="274"/>
      <c r="J16" s="274"/>
      <c r="K16" s="274"/>
      <c r="L16" s="274"/>
      <c r="M16" s="268" t="s">
        <v>91</v>
      </c>
      <c r="N16" s="269"/>
      <c r="O16" s="269"/>
      <c r="P16" s="269"/>
      <c r="Q16" s="269"/>
      <c r="R16" s="269"/>
      <c r="S16" s="269"/>
      <c r="T16" s="269"/>
      <c r="U16" s="270"/>
      <c r="V16" s="268" t="s">
        <v>92</v>
      </c>
      <c r="W16" s="269"/>
      <c r="X16" s="269"/>
      <c r="Y16" s="269"/>
      <c r="Z16" s="269"/>
      <c r="AA16" s="269"/>
      <c r="AB16" s="269"/>
      <c r="AC16" s="269"/>
      <c r="AD16" s="269"/>
      <c r="AE16" s="269"/>
      <c r="AF16" s="269"/>
      <c r="AG16" s="269"/>
      <c r="AH16" s="269"/>
      <c r="AI16" s="269"/>
      <c r="AJ16" s="269"/>
      <c r="AK16" s="269"/>
      <c r="AL16" s="269"/>
      <c r="AM16" s="269"/>
      <c r="AN16" s="269"/>
      <c r="AO16" s="270"/>
    </row>
    <row r="17" spans="1:41" ht="20.25" customHeight="1" x14ac:dyDescent="0.45">
      <c r="A17" s="275" t="s">
        <v>99</v>
      </c>
      <c r="B17" s="276"/>
      <c r="C17" s="276"/>
      <c r="D17" s="276"/>
      <c r="E17" s="276"/>
      <c r="F17" s="276"/>
      <c r="G17" s="276"/>
      <c r="H17" s="276"/>
      <c r="I17" s="276"/>
      <c r="J17" s="276"/>
      <c r="K17" s="276"/>
      <c r="L17" s="277"/>
      <c r="M17" s="281">
        <f>基本情報入力シート!B80</f>
        <v>0</v>
      </c>
      <c r="N17" s="282"/>
      <c r="O17" s="282"/>
      <c r="P17" s="282"/>
      <c r="Q17" s="282"/>
      <c r="R17" s="282"/>
      <c r="S17" s="282"/>
      <c r="T17" s="282"/>
      <c r="U17" s="283"/>
      <c r="V17" s="454" t="s">
        <v>338</v>
      </c>
      <c r="W17" s="455"/>
      <c r="X17" s="455"/>
      <c r="Y17" s="455"/>
      <c r="Z17" s="455"/>
      <c r="AA17" s="455"/>
      <c r="AB17" s="455"/>
      <c r="AC17" s="455"/>
      <c r="AD17" s="455"/>
      <c r="AE17" s="455"/>
      <c r="AF17" s="455"/>
      <c r="AG17" s="455"/>
      <c r="AH17" s="455"/>
      <c r="AI17" s="455"/>
      <c r="AJ17" s="455"/>
      <c r="AK17" s="455"/>
      <c r="AL17" s="455"/>
      <c r="AM17" s="455"/>
      <c r="AN17" s="455"/>
      <c r="AO17" s="456"/>
    </row>
    <row r="18" spans="1:41" ht="20.25" customHeight="1" x14ac:dyDescent="0.45">
      <c r="A18" s="307"/>
      <c r="B18" s="308"/>
      <c r="C18" s="308"/>
      <c r="D18" s="308"/>
      <c r="E18" s="308"/>
      <c r="F18" s="308"/>
      <c r="G18" s="308"/>
      <c r="H18" s="308"/>
      <c r="I18" s="308"/>
      <c r="J18" s="308"/>
      <c r="K18" s="308"/>
      <c r="L18" s="309"/>
      <c r="M18" s="313"/>
      <c r="N18" s="314"/>
      <c r="O18" s="314"/>
      <c r="P18" s="314"/>
      <c r="Q18" s="314"/>
      <c r="R18" s="314"/>
      <c r="S18" s="314"/>
      <c r="T18" s="314"/>
      <c r="U18" s="315"/>
      <c r="V18" s="457"/>
      <c r="W18" s="229"/>
      <c r="X18" s="229"/>
      <c r="Y18" s="229"/>
      <c r="Z18" s="229"/>
      <c r="AA18" s="229"/>
      <c r="AB18" s="229"/>
      <c r="AC18" s="229"/>
      <c r="AD18" s="229"/>
      <c r="AE18" s="229"/>
      <c r="AF18" s="229"/>
      <c r="AG18" s="229"/>
      <c r="AH18" s="229"/>
      <c r="AI18" s="229"/>
      <c r="AJ18" s="229"/>
      <c r="AK18" s="229"/>
      <c r="AL18" s="229"/>
      <c r="AM18" s="229"/>
      <c r="AN18" s="229"/>
      <c r="AO18" s="458"/>
    </row>
    <row r="19" spans="1:41" ht="20.25" customHeight="1" x14ac:dyDescent="0.45">
      <c r="A19" s="307"/>
      <c r="B19" s="308"/>
      <c r="C19" s="308"/>
      <c r="D19" s="308"/>
      <c r="E19" s="308"/>
      <c r="F19" s="308"/>
      <c r="G19" s="308"/>
      <c r="H19" s="308"/>
      <c r="I19" s="308"/>
      <c r="J19" s="308"/>
      <c r="K19" s="308"/>
      <c r="L19" s="309"/>
      <c r="M19" s="313"/>
      <c r="N19" s="314"/>
      <c r="O19" s="314"/>
      <c r="P19" s="314"/>
      <c r="Q19" s="314"/>
      <c r="R19" s="314"/>
      <c r="S19" s="314"/>
      <c r="T19" s="314"/>
      <c r="U19" s="315"/>
      <c r="V19" s="457"/>
      <c r="W19" s="229"/>
      <c r="X19" s="229"/>
      <c r="Y19" s="229"/>
      <c r="Z19" s="229"/>
      <c r="AA19" s="229"/>
      <c r="AB19" s="229"/>
      <c r="AC19" s="229"/>
      <c r="AD19" s="229"/>
      <c r="AE19" s="229"/>
      <c r="AF19" s="229"/>
      <c r="AG19" s="229"/>
      <c r="AH19" s="229"/>
      <c r="AI19" s="229"/>
      <c r="AJ19" s="229"/>
      <c r="AK19" s="229"/>
      <c r="AL19" s="229"/>
      <c r="AM19" s="229"/>
      <c r="AN19" s="229"/>
      <c r="AO19" s="458"/>
    </row>
    <row r="20" spans="1:41" ht="20.25" customHeight="1" x14ac:dyDescent="0.45">
      <c r="A20" s="310"/>
      <c r="B20" s="311"/>
      <c r="C20" s="311"/>
      <c r="D20" s="311"/>
      <c r="E20" s="311"/>
      <c r="F20" s="311"/>
      <c r="G20" s="311"/>
      <c r="H20" s="311"/>
      <c r="I20" s="311"/>
      <c r="J20" s="311"/>
      <c r="K20" s="311"/>
      <c r="L20" s="312"/>
      <c r="M20" s="316"/>
      <c r="N20" s="317"/>
      <c r="O20" s="317"/>
      <c r="P20" s="317"/>
      <c r="Q20" s="317"/>
      <c r="R20" s="317"/>
      <c r="S20" s="317"/>
      <c r="T20" s="317"/>
      <c r="U20" s="318"/>
      <c r="V20" s="459"/>
      <c r="W20" s="460"/>
      <c r="X20" s="460"/>
      <c r="Y20" s="460"/>
      <c r="Z20" s="460"/>
      <c r="AA20" s="460"/>
      <c r="AB20" s="460"/>
      <c r="AC20" s="460"/>
      <c r="AD20" s="460"/>
      <c r="AE20" s="460"/>
      <c r="AF20" s="460"/>
      <c r="AG20" s="460"/>
      <c r="AH20" s="460"/>
      <c r="AI20" s="460"/>
      <c r="AJ20" s="460"/>
      <c r="AK20" s="460"/>
      <c r="AL20" s="460"/>
      <c r="AM20" s="460"/>
      <c r="AN20" s="460"/>
      <c r="AO20" s="461"/>
    </row>
    <row r="21" spans="1:41" ht="20.25" customHeight="1" x14ac:dyDescent="0.45">
      <c r="A21" s="268" t="s">
        <v>94</v>
      </c>
      <c r="B21" s="269"/>
      <c r="C21" s="269"/>
      <c r="D21" s="269"/>
      <c r="E21" s="269"/>
      <c r="F21" s="269"/>
      <c r="G21" s="269"/>
      <c r="H21" s="269"/>
      <c r="I21" s="269"/>
      <c r="J21" s="269"/>
      <c r="K21" s="269"/>
      <c r="L21" s="270"/>
      <c r="M21" s="271">
        <f>SUM(M17:U20)</f>
        <v>0</v>
      </c>
      <c r="N21" s="272"/>
      <c r="O21" s="272"/>
      <c r="P21" s="272"/>
      <c r="Q21" s="272"/>
      <c r="R21" s="272"/>
      <c r="S21" s="272"/>
      <c r="T21" s="272"/>
      <c r="U21" s="273"/>
      <c r="V21" s="268" t="s">
        <v>93</v>
      </c>
      <c r="W21" s="269"/>
      <c r="X21" s="269"/>
      <c r="Y21" s="269"/>
      <c r="Z21" s="269"/>
      <c r="AA21" s="269"/>
      <c r="AB21" s="269"/>
      <c r="AC21" s="269"/>
      <c r="AD21" s="269"/>
      <c r="AE21" s="269"/>
      <c r="AF21" s="269"/>
      <c r="AG21" s="269"/>
      <c r="AH21" s="269"/>
      <c r="AI21" s="269"/>
      <c r="AJ21" s="269"/>
      <c r="AK21" s="269"/>
      <c r="AL21" s="269"/>
      <c r="AM21" s="269"/>
      <c r="AN21" s="269"/>
      <c r="AO21" s="270"/>
    </row>
    <row r="22" spans="1:41" ht="20.25" customHeight="1" x14ac:dyDescent="0.45"/>
    <row r="23" spans="1:41" ht="20.25" customHeight="1" x14ac:dyDescent="0.45"/>
    <row r="24" spans="1:41" ht="20.25" customHeight="1" x14ac:dyDescent="0.45"/>
    <row r="25" spans="1:41" ht="20.25" customHeight="1" x14ac:dyDescent="0.45"/>
    <row r="26" spans="1:41" ht="20.25" customHeight="1" x14ac:dyDescent="0.45"/>
    <row r="27" spans="1:41" ht="20.25" customHeight="1" x14ac:dyDescent="0.45"/>
    <row r="28" spans="1:41" ht="20.25" customHeight="1" x14ac:dyDescent="0.45"/>
  </sheetData>
  <mergeCells count="29">
    <mergeCell ref="A21:L21"/>
    <mergeCell ref="M21:U21"/>
    <mergeCell ref="V21:AO21"/>
    <mergeCell ref="A16:L16"/>
    <mergeCell ref="M16:U16"/>
    <mergeCell ref="V16:AO16"/>
    <mergeCell ref="A17:L20"/>
    <mergeCell ref="M17:U20"/>
    <mergeCell ref="V17:AO20"/>
    <mergeCell ref="A11:L11"/>
    <mergeCell ref="M11:U11"/>
    <mergeCell ref="V11:AO11"/>
    <mergeCell ref="A12:L12"/>
    <mergeCell ref="M12:U12"/>
    <mergeCell ref="V12:AO12"/>
    <mergeCell ref="A9:L9"/>
    <mergeCell ref="M9:U9"/>
    <mergeCell ref="V9:AO9"/>
    <mergeCell ref="A10:L10"/>
    <mergeCell ref="M10:U10"/>
    <mergeCell ref="V10:AO10"/>
    <mergeCell ref="V8:AO8"/>
    <mergeCell ref="M7:U8"/>
    <mergeCell ref="A7:L8"/>
    <mergeCell ref="A3:AP3"/>
    <mergeCell ref="A6:L6"/>
    <mergeCell ref="M6:U6"/>
    <mergeCell ref="V6:AO6"/>
    <mergeCell ref="V7:AO7"/>
  </mergeCells>
  <phoneticPr fontId="2"/>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AB499-B037-42D4-9B8F-091B339AD64C}">
  <dimension ref="A1:D80"/>
  <sheetViews>
    <sheetView tabSelected="1" zoomScale="90" zoomScaleNormal="90" workbookViewId="0">
      <selection sqref="A1:C1"/>
    </sheetView>
  </sheetViews>
  <sheetFormatPr defaultColWidth="8.69921875" defaultRowHeight="19.2" x14ac:dyDescent="0.45"/>
  <cols>
    <col min="1" max="1" width="32.69921875" style="1" customWidth="1"/>
    <col min="2" max="2" width="74.69921875" style="1" customWidth="1"/>
    <col min="3" max="3" width="92.69921875" style="1" bestFit="1" customWidth="1"/>
    <col min="4" max="16384" width="8.69921875" style="1"/>
  </cols>
  <sheetData>
    <row r="1" spans="1:3" ht="150" customHeight="1" x14ac:dyDescent="0.45">
      <c r="A1" s="205" t="s">
        <v>317</v>
      </c>
      <c r="B1" s="206"/>
      <c r="C1" s="207"/>
    </row>
    <row r="2" spans="1:3" ht="19.8" thickBot="1" x14ac:dyDescent="0.5">
      <c r="A2" s="21" t="s">
        <v>13</v>
      </c>
      <c r="B2" s="21" t="s">
        <v>14</v>
      </c>
      <c r="C2" s="21" t="s">
        <v>16</v>
      </c>
    </row>
    <row r="3" spans="1:3" ht="19.8" thickTop="1" x14ac:dyDescent="0.45">
      <c r="A3" s="20" t="s">
        <v>66</v>
      </c>
      <c r="B3" s="36"/>
      <c r="C3" s="20" t="s">
        <v>51</v>
      </c>
    </row>
    <row r="4" spans="1:3" x14ac:dyDescent="0.45">
      <c r="A4" s="20" t="s">
        <v>102</v>
      </c>
      <c r="B4" s="36"/>
      <c r="C4" s="20" t="s">
        <v>335</v>
      </c>
    </row>
    <row r="5" spans="1:3" x14ac:dyDescent="0.45">
      <c r="A5" s="8" t="s">
        <v>19</v>
      </c>
      <c r="B5" s="37"/>
      <c r="C5" s="8" t="s">
        <v>26</v>
      </c>
    </row>
    <row r="6" spans="1:3" x14ac:dyDescent="0.45">
      <c r="A6" s="9" t="s">
        <v>2</v>
      </c>
      <c r="B6" s="37"/>
      <c r="C6" s="8" t="s">
        <v>21</v>
      </c>
    </row>
    <row r="7" spans="1:3" x14ac:dyDescent="0.45">
      <c r="A7" s="9" t="s">
        <v>10</v>
      </c>
      <c r="B7" s="37"/>
      <c r="C7" s="8"/>
    </row>
    <row r="8" spans="1:3" x14ac:dyDescent="0.45">
      <c r="A8" s="9" t="s">
        <v>11</v>
      </c>
      <c r="B8" s="37"/>
      <c r="C8" s="8"/>
    </row>
    <row r="9" spans="1:3" x14ac:dyDescent="0.45">
      <c r="A9" s="9" t="s">
        <v>3</v>
      </c>
      <c r="B9" s="37"/>
      <c r="C9" s="8"/>
    </row>
    <row r="10" spans="1:3" x14ac:dyDescent="0.45">
      <c r="A10" s="9" t="s">
        <v>18</v>
      </c>
      <c r="B10" s="38"/>
      <c r="C10" s="8" t="s">
        <v>27</v>
      </c>
    </row>
    <row r="11" spans="1:3" x14ac:dyDescent="0.45">
      <c r="A11" s="9" t="s">
        <v>12</v>
      </c>
      <c r="B11" s="37"/>
      <c r="C11" s="8" t="s">
        <v>22</v>
      </c>
    </row>
    <row r="12" spans="1:3" x14ac:dyDescent="0.45">
      <c r="A12" s="90" t="s">
        <v>188</v>
      </c>
      <c r="B12" s="194"/>
      <c r="C12" s="91" t="s">
        <v>189</v>
      </c>
    </row>
    <row r="13" spans="1:3" s="92" customFormat="1" ht="19.8" thickBot="1" x14ac:dyDescent="0.5">
      <c r="A13" s="93" t="s">
        <v>190</v>
      </c>
      <c r="B13" s="195"/>
      <c r="C13" s="94" t="s">
        <v>191</v>
      </c>
    </row>
    <row r="14" spans="1:3" ht="19.8" thickTop="1" x14ac:dyDescent="0.45">
      <c r="A14" s="211" t="s">
        <v>34</v>
      </c>
      <c r="B14" s="211"/>
      <c r="C14" s="211"/>
    </row>
    <row r="15" spans="1:3" x14ac:dyDescent="0.45">
      <c r="A15" s="9" t="s">
        <v>15</v>
      </c>
      <c r="B15" s="40"/>
      <c r="C15" s="8" t="s">
        <v>28</v>
      </c>
    </row>
    <row r="16" spans="1:3" ht="19.8" thickBot="1" x14ac:dyDescent="0.5">
      <c r="A16" s="10" t="s">
        <v>17</v>
      </c>
      <c r="B16" s="39"/>
      <c r="C16" s="12"/>
    </row>
    <row r="17" spans="1:4" ht="19.8" thickTop="1" x14ac:dyDescent="0.45">
      <c r="A17" s="212" t="s">
        <v>35</v>
      </c>
      <c r="B17" s="212"/>
      <c r="C17" s="212"/>
    </row>
    <row r="18" spans="1:4" x14ac:dyDescent="0.45">
      <c r="A18" s="9" t="s">
        <v>15</v>
      </c>
      <c r="B18" s="40"/>
      <c r="C18" s="8" t="s">
        <v>29</v>
      </c>
    </row>
    <row r="19" spans="1:4" ht="40.200000000000003" customHeight="1" x14ac:dyDescent="0.45">
      <c r="A19" s="11" t="s">
        <v>24</v>
      </c>
      <c r="B19" s="40"/>
      <c r="C19" s="8" t="s">
        <v>83</v>
      </c>
    </row>
    <row r="20" spans="1:4" ht="34.799999999999997" x14ac:dyDescent="0.45">
      <c r="A20" s="11" t="s">
        <v>25</v>
      </c>
      <c r="B20" s="37"/>
      <c r="C20" s="8" t="s">
        <v>30</v>
      </c>
    </row>
    <row r="21" spans="1:4" x14ac:dyDescent="0.45">
      <c r="A21" s="9" t="s">
        <v>32</v>
      </c>
      <c r="B21" s="37"/>
      <c r="C21" s="8"/>
    </row>
    <row r="22" spans="1:4" ht="49.2" customHeight="1" thickBot="1" x14ac:dyDescent="0.5">
      <c r="A22" s="10" t="s">
        <v>20</v>
      </c>
      <c r="B22" s="41"/>
      <c r="C22" s="12" t="s">
        <v>31</v>
      </c>
    </row>
    <row r="23" spans="1:4" ht="19.8" thickTop="1" x14ac:dyDescent="0.45">
      <c r="A23" s="208" t="s">
        <v>224</v>
      </c>
      <c r="B23" s="209"/>
      <c r="C23" s="210"/>
    </row>
    <row r="24" spans="1:4" ht="19.8" thickBot="1" x14ac:dyDescent="0.5">
      <c r="A24" s="199" t="s">
        <v>225</v>
      </c>
      <c r="B24" s="200"/>
      <c r="C24" s="201"/>
    </row>
    <row r="25" spans="1:4" ht="19.8" thickTop="1" x14ac:dyDescent="0.45">
      <c r="A25" s="208" t="s">
        <v>308</v>
      </c>
      <c r="B25" s="209"/>
      <c r="C25" s="210"/>
    </row>
    <row r="26" spans="1:4" ht="19.8" thickBot="1" x14ac:dyDescent="0.5">
      <c r="A26" s="199" t="s">
        <v>309</v>
      </c>
      <c r="B26" s="200"/>
      <c r="C26" s="201"/>
    </row>
    <row r="27" spans="1:4" ht="19.8" thickTop="1" x14ac:dyDescent="0.45">
      <c r="A27" s="208" t="s">
        <v>307</v>
      </c>
      <c r="B27" s="209"/>
      <c r="C27" s="210"/>
    </row>
    <row r="28" spans="1:4" ht="19.8" thickBot="1" x14ac:dyDescent="0.5">
      <c r="A28" s="199" t="s">
        <v>310</v>
      </c>
      <c r="B28" s="200"/>
      <c r="C28" s="201"/>
    </row>
    <row r="29" spans="1:4" ht="19.8" thickTop="1" x14ac:dyDescent="0.45">
      <c r="A29" s="208" t="s">
        <v>339</v>
      </c>
      <c r="B29" s="209"/>
      <c r="C29" s="210"/>
      <c r="D29" s="197"/>
    </row>
    <row r="30" spans="1:4" ht="19.8" thickBot="1" x14ac:dyDescent="0.5">
      <c r="A30" s="199" t="s">
        <v>226</v>
      </c>
      <c r="B30" s="200"/>
      <c r="C30" s="201"/>
    </row>
    <row r="31" spans="1:4" ht="19.8" thickTop="1" x14ac:dyDescent="0.45">
      <c r="A31" s="208" t="s">
        <v>33</v>
      </c>
      <c r="B31" s="209"/>
      <c r="C31" s="210"/>
    </row>
    <row r="32" spans="1:4" x14ac:dyDescent="0.45">
      <c r="A32" s="9" t="s">
        <v>36</v>
      </c>
      <c r="B32" s="37"/>
      <c r="C32" s="23" t="s">
        <v>45</v>
      </c>
    </row>
    <row r="33" spans="1:3" ht="34.799999999999997" x14ac:dyDescent="0.45">
      <c r="A33" s="13" t="s">
        <v>106</v>
      </c>
      <c r="B33" s="42"/>
      <c r="C33" s="16" t="s">
        <v>130</v>
      </c>
    </row>
    <row r="34" spans="1:3" x14ac:dyDescent="0.45">
      <c r="A34" s="13" t="s">
        <v>37</v>
      </c>
      <c r="B34" s="42"/>
      <c r="C34" s="14" t="s">
        <v>42</v>
      </c>
    </row>
    <row r="35" spans="1:3" x14ac:dyDescent="0.45">
      <c r="A35" s="13" t="s">
        <v>38</v>
      </c>
      <c r="B35" s="42"/>
      <c r="C35" s="14" t="s">
        <v>42</v>
      </c>
    </row>
    <row r="36" spans="1:3" ht="34.799999999999997" x14ac:dyDescent="0.45">
      <c r="A36" s="15" t="s">
        <v>39</v>
      </c>
      <c r="B36" s="42"/>
      <c r="C36" s="14" t="s">
        <v>41</v>
      </c>
    </row>
    <row r="37" spans="1:3" x14ac:dyDescent="0.45">
      <c r="A37" s="13" t="s">
        <v>40</v>
      </c>
      <c r="B37" s="42"/>
      <c r="C37" s="14" t="s">
        <v>42</v>
      </c>
    </row>
    <row r="38" spans="1:3" ht="19.8" thickBot="1" x14ac:dyDescent="0.5">
      <c r="A38" s="13" t="s">
        <v>43</v>
      </c>
      <c r="B38" s="42"/>
      <c r="C38" s="14" t="s">
        <v>44</v>
      </c>
    </row>
    <row r="39" spans="1:3" ht="19.8" thickTop="1" x14ac:dyDescent="0.45">
      <c r="A39" s="208" t="s">
        <v>132</v>
      </c>
      <c r="B39" s="209"/>
      <c r="C39" s="210"/>
    </row>
    <row r="40" spans="1:3" x14ac:dyDescent="0.45">
      <c r="A40" s="17" t="s">
        <v>53</v>
      </c>
      <c r="B40" s="43"/>
      <c r="C40" s="25"/>
    </row>
    <row r="41" spans="1:3" ht="34.799999999999997" x14ac:dyDescent="0.45">
      <c r="A41" s="31" t="s">
        <v>57</v>
      </c>
      <c r="B41" s="44"/>
      <c r="C41" s="32"/>
    </row>
    <row r="42" spans="1:3" x14ac:dyDescent="0.45">
      <c r="A42" s="33" t="s">
        <v>54</v>
      </c>
      <c r="B42" s="45"/>
      <c r="C42" s="213" t="str">
        <f>IF(AND(A4="施設整備等、工事を伴うもの", B4="制限付き一般競争入札"), "公告期間は21日間以上設けること。(休日等は除くものとする。)", "")</f>
        <v/>
      </c>
    </row>
    <row r="43" spans="1:3" x14ac:dyDescent="0.45">
      <c r="A43" s="17" t="s">
        <v>55</v>
      </c>
      <c r="B43" s="43"/>
      <c r="C43" s="214"/>
    </row>
    <row r="44" spans="1:3" x14ac:dyDescent="0.45">
      <c r="A44" s="33" t="s">
        <v>56</v>
      </c>
      <c r="B44" s="45"/>
      <c r="C44" s="215" t="s">
        <v>80</v>
      </c>
    </row>
    <row r="45" spans="1:3" x14ac:dyDescent="0.45">
      <c r="A45" s="17" t="s">
        <v>71</v>
      </c>
      <c r="B45" s="43"/>
      <c r="C45" s="216"/>
    </row>
    <row r="46" spans="1:3" ht="34.799999999999997" x14ac:dyDescent="0.45">
      <c r="A46" s="15" t="s">
        <v>58</v>
      </c>
      <c r="B46" s="46"/>
      <c r="C46" s="16"/>
    </row>
    <row r="47" spans="1:3" x14ac:dyDescent="0.45">
      <c r="A47" s="13" t="s">
        <v>72</v>
      </c>
      <c r="B47" s="46"/>
      <c r="C47" s="16" t="s">
        <v>79</v>
      </c>
    </row>
    <row r="48" spans="1:3" ht="34.799999999999997" x14ac:dyDescent="0.45">
      <c r="A48" s="18" t="s">
        <v>60</v>
      </c>
      <c r="B48" s="45"/>
      <c r="C48" s="217"/>
    </row>
    <row r="49" spans="1:3" ht="34.799999999999997" x14ac:dyDescent="0.45">
      <c r="A49" s="19" t="s">
        <v>73</v>
      </c>
      <c r="B49" s="43"/>
      <c r="C49" s="218"/>
    </row>
    <row r="50" spans="1:3" x14ac:dyDescent="0.45">
      <c r="A50" s="13" t="s">
        <v>74</v>
      </c>
      <c r="B50" s="46"/>
      <c r="C50" s="34" t="s">
        <v>81</v>
      </c>
    </row>
    <row r="51" spans="1:3" ht="34.799999999999997" x14ac:dyDescent="0.45">
      <c r="A51" s="15" t="s">
        <v>59</v>
      </c>
      <c r="B51" s="46"/>
      <c r="C51" s="14"/>
    </row>
    <row r="52" spans="1:3" ht="34.799999999999997" x14ac:dyDescent="0.45">
      <c r="A52" s="15" t="s">
        <v>61</v>
      </c>
      <c r="B52" s="46"/>
      <c r="C52" s="16" t="s">
        <v>82</v>
      </c>
    </row>
    <row r="53" spans="1:3" ht="34.950000000000003" customHeight="1" x14ac:dyDescent="0.45">
      <c r="A53" s="15" t="s">
        <v>62</v>
      </c>
      <c r="B53" s="46"/>
      <c r="C53" s="14" t="s">
        <v>70</v>
      </c>
    </row>
    <row r="54" spans="1:3" x14ac:dyDescent="0.45">
      <c r="A54" s="18" t="s">
        <v>77</v>
      </c>
      <c r="B54" s="45"/>
      <c r="C54" s="219" t="s">
        <v>78</v>
      </c>
    </row>
    <row r="55" spans="1:3" x14ac:dyDescent="0.45">
      <c r="A55" s="19" t="s">
        <v>76</v>
      </c>
      <c r="B55" s="43"/>
      <c r="C55" s="220"/>
    </row>
    <row r="56" spans="1:3" x14ac:dyDescent="0.45">
      <c r="A56" s="15" t="s">
        <v>63</v>
      </c>
      <c r="B56" s="46"/>
      <c r="C56" s="14"/>
    </row>
    <row r="57" spans="1:3" x14ac:dyDescent="0.45">
      <c r="A57" s="15" t="s">
        <v>64</v>
      </c>
      <c r="B57" s="46"/>
      <c r="C57" s="14"/>
    </row>
    <row r="58" spans="1:3" ht="19.8" thickBot="1" x14ac:dyDescent="0.5">
      <c r="A58" s="15" t="s">
        <v>65</v>
      </c>
      <c r="B58" s="46"/>
      <c r="C58" s="14"/>
    </row>
    <row r="59" spans="1:3" ht="19.8" thickTop="1" x14ac:dyDescent="0.45">
      <c r="A59" s="202" t="s">
        <v>46</v>
      </c>
      <c r="B59" s="203"/>
      <c r="C59" s="204"/>
    </row>
    <row r="60" spans="1:3" x14ac:dyDescent="0.45">
      <c r="A60" s="9" t="s">
        <v>48</v>
      </c>
      <c r="B60" s="40"/>
      <c r="C60" s="8" t="s">
        <v>75</v>
      </c>
    </row>
    <row r="61" spans="1:3" x14ac:dyDescent="0.45">
      <c r="A61" s="13" t="s">
        <v>50</v>
      </c>
      <c r="B61" s="47"/>
      <c r="C61" s="14" t="s">
        <v>51</v>
      </c>
    </row>
    <row r="62" spans="1:3" ht="49.95" customHeight="1" thickBot="1" x14ac:dyDescent="0.5">
      <c r="A62" s="13" t="s">
        <v>49</v>
      </c>
      <c r="B62" s="48"/>
      <c r="C62" s="16" t="s">
        <v>52</v>
      </c>
    </row>
    <row r="63" spans="1:3" ht="19.8" thickTop="1" x14ac:dyDescent="0.45">
      <c r="A63" s="202" t="s">
        <v>311</v>
      </c>
      <c r="B63" s="203"/>
      <c r="C63" s="204"/>
    </row>
    <row r="64" spans="1:3" ht="19.8" thickBot="1" x14ac:dyDescent="0.5">
      <c r="A64" s="199" t="s">
        <v>314</v>
      </c>
      <c r="B64" s="200"/>
      <c r="C64" s="201"/>
    </row>
    <row r="65" spans="1:4" ht="19.8" thickTop="1" x14ac:dyDescent="0.45">
      <c r="A65" s="202" t="s">
        <v>312</v>
      </c>
      <c r="B65" s="203"/>
      <c r="C65" s="204"/>
    </row>
    <row r="66" spans="1:4" ht="19.8" thickBot="1" x14ac:dyDescent="0.5">
      <c r="A66" s="199" t="s">
        <v>315</v>
      </c>
      <c r="B66" s="200"/>
      <c r="C66" s="201"/>
    </row>
    <row r="67" spans="1:4" ht="19.8" thickTop="1" x14ac:dyDescent="0.45">
      <c r="A67" s="202" t="s">
        <v>313</v>
      </c>
      <c r="B67" s="203"/>
      <c r="C67" s="204"/>
    </row>
    <row r="68" spans="1:4" ht="19.8" thickBot="1" x14ac:dyDescent="0.5">
      <c r="A68" s="199" t="s">
        <v>316</v>
      </c>
      <c r="B68" s="200"/>
      <c r="C68" s="201"/>
    </row>
    <row r="69" spans="1:4" ht="19.8" thickTop="1" x14ac:dyDescent="0.45">
      <c r="A69" s="202" t="s">
        <v>339</v>
      </c>
      <c r="B69" s="203"/>
      <c r="C69" s="204"/>
      <c r="D69" s="198"/>
    </row>
    <row r="70" spans="1:4" ht="19.8" thickBot="1" x14ac:dyDescent="0.5">
      <c r="A70" s="199" t="s">
        <v>226</v>
      </c>
      <c r="B70" s="200"/>
      <c r="C70" s="201"/>
    </row>
    <row r="71" spans="1:4" ht="19.8" thickTop="1" x14ac:dyDescent="0.45">
      <c r="A71" s="202" t="s">
        <v>328</v>
      </c>
      <c r="B71" s="203"/>
      <c r="C71" s="204"/>
    </row>
    <row r="72" spans="1:4" ht="19.8" thickBot="1" x14ac:dyDescent="0.5">
      <c r="A72" s="199" t="s">
        <v>327</v>
      </c>
      <c r="B72" s="200"/>
      <c r="C72" s="201"/>
    </row>
    <row r="73" spans="1:4" ht="19.8" thickTop="1" x14ac:dyDescent="0.45">
      <c r="A73" s="202" t="s">
        <v>47</v>
      </c>
      <c r="B73" s="203"/>
      <c r="C73" s="204"/>
    </row>
    <row r="74" spans="1:4" x14ac:dyDescent="0.45">
      <c r="A74" s="9" t="s">
        <v>36</v>
      </c>
      <c r="B74" s="37"/>
      <c r="C74" s="8" t="s">
        <v>45</v>
      </c>
    </row>
    <row r="75" spans="1:4" ht="34.799999999999997" x14ac:dyDescent="0.45">
      <c r="A75" s="13" t="s">
        <v>131</v>
      </c>
      <c r="B75" s="42"/>
      <c r="C75" s="16" t="s">
        <v>130</v>
      </c>
    </row>
    <row r="76" spans="1:4" x14ac:dyDescent="0.45">
      <c r="A76" s="13" t="s">
        <v>37</v>
      </c>
      <c r="B76" s="42"/>
      <c r="C76" s="14" t="s">
        <v>42</v>
      </c>
    </row>
    <row r="77" spans="1:4" x14ac:dyDescent="0.45">
      <c r="A77" s="13" t="s">
        <v>38</v>
      </c>
      <c r="B77" s="42"/>
      <c r="C77" s="14" t="s">
        <v>42</v>
      </c>
    </row>
    <row r="78" spans="1:4" ht="34.799999999999997" x14ac:dyDescent="0.45">
      <c r="A78" s="15" t="s">
        <v>39</v>
      </c>
      <c r="B78" s="42"/>
      <c r="C78" s="14" t="s">
        <v>41</v>
      </c>
    </row>
    <row r="79" spans="1:4" x14ac:dyDescent="0.45">
      <c r="A79" s="13" t="s">
        <v>40</v>
      </c>
      <c r="B79" s="42"/>
      <c r="C79" s="14" t="s">
        <v>42</v>
      </c>
    </row>
    <row r="80" spans="1:4" x14ac:dyDescent="0.45">
      <c r="A80" s="9" t="s">
        <v>43</v>
      </c>
      <c r="B80" s="37"/>
      <c r="C80" s="8" t="s">
        <v>44</v>
      </c>
    </row>
  </sheetData>
  <mergeCells count="29">
    <mergeCell ref="A73:C73"/>
    <mergeCell ref="A39:C39"/>
    <mergeCell ref="A14:C14"/>
    <mergeCell ref="A17:C17"/>
    <mergeCell ref="A31:C31"/>
    <mergeCell ref="C42:C43"/>
    <mergeCell ref="C44:C45"/>
    <mergeCell ref="C48:C49"/>
    <mergeCell ref="C54:C55"/>
    <mergeCell ref="A29:C29"/>
    <mergeCell ref="A25:C25"/>
    <mergeCell ref="A23:C23"/>
    <mergeCell ref="A24:C24"/>
    <mergeCell ref="A26:C26"/>
    <mergeCell ref="A30:C30"/>
    <mergeCell ref="A64:C64"/>
    <mergeCell ref="A1:C1"/>
    <mergeCell ref="A59:C59"/>
    <mergeCell ref="A27:C27"/>
    <mergeCell ref="A28:C28"/>
    <mergeCell ref="A63:C63"/>
    <mergeCell ref="A70:C70"/>
    <mergeCell ref="A71:C71"/>
    <mergeCell ref="A72:C72"/>
    <mergeCell ref="A65:C65"/>
    <mergeCell ref="A66:C66"/>
    <mergeCell ref="A67:C67"/>
    <mergeCell ref="A68:C68"/>
    <mergeCell ref="A69:C69"/>
  </mergeCells>
  <phoneticPr fontId="2"/>
  <conditionalFormatting sqref="A4:C4">
    <cfRule type="expression" dxfId="10" priority="1">
      <formula>$B$3="設備及び物品の購入等、工事を伴わないもの"</formula>
    </cfRule>
  </conditionalFormatting>
  <conditionalFormatting sqref="A12:C13">
    <cfRule type="expression" dxfId="9" priority="10">
      <formula>$B$3="高齢者福祉施設等防災・減災対策事業補助金（地域介護・福祉空間整備等施設整備交付金）"</formula>
    </cfRule>
  </conditionalFormatting>
  <conditionalFormatting sqref="A25:C26">
    <cfRule type="expression" dxfId="8" priority="7">
      <formula>$B$11="定期借地権設定のための一時金の支援事業"</formula>
    </cfRule>
  </conditionalFormatting>
  <conditionalFormatting sqref="A27:C28">
    <cfRule type="expression" dxfId="7" priority="3">
      <formula>$B$11&lt;&gt;"定期借地権設定のための一時金の支援事業"</formula>
    </cfRule>
  </conditionalFormatting>
  <conditionalFormatting sqref="A41:C42 A43:B43 A44:C44 A45:B45 A48:C48 A49:B49 A51:C51">
    <cfRule type="expression" dxfId="6" priority="14">
      <formula>$B$3="設備及び物品の購入等、工事を伴わないもの"</formula>
    </cfRule>
  </conditionalFormatting>
  <conditionalFormatting sqref="A41:C43">
    <cfRule type="expression" dxfId="5" priority="12">
      <formula>$B$4="指名競争入札"</formula>
    </cfRule>
  </conditionalFormatting>
  <conditionalFormatting sqref="A41:C46">
    <cfRule type="expression" dxfId="4" priority="11">
      <formula>$B$4="随意契約"</formula>
    </cfRule>
  </conditionalFormatting>
  <conditionalFormatting sqref="A56:C56">
    <cfRule type="expression" dxfId="3" priority="15">
      <formula>$B$3="設備及び物品の購入等、工事を伴わないもの"</formula>
    </cfRule>
  </conditionalFormatting>
  <conditionalFormatting sqref="A58:C58">
    <cfRule type="expression" dxfId="2" priority="13">
      <formula>$B$3="設備及び物品の購入等、工事を伴わないもの"</formula>
    </cfRule>
  </conditionalFormatting>
  <conditionalFormatting sqref="A65:C66">
    <cfRule type="expression" dxfId="1" priority="5">
      <formula>$B$11="定期借地権設定のための一時金の支援事業"</formula>
    </cfRule>
  </conditionalFormatting>
  <conditionalFormatting sqref="A67:C68">
    <cfRule type="expression" dxfId="0" priority="2">
      <formula>$B$11&lt;&gt;"定期借地権設定のための一時金の支援事業"</formula>
    </cfRule>
  </conditionalFormatting>
  <dataValidations count="2">
    <dataValidation type="list" allowBlank="1" showInputMessage="1" showErrorMessage="1" sqref="B61" xr:uid="{47378B14-822C-44DA-ABD8-FC34D0EB50D8}">
      <formula1>"事業の完了,事業の廃止,事業の中止"</formula1>
    </dataValidation>
    <dataValidation type="list" allowBlank="1" showInputMessage="1" showErrorMessage="1" sqref="B4" xr:uid="{A886FCB3-94F1-4313-8567-2611B7FC9A9D}">
      <formula1>"制限付き一般競争入札,指名競争入札,随意契約"</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11E3541E-5CE8-414B-A8E1-D68C31D2CFC1}">
          <x14:formula1>
            <xm:f>Sheet1!$G$3:$G$14</xm:f>
          </x14:formula1>
          <xm:sqref>B11</xm:sqref>
        </x14:dataValidation>
        <x14:dataValidation type="list" allowBlank="1" showInputMessage="1" showErrorMessage="1" xr:uid="{A3A2B44D-3F76-47D8-8E0C-16A2937F1427}">
          <x14:formula1>
            <xm:f>Sheet1!$B$3:$B$4</xm:f>
          </x14:formula1>
          <xm:sqref>B3</xm:sqref>
        </x14:dataValidation>
        <x14:dataValidation type="list" allowBlank="1" showInputMessage="1" showErrorMessage="1" xr:uid="{6F22D514-458C-4F0B-8237-2D978F50351F}">
          <x14:formula1>
            <xm:f>Sheet1!$O$3:$O$20</xm:f>
          </x14:formula1>
          <xm:sqref>B12</xm:sqref>
        </x14:dataValidation>
        <x14:dataValidation type="list" allowBlank="1" showInputMessage="1" showErrorMessage="1" xr:uid="{008DB5C6-2CFD-4C33-825B-2D8492BD0B5F}">
          <x14:formula1>
            <xm:f>Sheet1!$X$3:$X$14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3EF7-A4DF-4E0A-A953-DB3537DB1B74}">
  <sheetPr>
    <pageSetUpPr fitToPage="1"/>
  </sheetPr>
  <dimension ref="A1:AR43"/>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1" ht="20.25" customHeight="1" x14ac:dyDescent="0.45">
      <c r="A1" s="2" t="s">
        <v>0</v>
      </c>
    </row>
    <row r="2" spans="1:41" ht="20.25" customHeight="1" x14ac:dyDescent="0.45"/>
    <row r="3" spans="1:41" ht="20.25" customHeight="1" x14ac:dyDescent="0.45">
      <c r="K3" s="24"/>
      <c r="L3" s="24"/>
      <c r="AD3" s="225" t="str">
        <f>DBCS(TEXT(基本情報入力シート!B15,"ggge年m月d日"))</f>
        <v>明治３３年１月０日</v>
      </c>
      <c r="AE3" s="225"/>
      <c r="AF3" s="225"/>
      <c r="AG3" s="225"/>
      <c r="AH3" s="225"/>
      <c r="AI3" s="225"/>
      <c r="AJ3" s="225"/>
      <c r="AK3" s="225"/>
      <c r="AL3" s="225"/>
      <c r="AM3" s="225"/>
      <c r="AN3" s="225"/>
    </row>
    <row r="4" spans="1:41" ht="20.25" customHeight="1" x14ac:dyDescent="0.45"/>
    <row r="5" spans="1:41" ht="20.25" customHeight="1" x14ac:dyDescent="0.45">
      <c r="B5" s="2" t="s">
        <v>1</v>
      </c>
    </row>
    <row r="6" spans="1:41" ht="20.25" customHeight="1" x14ac:dyDescent="0.45"/>
    <row r="7" spans="1:41" ht="20.25" customHeight="1" x14ac:dyDescent="0.45">
      <c r="L7" s="2" t="s">
        <v>330</v>
      </c>
    </row>
    <row r="8" spans="1:41" ht="20.25" customHeight="1" x14ac:dyDescent="0.45">
      <c r="M8" s="230" t="s">
        <v>331</v>
      </c>
      <c r="N8" s="230"/>
      <c r="O8" s="230"/>
      <c r="P8" s="230"/>
      <c r="Q8" s="230"/>
      <c r="R8" s="230"/>
      <c r="S8" s="226">
        <f>基本情報入力シート!B5</f>
        <v>0</v>
      </c>
      <c r="T8" s="226"/>
      <c r="U8" s="226"/>
      <c r="V8" s="226"/>
      <c r="W8" s="226"/>
      <c r="X8" s="226"/>
      <c r="Y8" s="226"/>
      <c r="Z8" s="226"/>
      <c r="AA8" s="226"/>
      <c r="AB8" s="226"/>
      <c r="AC8" s="226"/>
      <c r="AD8" s="226"/>
      <c r="AE8" s="226"/>
      <c r="AF8" s="226"/>
      <c r="AG8" s="226"/>
      <c r="AH8" s="226"/>
      <c r="AI8" s="226"/>
      <c r="AJ8" s="226"/>
      <c r="AK8" s="226"/>
      <c r="AL8" s="226"/>
      <c r="AM8" s="226"/>
      <c r="AN8" s="226"/>
      <c r="AO8" s="226"/>
    </row>
    <row r="9" spans="1:41" ht="20.25" customHeight="1" x14ac:dyDescent="0.45">
      <c r="M9" s="230" t="s">
        <v>332</v>
      </c>
      <c r="N9" s="230"/>
      <c r="O9" s="230"/>
      <c r="P9" s="230"/>
      <c r="Q9" s="230"/>
      <c r="R9" s="230"/>
      <c r="S9" s="227">
        <f>基本情報入力シート!B6</f>
        <v>0</v>
      </c>
      <c r="T9" s="227"/>
      <c r="U9" s="227"/>
      <c r="V9" s="227"/>
      <c r="W9" s="227"/>
      <c r="X9" s="227"/>
      <c r="Y9" s="227"/>
      <c r="Z9" s="227"/>
      <c r="AA9" s="227"/>
      <c r="AB9" s="227"/>
      <c r="AC9" s="227"/>
      <c r="AD9" s="227"/>
      <c r="AE9" s="227"/>
      <c r="AF9" s="227"/>
      <c r="AG9" s="227"/>
      <c r="AH9" s="227"/>
      <c r="AI9" s="227"/>
      <c r="AJ9" s="227"/>
      <c r="AK9" s="227"/>
      <c r="AL9" s="227"/>
      <c r="AM9" s="227"/>
      <c r="AN9" s="227"/>
      <c r="AO9" s="227"/>
    </row>
    <row r="10" spans="1:41" ht="20.25" customHeight="1" x14ac:dyDescent="0.45">
      <c r="M10" s="222" t="s">
        <v>333</v>
      </c>
      <c r="N10" s="222"/>
      <c r="O10" s="222"/>
      <c r="P10" s="222"/>
      <c r="Q10" s="222"/>
      <c r="R10" s="222"/>
      <c r="S10" s="226" t="str">
        <f>基本情報入力シート!B7 &amp; "・" &amp; 基本情報入力シート!B8</f>
        <v>・</v>
      </c>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row>
    <row r="11" spans="1:41" ht="20.25" customHeight="1" x14ac:dyDescent="0.45">
      <c r="M11" s="230" t="s">
        <v>334</v>
      </c>
      <c r="N11" s="230"/>
      <c r="O11" s="230"/>
      <c r="P11" s="230"/>
      <c r="Q11" s="230"/>
      <c r="R11" s="230"/>
      <c r="S11" s="226">
        <f>基本情報入力シート!B9</f>
        <v>0</v>
      </c>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row>
    <row r="12" spans="1:41" ht="20.25" customHeight="1" x14ac:dyDescent="0.45"/>
    <row r="13" spans="1:41" ht="20.25" customHeight="1" x14ac:dyDescent="0.45"/>
    <row r="14" spans="1:41" ht="20.25" customHeight="1" x14ac:dyDescent="0.45">
      <c r="A14" s="228" t="s">
        <v>4</v>
      </c>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row>
    <row r="15" spans="1:41" ht="20.25" customHeight="1" x14ac:dyDescent="0.45"/>
    <row r="16" spans="1:41" ht="20.25" customHeight="1" x14ac:dyDescent="0.45">
      <c r="B16" s="229" t="str">
        <f xml:space="preserve"> ASC(基本情報入力シート!B10) &amp; "年度において" &amp; 基本情報入力シート!B11 &amp; "を実施したいので、豊田市補助金交付規則第4条の規定により下記のとおり申請します。"</f>
        <v>年度においてを実施したいので、豊田市補助金交付規則第4条の規定により下記のとおり申請します。</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row>
    <row r="17" spans="1:44" ht="20.25" customHeight="1" x14ac:dyDescent="0.45">
      <c r="A17" s="6"/>
      <c r="B17" s="229"/>
      <c r="C17" s="229"/>
      <c r="D17" s="229"/>
      <c r="E17" s="229"/>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row>
    <row r="18" spans="1:44" ht="20.25" customHeight="1" x14ac:dyDescent="0.45">
      <c r="AR18" s="6"/>
    </row>
    <row r="19" spans="1:44" ht="20.25" customHeight="1" x14ac:dyDescent="0.45">
      <c r="A19" s="224" t="s">
        <v>5</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row>
    <row r="20" spans="1:44" ht="20.25" customHeight="1" x14ac:dyDescent="0.45"/>
    <row r="21" spans="1:44" ht="20.25" customHeight="1" x14ac:dyDescent="0.45">
      <c r="B21" s="2" t="s">
        <v>6</v>
      </c>
    </row>
    <row r="22" spans="1:44" ht="20.25" customHeight="1" x14ac:dyDescent="0.45">
      <c r="B22" s="5" t="str">
        <f>IFERROR("金" &amp; TEXT(基本情報入力シート!B16, "#,##0") &amp; "円", "")</f>
        <v>金0円</v>
      </c>
    </row>
    <row r="23" spans="1:44" ht="20.25" customHeight="1" x14ac:dyDescent="0.45"/>
    <row r="24" spans="1:44" ht="20.25" customHeight="1" x14ac:dyDescent="0.45">
      <c r="B24" s="2" t="s">
        <v>7</v>
      </c>
    </row>
    <row r="25" spans="1:44" s="4" customFormat="1" ht="20.25" customHeight="1" x14ac:dyDescent="0.45">
      <c r="B25" s="223" t="s">
        <v>144</v>
      </c>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row>
    <row r="26" spans="1:44" s="4" customFormat="1" ht="20.25" customHeight="1" x14ac:dyDescent="0.45">
      <c r="B26" s="223"/>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row>
    <row r="27" spans="1:44" s="4" customFormat="1" ht="20.25" customHeight="1" x14ac:dyDescent="0.45">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row>
    <row r="28" spans="1:44" ht="20.25" customHeight="1" x14ac:dyDescent="0.45"/>
    <row r="29" spans="1:44" ht="20.25" customHeight="1" x14ac:dyDescent="0.45">
      <c r="B29" s="2" t="s">
        <v>8</v>
      </c>
    </row>
    <row r="30" spans="1:44" ht="20.25" customHeight="1" x14ac:dyDescent="0.45">
      <c r="B30" s="3" t="s">
        <v>9</v>
      </c>
    </row>
    <row r="31" spans="1:44" ht="20.25" customHeight="1" x14ac:dyDescent="0.45"/>
    <row r="32" spans="1:44" ht="20.25" customHeight="1" x14ac:dyDescent="0.45"/>
    <row r="33" spans="2:41" ht="20.25" customHeight="1" x14ac:dyDescent="0.45"/>
    <row r="34" spans="2:41" ht="20.25" customHeight="1" x14ac:dyDescent="0.45">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row>
    <row r="35" spans="2:41" ht="20.25" customHeight="1" x14ac:dyDescent="0.45">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row>
    <row r="36" spans="2:41" ht="20.25" customHeight="1" x14ac:dyDescent="0.45">
      <c r="B36" s="221"/>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row>
    <row r="37" spans="2:41" ht="20.25" customHeight="1" x14ac:dyDescent="0.45">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row>
    <row r="38" spans="2:41" ht="20.25" customHeight="1" x14ac:dyDescent="0.45">
      <c r="B38" s="221"/>
      <c r="C38" s="221"/>
      <c r="D38" s="221"/>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row>
    <row r="39" spans="2:41" ht="20.25" customHeight="1" x14ac:dyDescent="0.45">
      <c r="B39" s="221"/>
      <c r="C39" s="221"/>
      <c r="D39" s="221"/>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row>
    <row r="40" spans="2:41" ht="20.25" customHeight="1" x14ac:dyDescent="0.45">
      <c r="B40" s="221"/>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row>
    <row r="41" spans="2:41" ht="20.25" customHeight="1" x14ac:dyDescent="0.45"/>
    <row r="42" spans="2:41" ht="20.25" customHeight="1" x14ac:dyDescent="0.45"/>
    <row r="43" spans="2:41" ht="20.25" customHeight="1" x14ac:dyDescent="0.45"/>
  </sheetData>
  <sheetProtection sheet="1" objects="1" scenarios="1"/>
  <mergeCells count="20">
    <mergeCell ref="M10:R10"/>
    <mergeCell ref="B25:AO27"/>
    <mergeCell ref="A19:AO19"/>
    <mergeCell ref="AD3:AN3"/>
    <mergeCell ref="S8:AO8"/>
    <mergeCell ref="S9:AO9"/>
    <mergeCell ref="S10:AO10"/>
    <mergeCell ref="S11:AO11"/>
    <mergeCell ref="A14:AO14"/>
    <mergeCell ref="B16:AO17"/>
    <mergeCell ref="M8:R8"/>
    <mergeCell ref="M9:R9"/>
    <mergeCell ref="M11:R11"/>
    <mergeCell ref="B39:AO39"/>
    <mergeCell ref="B40:AO40"/>
    <mergeCell ref="B34:AO34"/>
    <mergeCell ref="B35:AO35"/>
    <mergeCell ref="B36:AO36"/>
    <mergeCell ref="B37:AO37"/>
    <mergeCell ref="B38:AO38"/>
  </mergeCells>
  <phoneticPr fontId="2"/>
  <pageMargins left="0.7" right="0.7" top="0.75" bottom="0.75" header="0.3" footer="0.3"/>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2094-15D3-4105-8900-C2888C00E2F3}">
  <sheetPr>
    <pageSetUpPr fitToPage="1"/>
  </sheetPr>
  <dimension ref="A1:AR42"/>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1" ht="20.25" customHeight="1" x14ac:dyDescent="0.45">
      <c r="A1" s="2" t="s">
        <v>84</v>
      </c>
    </row>
    <row r="2" spans="1:41" ht="20.25" customHeight="1" x14ac:dyDescent="0.45"/>
    <row r="3" spans="1:41" ht="20.25" customHeight="1" x14ac:dyDescent="0.45">
      <c r="K3" s="24"/>
      <c r="L3" s="24"/>
      <c r="AD3" s="225" t="str">
        <f>DBCS(TEXT(基本情報入力シート!B18,"ggge年m月d日"))</f>
        <v>明治３３年１月０日</v>
      </c>
      <c r="AE3" s="225"/>
      <c r="AF3" s="225"/>
      <c r="AG3" s="225"/>
      <c r="AH3" s="225"/>
      <c r="AI3" s="225"/>
      <c r="AJ3" s="225"/>
      <c r="AK3" s="225"/>
      <c r="AL3" s="225"/>
      <c r="AM3" s="225"/>
      <c r="AN3" s="225"/>
    </row>
    <row r="4" spans="1:41" ht="20.25" customHeight="1" x14ac:dyDescent="0.45"/>
    <row r="5" spans="1:41" ht="20.25" customHeight="1" x14ac:dyDescent="0.45">
      <c r="B5" s="2" t="s">
        <v>1</v>
      </c>
    </row>
    <row r="6" spans="1:41" ht="20.25" customHeight="1" x14ac:dyDescent="0.45"/>
    <row r="7" spans="1:41" ht="20.25" customHeight="1" x14ac:dyDescent="0.45">
      <c r="L7" s="196" t="s">
        <v>330</v>
      </c>
      <c r="M7" s="196"/>
      <c r="N7" s="196"/>
      <c r="O7" s="196"/>
      <c r="P7" s="196"/>
      <c r="Q7" s="196"/>
      <c r="R7" s="196"/>
    </row>
    <row r="8" spans="1:41" ht="20.25" customHeight="1" x14ac:dyDescent="0.45">
      <c r="L8" s="196"/>
      <c r="M8" s="234" t="s">
        <v>331</v>
      </c>
      <c r="N8" s="234"/>
      <c r="O8" s="234"/>
      <c r="P8" s="234"/>
      <c r="Q8" s="234"/>
      <c r="R8" s="234"/>
      <c r="S8" s="226">
        <f>基本情報入力シート!B5</f>
        <v>0</v>
      </c>
      <c r="T8" s="226"/>
      <c r="U8" s="226"/>
      <c r="V8" s="226"/>
      <c r="W8" s="226"/>
      <c r="X8" s="226"/>
      <c r="Y8" s="226"/>
      <c r="Z8" s="226"/>
      <c r="AA8" s="226"/>
      <c r="AB8" s="226"/>
      <c r="AC8" s="226"/>
      <c r="AD8" s="226"/>
      <c r="AE8" s="226"/>
      <c r="AF8" s="226"/>
      <c r="AG8" s="226"/>
      <c r="AH8" s="226"/>
      <c r="AI8" s="226"/>
      <c r="AJ8" s="226"/>
      <c r="AK8" s="226"/>
      <c r="AL8" s="226"/>
      <c r="AM8" s="226"/>
      <c r="AN8" s="226"/>
      <c r="AO8" s="226"/>
    </row>
    <row r="9" spans="1:41" ht="20.25" customHeight="1" x14ac:dyDescent="0.45">
      <c r="L9" s="196"/>
      <c r="M9" s="234" t="s">
        <v>332</v>
      </c>
      <c r="N9" s="234"/>
      <c r="O9" s="234"/>
      <c r="P9" s="234"/>
      <c r="Q9" s="234"/>
      <c r="R9" s="234"/>
      <c r="S9" s="227">
        <f>基本情報入力シート!B6</f>
        <v>0</v>
      </c>
      <c r="T9" s="227"/>
      <c r="U9" s="227"/>
      <c r="V9" s="227"/>
      <c r="W9" s="227"/>
      <c r="X9" s="227"/>
      <c r="Y9" s="227"/>
      <c r="Z9" s="227"/>
      <c r="AA9" s="227"/>
      <c r="AB9" s="227"/>
      <c r="AC9" s="227"/>
      <c r="AD9" s="227"/>
      <c r="AE9" s="227"/>
      <c r="AF9" s="227"/>
      <c r="AG9" s="227"/>
      <c r="AH9" s="227"/>
      <c r="AI9" s="227"/>
      <c r="AJ9" s="227"/>
      <c r="AK9" s="227"/>
      <c r="AL9" s="227"/>
      <c r="AM9" s="227"/>
      <c r="AN9" s="227"/>
      <c r="AO9" s="227"/>
    </row>
    <row r="10" spans="1:41" ht="20.25" customHeight="1" x14ac:dyDescent="0.45">
      <c r="L10" s="196"/>
      <c r="M10" s="233" t="s">
        <v>333</v>
      </c>
      <c r="N10" s="233"/>
      <c r="O10" s="233"/>
      <c r="P10" s="233"/>
      <c r="Q10" s="233"/>
      <c r="R10" s="233"/>
      <c r="S10" s="226" t="str">
        <f>基本情報入力シート!B7 &amp; "・" &amp; 基本情報入力シート!B8</f>
        <v>・</v>
      </c>
      <c r="T10" s="226"/>
      <c r="U10" s="226"/>
      <c r="V10" s="226"/>
      <c r="W10" s="226"/>
      <c r="X10" s="226"/>
      <c r="Y10" s="226"/>
      <c r="Z10" s="226"/>
      <c r="AA10" s="226"/>
      <c r="AB10" s="226"/>
      <c r="AC10" s="226"/>
      <c r="AD10" s="226"/>
      <c r="AE10" s="226"/>
      <c r="AF10" s="226"/>
      <c r="AG10" s="226"/>
      <c r="AH10" s="226"/>
      <c r="AI10" s="226"/>
      <c r="AJ10" s="226"/>
      <c r="AK10" s="226"/>
      <c r="AL10" s="226"/>
      <c r="AM10" s="226"/>
      <c r="AN10" s="226"/>
      <c r="AO10" s="226"/>
    </row>
    <row r="11" spans="1:41" ht="20.25" customHeight="1" x14ac:dyDescent="0.45">
      <c r="L11" s="196"/>
      <c r="M11" s="234" t="s">
        <v>334</v>
      </c>
      <c r="N11" s="234"/>
      <c r="O11" s="234"/>
      <c r="P11" s="234"/>
      <c r="Q11" s="234"/>
      <c r="R11" s="234"/>
      <c r="S11" s="226">
        <f>基本情報入力シート!B9</f>
        <v>0</v>
      </c>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row>
    <row r="12" spans="1:41" ht="20.25" customHeight="1" x14ac:dyDescent="0.45"/>
    <row r="13" spans="1:41" ht="20.25" customHeight="1" x14ac:dyDescent="0.45"/>
    <row r="14" spans="1:41" ht="20.25" customHeight="1" x14ac:dyDescent="0.45">
      <c r="A14" s="228" t="s">
        <v>23</v>
      </c>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8"/>
      <c r="AM14" s="228"/>
      <c r="AN14" s="228"/>
      <c r="AO14" s="228"/>
    </row>
    <row r="15" spans="1:41" ht="20.25" customHeight="1" x14ac:dyDescent="0.45"/>
    <row r="16" spans="1:41" ht="20.25" customHeight="1" x14ac:dyDescent="0.45">
      <c r="B16" s="231" t="str">
        <f>ASC(TEXT(基本情報入力シート!B19,"ggge年m月d日"))&amp;"付け豊介護発第"&amp;ASC(基本情報入力シート!B20)&amp;"号「補助金交付決定通知書」で通知のあった事業について、"</f>
        <v>明治33年1月0日付け豊介護発第号「補助金交付決定通知書」で通知のあった事業について、</v>
      </c>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row>
    <row r="17" spans="1:44" ht="20.25" customHeight="1" x14ac:dyDescent="0.45">
      <c r="A17" s="6"/>
      <c r="B17" s="226" t="s">
        <v>85</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row>
    <row r="18" spans="1:44" ht="20.25" customHeight="1" x14ac:dyDescent="0.45">
      <c r="AR18" s="6"/>
    </row>
    <row r="19" spans="1:44" ht="20.25" customHeight="1" x14ac:dyDescent="0.45">
      <c r="A19" s="224" t="s">
        <v>5</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row>
    <row r="20" spans="1:44" ht="20.25" customHeight="1" x14ac:dyDescent="0.45"/>
    <row r="21" spans="1:44" ht="20.25" customHeight="1" x14ac:dyDescent="0.45">
      <c r="B21" s="2" t="s">
        <v>6</v>
      </c>
    </row>
    <row r="22" spans="1:44" ht="20.25" customHeight="1" x14ac:dyDescent="0.45">
      <c r="B22" s="5" t="str">
        <f>IFERROR("金" &amp; TEXT(基本情報入力シート!B21, "#,##0") &amp; "円", "")</f>
        <v>金0円</v>
      </c>
    </row>
    <row r="23" spans="1:44" ht="20.25" customHeight="1" x14ac:dyDescent="0.45"/>
    <row r="24" spans="1:44" ht="20.25" customHeight="1" x14ac:dyDescent="0.45">
      <c r="B24" s="2" t="s">
        <v>7</v>
      </c>
    </row>
    <row r="25" spans="1:44" s="4" customFormat="1" ht="20.25" customHeight="1" x14ac:dyDescent="0.45">
      <c r="C25" s="7"/>
      <c r="D25" s="232">
        <f>基本情報入力シート!B22</f>
        <v>0</v>
      </c>
      <c r="E25" s="232"/>
      <c r="F25" s="232"/>
      <c r="G25" s="232"/>
      <c r="H25" s="232"/>
      <c r="I25" s="232"/>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row>
    <row r="26" spans="1:44" s="4" customFormat="1" ht="20.25" customHeight="1" x14ac:dyDescent="0.45">
      <c r="B26" s="7"/>
      <c r="C26" s="7"/>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row>
    <row r="27" spans="1:44" ht="20.25" customHeight="1" x14ac:dyDescent="0.45"/>
    <row r="28" spans="1:44" ht="20.25" customHeight="1" x14ac:dyDescent="0.45">
      <c r="B28" s="2" t="s">
        <v>8</v>
      </c>
    </row>
    <row r="29" spans="1:44" ht="20.25" customHeight="1" x14ac:dyDescent="0.45">
      <c r="B29" s="3" t="s">
        <v>9</v>
      </c>
    </row>
    <row r="30" spans="1:44" ht="20.25" customHeight="1" x14ac:dyDescent="0.45"/>
    <row r="31" spans="1:44" ht="20.25" customHeight="1" x14ac:dyDescent="0.45"/>
    <row r="32" spans="1:44" ht="20.25" customHeight="1" x14ac:dyDescent="0.45"/>
    <row r="33" ht="20.25" customHeight="1" x14ac:dyDescent="0.45"/>
    <row r="34" ht="20.25" customHeight="1" x14ac:dyDescent="0.45"/>
    <row r="35" ht="20.25" customHeight="1" x14ac:dyDescent="0.45"/>
    <row r="36" ht="20.25" customHeight="1" x14ac:dyDescent="0.45"/>
    <row r="37" ht="20.25" customHeight="1" x14ac:dyDescent="0.45"/>
    <row r="38" ht="20.25" customHeight="1" x14ac:dyDescent="0.45"/>
    <row r="39" ht="20.25" customHeight="1" x14ac:dyDescent="0.45"/>
    <row r="40" ht="20.25" customHeight="1" x14ac:dyDescent="0.45"/>
    <row r="41" ht="20.25" customHeight="1" x14ac:dyDescent="0.45"/>
    <row r="42" ht="20.25" customHeight="1" x14ac:dyDescent="0.45"/>
  </sheetData>
  <sheetProtection sheet="1" objects="1" scenarios="1"/>
  <mergeCells count="14">
    <mergeCell ref="AD3:AN3"/>
    <mergeCell ref="S8:AO8"/>
    <mergeCell ref="S9:AO9"/>
    <mergeCell ref="M8:R8"/>
    <mergeCell ref="M9:R9"/>
    <mergeCell ref="S10:AO10"/>
    <mergeCell ref="B17:AO17"/>
    <mergeCell ref="B16:AO16"/>
    <mergeCell ref="D25:AO26"/>
    <mergeCell ref="S11:AO11"/>
    <mergeCell ref="A14:AO14"/>
    <mergeCell ref="A19:AO19"/>
    <mergeCell ref="M10:R10"/>
    <mergeCell ref="M11:R11"/>
  </mergeCells>
  <phoneticPr fontId="2"/>
  <pageMargins left="0.7" right="0.7" top="0.75" bottom="0.75" header="0.3" footer="0.3"/>
  <pageSetup paperSize="9"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A35F3-FFE6-4EBC-8E52-05DB75464892}">
  <dimension ref="A1:C40"/>
  <sheetViews>
    <sheetView view="pageBreakPreview" zoomScaleNormal="100" zoomScaleSheetLayoutView="100" workbookViewId="0"/>
  </sheetViews>
  <sheetFormatPr defaultColWidth="9" defaultRowHeight="17.399999999999999" x14ac:dyDescent="0.45"/>
  <cols>
    <col min="1" max="1" width="25.69921875" style="73" customWidth="1"/>
    <col min="2" max="2" width="18.3984375" style="73" customWidth="1"/>
    <col min="3" max="3" width="53" style="73" customWidth="1"/>
    <col min="4" max="16384" width="9" style="73"/>
  </cols>
  <sheetData>
    <row r="1" spans="1:3" ht="17.25" customHeight="1" x14ac:dyDescent="0.45">
      <c r="A1" s="81" t="s">
        <v>158</v>
      </c>
      <c r="B1" s="82"/>
      <c r="C1" s="83"/>
    </row>
    <row r="2" spans="1:3" ht="24" customHeight="1" x14ac:dyDescent="0.45">
      <c r="A2" s="244" t="s">
        <v>159</v>
      </c>
      <c r="B2" s="244"/>
      <c r="C2" s="244"/>
    </row>
    <row r="3" spans="1:3" ht="15" customHeight="1" x14ac:dyDescent="0.45">
      <c r="A3" s="245"/>
      <c r="B3" s="245"/>
      <c r="C3" s="245"/>
    </row>
    <row r="4" spans="1:3" ht="40.200000000000003" customHeight="1" x14ac:dyDescent="0.45">
      <c r="A4" s="74" t="s">
        <v>160</v>
      </c>
      <c r="B4" s="246">
        <f>基本情報入力シート!B11</f>
        <v>0</v>
      </c>
      <c r="C4" s="247"/>
    </row>
    <row r="5" spans="1:3" ht="40.200000000000003" customHeight="1" x14ac:dyDescent="0.45">
      <c r="A5" s="75" t="s">
        <v>161</v>
      </c>
      <c r="B5" s="246">
        <f>基本情報入力シート!B12</f>
        <v>0</v>
      </c>
      <c r="C5" s="247"/>
    </row>
    <row r="6" spans="1:3" ht="40.200000000000003" customHeight="1" x14ac:dyDescent="0.45">
      <c r="A6" s="75" t="s">
        <v>162</v>
      </c>
      <c r="B6" s="246">
        <f>基本情報入力シート!B13</f>
        <v>0</v>
      </c>
      <c r="C6" s="247"/>
    </row>
    <row r="7" spans="1:3" ht="33" customHeight="1" x14ac:dyDescent="0.45">
      <c r="A7" s="75" t="s">
        <v>163</v>
      </c>
      <c r="B7" s="238"/>
      <c r="C7" s="239"/>
    </row>
    <row r="8" spans="1:3" ht="30" customHeight="1" x14ac:dyDescent="0.45">
      <c r="A8" s="235" t="s">
        <v>164</v>
      </c>
      <c r="B8" s="95" t="s">
        <v>165</v>
      </c>
      <c r="C8" s="173"/>
    </row>
    <row r="9" spans="1:3" ht="30" customHeight="1" x14ac:dyDescent="0.45">
      <c r="A9" s="236"/>
      <c r="B9" s="95" t="s">
        <v>166</v>
      </c>
      <c r="C9" s="173"/>
    </row>
    <row r="10" spans="1:3" ht="30" customHeight="1" x14ac:dyDescent="0.45">
      <c r="A10" s="237"/>
      <c r="B10" s="95" t="s">
        <v>167</v>
      </c>
      <c r="C10" s="173"/>
    </row>
    <row r="11" spans="1:3" ht="30" customHeight="1" x14ac:dyDescent="0.45">
      <c r="A11" s="75" t="s">
        <v>168</v>
      </c>
      <c r="B11" s="238"/>
      <c r="C11" s="239"/>
    </row>
    <row r="12" spans="1:3" s="78" customFormat="1" ht="30" customHeight="1" x14ac:dyDescent="0.45">
      <c r="A12" s="76" t="s">
        <v>169</v>
      </c>
      <c r="B12" s="77" t="s">
        <v>170</v>
      </c>
      <c r="C12" s="76" t="s">
        <v>171</v>
      </c>
    </row>
    <row r="13" spans="1:3" ht="17.399999999999999" customHeight="1" x14ac:dyDescent="0.45">
      <c r="A13" s="84" t="s">
        <v>172</v>
      </c>
      <c r="B13" s="85">
        <f>SUMIFS('積算内訳書（参考様式）'!$H$5:$H$49,'積算内訳書（参考様式）'!$C$5:$C$49,Sheet1!B13)</f>
        <v>11000000</v>
      </c>
      <c r="C13" s="240" t="s">
        <v>173</v>
      </c>
    </row>
    <row r="14" spans="1:3" ht="17.399999999999999" customHeight="1" x14ac:dyDescent="0.45">
      <c r="A14" s="86"/>
      <c r="B14" s="87"/>
      <c r="C14" s="241"/>
    </row>
    <row r="15" spans="1:3" ht="17.399999999999999" customHeight="1" x14ac:dyDescent="0.45">
      <c r="A15" s="86" t="s">
        <v>174</v>
      </c>
      <c r="B15" s="88">
        <f>SUMIFS('積算内訳書（参考様式）'!$H$5:$H$49,'積算内訳書（参考様式）'!$C$5:$C$49,Sheet1!B15)</f>
        <v>20000000</v>
      </c>
      <c r="C15" s="241"/>
    </row>
    <row r="16" spans="1:3" ht="17.399999999999999" customHeight="1" x14ac:dyDescent="0.45">
      <c r="A16" s="86"/>
      <c r="B16" s="87"/>
      <c r="C16" s="241"/>
    </row>
    <row r="17" spans="1:3" ht="17.399999999999999" customHeight="1" x14ac:dyDescent="0.45">
      <c r="A17" s="86" t="s">
        <v>175</v>
      </c>
      <c r="B17" s="88">
        <f>SUMIFS('積算内訳書（参考様式）'!$H$5:$H$49,'積算内訳書（参考様式）'!$C$5:$C$49,Sheet1!B17)</f>
        <v>27000000</v>
      </c>
      <c r="C17" s="241"/>
    </row>
    <row r="18" spans="1:3" ht="17.399999999999999" customHeight="1" x14ac:dyDescent="0.45">
      <c r="A18" s="86"/>
      <c r="B18" s="87"/>
      <c r="C18" s="241"/>
    </row>
    <row r="19" spans="1:3" ht="17.399999999999999" customHeight="1" x14ac:dyDescent="0.45">
      <c r="A19" s="86" t="s">
        <v>176</v>
      </c>
      <c r="B19" s="88">
        <f>SUMIFS('積算内訳書（参考様式）'!$H$5:$H$49,'積算内訳書（参考様式）'!$C$5:$C$49,Sheet1!B19)</f>
        <v>32000000</v>
      </c>
      <c r="C19" s="241"/>
    </row>
    <row r="20" spans="1:3" ht="17.399999999999999" customHeight="1" x14ac:dyDescent="0.45">
      <c r="A20" s="86"/>
      <c r="B20" s="89"/>
      <c r="C20" s="241"/>
    </row>
    <row r="21" spans="1:3" ht="17.399999999999999" customHeight="1" x14ac:dyDescent="0.45">
      <c r="A21" s="86" t="s">
        <v>177</v>
      </c>
      <c r="B21" s="88">
        <f>SUMIFS('積算内訳書（参考様式）'!$H$5:$H$49,'積算内訳書（参考様式）'!$C$5:$C$49,Sheet1!B21)</f>
        <v>35000000</v>
      </c>
      <c r="C21" s="241"/>
    </row>
    <row r="22" spans="1:3" ht="17.399999999999999" customHeight="1" x14ac:dyDescent="0.45">
      <c r="A22" s="86"/>
      <c r="B22" s="89"/>
      <c r="C22" s="241"/>
    </row>
    <row r="23" spans="1:3" ht="17.399999999999999" customHeight="1" x14ac:dyDescent="0.45">
      <c r="A23" s="86" t="s">
        <v>178</v>
      </c>
      <c r="B23" s="88">
        <f>SUMIFS('積算内訳書（参考様式）'!$H$5:$H$49,'積算内訳書（参考様式）'!$C$5:$C$49,Sheet1!B23)</f>
        <v>36000000</v>
      </c>
      <c r="C23" s="241"/>
    </row>
    <row r="24" spans="1:3" ht="17.399999999999999" customHeight="1" x14ac:dyDescent="0.45">
      <c r="A24" s="86"/>
      <c r="B24" s="89"/>
      <c r="C24" s="241"/>
    </row>
    <row r="25" spans="1:3" ht="17.399999999999999" customHeight="1" x14ac:dyDescent="0.45">
      <c r="A25" s="86" t="s">
        <v>179</v>
      </c>
      <c r="B25" s="88">
        <f>SUMIFS('積算内訳書（参考様式）'!$H$5:$H$49,'積算内訳書（参考様式）'!$C$5:$C$49,Sheet1!B25)</f>
        <v>35000000</v>
      </c>
      <c r="C25" s="241"/>
    </row>
    <row r="26" spans="1:3" ht="17.399999999999999" customHeight="1" x14ac:dyDescent="0.45">
      <c r="A26" s="86"/>
      <c r="B26" s="89"/>
      <c r="C26" s="241"/>
    </row>
    <row r="27" spans="1:3" ht="17.399999999999999" customHeight="1" x14ac:dyDescent="0.45">
      <c r="A27" s="86" t="s">
        <v>180</v>
      </c>
      <c r="B27" s="88">
        <f>SUMIFS('積算内訳書（参考様式）'!$H$5:$H$49,'積算内訳書（参考様式）'!$C$5:$C$49,Sheet1!B27)</f>
        <v>32000000</v>
      </c>
      <c r="C27" s="241"/>
    </row>
    <row r="28" spans="1:3" ht="17.399999999999999" customHeight="1" x14ac:dyDescent="0.45">
      <c r="A28" s="86"/>
      <c r="B28" s="89"/>
      <c r="C28" s="241"/>
    </row>
    <row r="29" spans="1:3" ht="17.399999999999999" customHeight="1" x14ac:dyDescent="0.45">
      <c r="A29" s="86" t="s">
        <v>181</v>
      </c>
      <c r="B29" s="88">
        <f>SUMIFS('積算内訳書（参考様式）'!$H$5:$H$49,'積算内訳書（参考様式）'!$C$5:$C$49,Sheet1!B29)</f>
        <v>27000000</v>
      </c>
      <c r="C29" s="241"/>
    </row>
    <row r="30" spans="1:3" ht="17.399999999999999" customHeight="1" x14ac:dyDescent="0.45">
      <c r="A30" s="86"/>
      <c r="B30" s="89"/>
      <c r="C30" s="241"/>
    </row>
    <row r="31" spans="1:3" ht="17.399999999999999" customHeight="1" x14ac:dyDescent="0.45">
      <c r="A31" s="86" t="s">
        <v>182</v>
      </c>
      <c r="B31" s="88">
        <f>SUMIFS('積算内訳書（参考様式）'!$H$5:$H$49,'積算内訳書（参考様式）'!$C$5:$C$49,Sheet1!B31)</f>
        <v>20000000</v>
      </c>
      <c r="C31" s="241"/>
    </row>
    <row r="32" spans="1:3" ht="17.399999999999999" customHeight="1" x14ac:dyDescent="0.45">
      <c r="A32" s="86"/>
      <c r="B32" s="89"/>
      <c r="C32" s="241"/>
    </row>
    <row r="33" spans="1:3" ht="17.399999999999999" customHeight="1" x14ac:dyDescent="0.45">
      <c r="A33" s="86" t="s">
        <v>183</v>
      </c>
      <c r="B33" s="88">
        <f>SUMIFS('積算内訳書（参考様式）'!$H$5:$H$49,'積算内訳書（参考様式）'!$C$5:$C$49,Sheet1!B33)</f>
        <v>11000000</v>
      </c>
      <c r="C33" s="241"/>
    </row>
    <row r="34" spans="1:3" ht="17.399999999999999" customHeight="1" x14ac:dyDescent="0.45">
      <c r="A34" s="86"/>
      <c r="B34" s="89"/>
      <c r="C34" s="241"/>
    </row>
    <row r="35" spans="1:3" ht="17.399999999999999" customHeight="1" x14ac:dyDescent="0.45">
      <c r="A35" s="86" t="s">
        <v>184</v>
      </c>
      <c r="B35" s="88">
        <f>SUMIFS('積算内訳書（参考様式）'!$H$5:$H$49,'積算内訳書（参考様式）'!$C$5:$C$49,Sheet1!B35)</f>
        <v>24000000</v>
      </c>
      <c r="C35" s="241"/>
    </row>
    <row r="36" spans="1:3" ht="17.399999999999999" customHeight="1" x14ac:dyDescent="0.45">
      <c r="A36" s="86"/>
      <c r="B36" s="89"/>
      <c r="C36" s="241"/>
    </row>
    <row r="37" spans="1:3" ht="17.399999999999999" customHeight="1" x14ac:dyDescent="0.45">
      <c r="A37" s="86" t="s">
        <v>185</v>
      </c>
      <c r="B37" s="88">
        <f>SUMIFS('積算内訳書（参考様式）'!$H$5:$H$49,'積算内訳書（参考様式）'!$C$5:$C$49,Sheet1!B37)</f>
        <v>0</v>
      </c>
      <c r="C37" s="241"/>
    </row>
    <row r="38" spans="1:3" ht="17.399999999999999" customHeight="1" x14ac:dyDescent="0.45">
      <c r="A38" s="86"/>
      <c r="B38" s="89"/>
      <c r="C38" s="242"/>
    </row>
    <row r="39" spans="1:3" ht="23.25" customHeight="1" x14ac:dyDescent="0.45">
      <c r="A39" s="76" t="s">
        <v>186</v>
      </c>
      <c r="B39" s="79">
        <f>SUM(B13:B38)</f>
        <v>310000000</v>
      </c>
      <c r="C39" s="80"/>
    </row>
    <row r="40" spans="1:3" ht="42" customHeight="1" x14ac:dyDescent="0.45">
      <c r="A40" s="243" t="s">
        <v>187</v>
      </c>
      <c r="B40" s="243"/>
      <c r="C40" s="243"/>
    </row>
  </sheetData>
  <sheetProtection sheet="1" objects="1" scenarios="1"/>
  <mergeCells count="10">
    <mergeCell ref="A8:A10"/>
    <mergeCell ref="B11:C11"/>
    <mergeCell ref="C13:C38"/>
    <mergeCell ref="A40:C40"/>
    <mergeCell ref="A2:C2"/>
    <mergeCell ref="A3:C3"/>
    <mergeCell ref="B4:C4"/>
    <mergeCell ref="B5:C5"/>
    <mergeCell ref="B6:C6"/>
    <mergeCell ref="B7:C7"/>
  </mergeCells>
  <phoneticPr fontId="2"/>
  <pageMargins left="0.7" right="0.7" top="0.75" bottom="0.75" header="0.3" footer="0.3"/>
  <pageSetup paperSize="9" scale="8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09F9-CD79-41D1-9604-7295AF903993}">
  <dimension ref="A1:I23"/>
  <sheetViews>
    <sheetView view="pageBreakPreview" zoomScale="90" zoomScaleNormal="100" zoomScaleSheetLayoutView="90" workbookViewId="0"/>
  </sheetViews>
  <sheetFormatPr defaultColWidth="8.69921875" defaultRowHeight="19.2" x14ac:dyDescent="0.45"/>
  <cols>
    <col min="1" max="1" width="23.19921875" style="1" customWidth="1"/>
    <col min="2" max="2" width="8.69921875" style="1" customWidth="1"/>
    <col min="3" max="3" width="9.69921875" style="1" customWidth="1"/>
    <col min="4" max="4" width="6.59765625" style="1" customWidth="1"/>
    <col min="5" max="9" width="15.69921875" style="1" customWidth="1"/>
    <col min="10" max="16384" width="8.69921875" style="1"/>
  </cols>
  <sheetData>
    <row r="1" spans="1:9" x14ac:dyDescent="0.45">
      <c r="A1" s="2" t="s">
        <v>227</v>
      </c>
      <c r="B1" s="2"/>
      <c r="C1" s="2"/>
      <c r="D1" s="2"/>
      <c r="E1" s="2"/>
      <c r="F1" s="2"/>
      <c r="G1" s="2"/>
      <c r="H1" s="2"/>
      <c r="I1" s="2"/>
    </row>
    <row r="2" spans="1:9" ht="21.6" x14ac:dyDescent="0.45">
      <c r="A2" s="248" t="s">
        <v>228</v>
      </c>
      <c r="B2" s="248"/>
      <c r="C2" s="248"/>
      <c r="D2" s="248"/>
      <c r="E2" s="248"/>
      <c r="F2" s="248"/>
      <c r="G2" s="248"/>
      <c r="H2" s="248"/>
      <c r="I2" s="248"/>
    </row>
    <row r="3" spans="1:9" x14ac:dyDescent="0.45">
      <c r="A3" s="2"/>
      <c r="B3" s="2"/>
      <c r="C3" s="2"/>
      <c r="D3" s="2"/>
      <c r="E3" s="2"/>
      <c r="F3" s="2"/>
      <c r="G3" s="2"/>
      <c r="H3" s="2"/>
      <c r="I3" s="2"/>
    </row>
    <row r="4" spans="1:9" x14ac:dyDescent="0.45">
      <c r="A4" s="96"/>
      <c r="B4" s="97"/>
      <c r="C4" s="81"/>
      <c r="D4" s="81"/>
      <c r="E4" s="81"/>
      <c r="F4" s="81"/>
      <c r="G4" s="81"/>
      <c r="H4" s="81"/>
      <c r="I4" s="98" t="s">
        <v>229</v>
      </c>
    </row>
    <row r="5" spans="1:9" x14ac:dyDescent="0.45">
      <c r="A5" s="99" t="s">
        <v>230</v>
      </c>
      <c r="B5" s="100" t="s">
        <v>231</v>
      </c>
      <c r="C5" s="249" t="s">
        <v>232</v>
      </c>
      <c r="D5" s="250"/>
      <c r="E5" s="100" t="s">
        <v>233</v>
      </c>
      <c r="F5" s="100" t="s">
        <v>234</v>
      </c>
      <c r="G5" s="100" t="s">
        <v>235</v>
      </c>
      <c r="H5" s="100" t="s">
        <v>236</v>
      </c>
      <c r="I5" s="100" t="s">
        <v>237</v>
      </c>
    </row>
    <row r="6" spans="1:9" ht="19.8" thickBot="1" x14ac:dyDescent="0.5">
      <c r="A6" s="99" t="s">
        <v>238</v>
      </c>
      <c r="B6" s="99" t="s">
        <v>239</v>
      </c>
      <c r="C6" s="251" t="s">
        <v>240</v>
      </c>
      <c r="D6" s="252"/>
      <c r="E6" s="99" t="s">
        <v>241</v>
      </c>
      <c r="F6" s="99" t="s">
        <v>242</v>
      </c>
      <c r="G6" s="99" t="s">
        <v>243</v>
      </c>
      <c r="H6" s="99" t="s">
        <v>244</v>
      </c>
      <c r="I6" s="99" t="s">
        <v>245</v>
      </c>
    </row>
    <row r="7" spans="1:9" ht="19.8" thickBot="1" x14ac:dyDescent="0.5">
      <c r="A7" s="253" t="s">
        <v>246</v>
      </c>
      <c r="B7" s="254"/>
      <c r="C7" s="254"/>
      <c r="D7" s="254"/>
      <c r="E7" s="254"/>
      <c r="F7" s="254"/>
      <c r="G7" s="254"/>
      <c r="H7" s="254"/>
      <c r="I7" s="255"/>
    </row>
    <row r="8" spans="1:9" x14ac:dyDescent="0.45">
      <c r="A8" s="177"/>
      <c r="B8" s="178"/>
      <c r="C8" s="179"/>
      <c r="D8" s="101" t="s">
        <v>247</v>
      </c>
      <c r="E8" s="181">
        <v>3000000000</v>
      </c>
      <c r="F8" s="182"/>
      <c r="G8" s="102">
        <f>E8-F8</f>
        <v>3000000000</v>
      </c>
      <c r="H8" s="182"/>
      <c r="I8" s="103">
        <f>MIN(G8,H8)</f>
        <v>3000000000</v>
      </c>
    </row>
    <row r="9" spans="1:9" x14ac:dyDescent="0.45">
      <c r="A9" s="180"/>
      <c r="B9" s="178"/>
      <c r="C9" s="179"/>
      <c r="D9" s="101" t="s">
        <v>247</v>
      </c>
      <c r="E9" s="183"/>
      <c r="F9" s="182"/>
      <c r="G9" s="102">
        <f>E9-F9</f>
        <v>0</v>
      </c>
      <c r="H9" s="182"/>
      <c r="I9" s="104">
        <f t="shared" ref="I9:I10" si="0">MIN(G9,H9)</f>
        <v>0</v>
      </c>
    </row>
    <row r="10" spans="1:9" x14ac:dyDescent="0.45">
      <c r="A10" s="180"/>
      <c r="B10" s="178"/>
      <c r="C10" s="179"/>
      <c r="D10" s="101" t="s">
        <v>247</v>
      </c>
      <c r="E10" s="183"/>
      <c r="F10" s="182"/>
      <c r="G10" s="102">
        <f>E10-F10</f>
        <v>0</v>
      </c>
      <c r="H10" s="182"/>
      <c r="I10" s="104">
        <f t="shared" si="0"/>
        <v>0</v>
      </c>
    </row>
    <row r="11" spans="1:9" ht="19.8" thickBot="1" x14ac:dyDescent="0.5">
      <c r="A11" s="105" t="s">
        <v>248</v>
      </c>
      <c r="B11" s="106"/>
      <c r="C11" s="107">
        <f>SUM(C8:C10)</f>
        <v>0</v>
      </c>
      <c r="D11" s="108" t="s">
        <v>247</v>
      </c>
      <c r="E11" s="109">
        <f>SUM(E8:E10)</f>
        <v>3000000000</v>
      </c>
      <c r="F11" s="110">
        <f>SUM(F8:F10)</f>
        <v>0</v>
      </c>
      <c r="G11" s="111">
        <f>SUM(G8:G10)</f>
        <v>3000000000</v>
      </c>
      <c r="H11" s="112">
        <f>SUM(H8:H10)</f>
        <v>0</v>
      </c>
      <c r="I11" s="112">
        <f>SUM(I8:I10)</f>
        <v>3000000000</v>
      </c>
    </row>
    <row r="12" spans="1:9" ht="19.8" thickBot="1" x14ac:dyDescent="0.5">
      <c r="A12" s="256" t="s">
        <v>249</v>
      </c>
      <c r="B12" s="257"/>
      <c r="C12" s="257"/>
      <c r="D12" s="257"/>
      <c r="E12" s="257"/>
      <c r="F12" s="257"/>
      <c r="G12" s="258"/>
      <c r="H12" s="113"/>
      <c r="I12" s="113"/>
    </row>
    <row r="13" spans="1:9" x14ac:dyDescent="0.45">
      <c r="A13" s="180" t="s">
        <v>250</v>
      </c>
      <c r="B13" s="185" t="s">
        <v>251</v>
      </c>
      <c r="C13" s="179"/>
      <c r="D13" s="101" t="s">
        <v>247</v>
      </c>
      <c r="E13" s="182"/>
      <c r="F13" s="184"/>
      <c r="G13" s="114">
        <f>E13-F13</f>
        <v>0</v>
      </c>
      <c r="H13" s="115"/>
      <c r="I13" s="116"/>
    </row>
    <row r="14" spans="1:9" x14ac:dyDescent="0.45">
      <c r="A14" s="180" t="s">
        <v>252</v>
      </c>
      <c r="B14" s="185" t="s">
        <v>253</v>
      </c>
      <c r="C14" s="186"/>
      <c r="D14" s="101" t="s">
        <v>247</v>
      </c>
      <c r="E14" s="182"/>
      <c r="F14" s="184"/>
      <c r="G14" s="114">
        <f t="shared" ref="G14:G20" si="1">E14-F14</f>
        <v>0</v>
      </c>
      <c r="H14" s="115"/>
      <c r="I14" s="116"/>
    </row>
    <row r="15" spans="1:9" x14ac:dyDescent="0.45">
      <c r="A15" s="180" t="s">
        <v>254</v>
      </c>
      <c r="B15" s="185" t="s">
        <v>253</v>
      </c>
      <c r="C15" s="187"/>
      <c r="D15" s="101" t="s">
        <v>247</v>
      </c>
      <c r="E15" s="182"/>
      <c r="F15" s="184"/>
      <c r="G15" s="114">
        <f t="shared" si="1"/>
        <v>0</v>
      </c>
      <c r="H15" s="116"/>
      <c r="I15" s="116"/>
    </row>
    <row r="16" spans="1:9" x14ac:dyDescent="0.45">
      <c r="A16" s="188"/>
      <c r="B16" s="189"/>
      <c r="C16" s="190"/>
      <c r="D16" s="101" t="s">
        <v>247</v>
      </c>
      <c r="E16" s="182"/>
      <c r="F16" s="184"/>
      <c r="G16" s="114">
        <f t="shared" si="1"/>
        <v>0</v>
      </c>
      <c r="H16" s="115"/>
      <c r="I16" s="116"/>
    </row>
    <row r="17" spans="1:9" x14ac:dyDescent="0.45">
      <c r="A17" s="180"/>
      <c r="B17" s="185"/>
      <c r="C17" s="187"/>
      <c r="D17" s="101" t="s">
        <v>247</v>
      </c>
      <c r="E17" s="182"/>
      <c r="F17" s="184"/>
      <c r="G17" s="114">
        <f t="shared" si="1"/>
        <v>0</v>
      </c>
      <c r="H17" s="115"/>
      <c r="I17" s="116"/>
    </row>
    <row r="18" spans="1:9" x14ac:dyDescent="0.45">
      <c r="A18" s="180"/>
      <c r="B18" s="185"/>
      <c r="C18" s="187"/>
      <c r="D18" s="101" t="s">
        <v>247</v>
      </c>
      <c r="E18" s="182"/>
      <c r="F18" s="184"/>
      <c r="G18" s="114">
        <f t="shared" si="1"/>
        <v>0</v>
      </c>
      <c r="H18" s="115"/>
      <c r="I18" s="116"/>
    </row>
    <row r="19" spans="1:9" x14ac:dyDescent="0.45">
      <c r="A19" s="180"/>
      <c r="B19" s="185"/>
      <c r="C19" s="187"/>
      <c r="D19" s="101" t="s">
        <v>247</v>
      </c>
      <c r="E19" s="182"/>
      <c r="F19" s="184"/>
      <c r="G19" s="114">
        <f t="shared" si="1"/>
        <v>0</v>
      </c>
      <c r="H19" s="117"/>
      <c r="I19" s="118"/>
    </row>
    <row r="20" spans="1:9" x14ac:dyDescent="0.45">
      <c r="A20" s="180"/>
      <c r="B20" s="191"/>
      <c r="C20" s="187"/>
      <c r="D20" s="101" t="s">
        <v>247</v>
      </c>
      <c r="E20" s="182"/>
      <c r="F20" s="184"/>
      <c r="G20" s="114">
        <f t="shared" si="1"/>
        <v>0</v>
      </c>
      <c r="H20" s="115"/>
      <c r="I20" s="116"/>
    </row>
    <row r="21" spans="1:9" x14ac:dyDescent="0.45">
      <c r="A21" s="119" t="s">
        <v>255</v>
      </c>
      <c r="B21" s="120"/>
      <c r="C21" s="121">
        <f>SUM(C13:C20)</f>
        <v>0</v>
      </c>
      <c r="D21" s="122" t="s">
        <v>247</v>
      </c>
      <c r="E21" s="123">
        <f>SUM(E13:E20)</f>
        <v>0</v>
      </c>
      <c r="F21" s="124">
        <f>SUM(F13:F20)</f>
        <v>0</v>
      </c>
      <c r="G21" s="125">
        <f>SUM(G13:G20)</f>
        <v>0</v>
      </c>
      <c r="H21" s="115"/>
      <c r="I21" s="116"/>
    </row>
    <row r="22" spans="1:9" x14ac:dyDescent="0.45">
      <c r="A22" s="119" t="s">
        <v>256</v>
      </c>
      <c r="B22" s="126"/>
      <c r="C22" s="127">
        <f>C11+C21</f>
        <v>0</v>
      </c>
      <c r="D22" s="122" t="s">
        <v>247</v>
      </c>
      <c r="E22" s="125">
        <f>E11+E21</f>
        <v>3000000000</v>
      </c>
      <c r="F22" s="125">
        <f>F11+F21</f>
        <v>0</v>
      </c>
      <c r="G22" s="125">
        <f>G11+G21</f>
        <v>3000000000</v>
      </c>
      <c r="H22" s="115"/>
      <c r="I22" s="116"/>
    </row>
    <row r="23" spans="1:9" x14ac:dyDescent="0.45">
      <c r="A23" s="2"/>
      <c r="B23" s="2"/>
      <c r="C23" s="2"/>
      <c r="D23" s="2"/>
      <c r="E23" s="2"/>
      <c r="F23" s="2"/>
      <c r="G23" s="2"/>
      <c r="H23" s="2"/>
      <c r="I23" s="2"/>
    </row>
  </sheetData>
  <sheetProtection sheet="1" objects="1" scenarios="1"/>
  <mergeCells count="5">
    <mergeCell ref="A2:I2"/>
    <mergeCell ref="C5:D5"/>
    <mergeCell ref="C6:D6"/>
    <mergeCell ref="A7:I7"/>
    <mergeCell ref="A12:G12"/>
  </mergeCells>
  <phoneticPr fontId="2"/>
  <dataValidations count="1">
    <dataValidation type="list" allowBlank="1" showInputMessage="1" showErrorMessage="1" sqref="B4" xr:uid="{5F1A7B76-B44E-4F81-8B6A-861A4FD87183}">
      <formula1>$L$7:$L$18</formula1>
    </dataValidation>
  </dataValidations>
  <pageMargins left="0.7" right="0.7" top="0.75" bottom="0.75" header="0.3" footer="0.3"/>
  <pageSetup paperSize="9" scale="9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8D111F0-B699-4C40-A990-4008E8A52281}">
          <x14:formula1>
            <xm:f>Sheet1!$X$3:$X$14</xm:f>
          </x14:formula1>
          <xm:sqref>A8:A10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6633B-004C-40D8-A738-5F924F8EFEDC}">
  <dimension ref="A1:I19"/>
  <sheetViews>
    <sheetView view="pageBreakPreview" zoomScaleNormal="100" zoomScaleSheetLayoutView="100" workbookViewId="0"/>
  </sheetViews>
  <sheetFormatPr defaultColWidth="9" defaultRowHeight="19.2" x14ac:dyDescent="0.45"/>
  <cols>
    <col min="1" max="8" width="13.59765625" style="1" customWidth="1"/>
    <col min="9" max="9" width="17.59765625" style="1" customWidth="1"/>
    <col min="10" max="16384" width="9" style="1"/>
  </cols>
  <sheetData>
    <row r="1" spans="1:9" x14ac:dyDescent="0.45">
      <c r="A1" s="2" t="s">
        <v>275</v>
      </c>
      <c r="B1" s="2"/>
      <c r="C1" s="2"/>
      <c r="D1" s="2"/>
      <c r="E1" s="2"/>
      <c r="F1" s="2"/>
      <c r="G1" s="2"/>
      <c r="H1" s="2"/>
      <c r="I1" s="2"/>
    </row>
    <row r="2" spans="1:9" ht="21.6" x14ac:dyDescent="0.45">
      <c r="A2" s="248" t="s">
        <v>228</v>
      </c>
      <c r="B2" s="248"/>
      <c r="C2" s="248"/>
      <c r="D2" s="248"/>
      <c r="E2" s="248"/>
      <c r="F2" s="248"/>
      <c r="G2" s="248"/>
      <c r="H2" s="248"/>
      <c r="I2" s="248"/>
    </row>
    <row r="3" spans="1:9" ht="21.6" x14ac:dyDescent="0.45">
      <c r="A3" s="30"/>
      <c r="B3" s="30"/>
      <c r="C3" s="30"/>
      <c r="D3" s="30"/>
      <c r="E3" s="30"/>
      <c r="F3" s="30"/>
      <c r="G3" s="30"/>
      <c r="H3" s="30"/>
      <c r="I3" s="30"/>
    </row>
    <row r="4" spans="1:9" x14ac:dyDescent="0.45">
      <c r="A4" s="22"/>
      <c r="B4" s="22"/>
      <c r="C4" s="22"/>
      <c r="D4" s="22"/>
      <c r="E4" s="22"/>
      <c r="F4" s="22"/>
      <c r="G4" s="22"/>
      <c r="H4" s="22"/>
      <c r="I4" s="152" t="s">
        <v>276</v>
      </c>
    </row>
    <row r="5" spans="1:9" x14ac:dyDescent="0.45">
      <c r="A5" s="259" t="s">
        <v>277</v>
      </c>
      <c r="B5" s="260"/>
      <c r="C5" s="260"/>
      <c r="D5" s="261"/>
      <c r="E5" s="260" t="s">
        <v>278</v>
      </c>
      <c r="F5" s="260"/>
      <c r="G5" s="260"/>
      <c r="H5" s="260"/>
      <c r="I5" s="262" t="s">
        <v>279</v>
      </c>
    </row>
    <row r="6" spans="1:9" ht="69.599999999999994" x14ac:dyDescent="0.45">
      <c r="A6" s="153" t="s">
        <v>280</v>
      </c>
      <c r="B6" s="153" t="s">
        <v>281</v>
      </c>
      <c r="C6" s="153" t="s">
        <v>282</v>
      </c>
      <c r="D6" s="154" t="s">
        <v>283</v>
      </c>
      <c r="E6" s="155" t="s">
        <v>284</v>
      </c>
      <c r="F6" s="153" t="s">
        <v>285</v>
      </c>
      <c r="G6" s="153" t="s">
        <v>286</v>
      </c>
      <c r="H6" s="156" t="s">
        <v>287</v>
      </c>
      <c r="I6" s="263"/>
    </row>
    <row r="7" spans="1:9" ht="56.25" customHeight="1" x14ac:dyDescent="0.45">
      <c r="A7" s="157" t="s">
        <v>288</v>
      </c>
      <c r="B7" s="157" t="s">
        <v>289</v>
      </c>
      <c r="C7" s="157" t="s">
        <v>290</v>
      </c>
      <c r="D7" s="158" t="s">
        <v>291</v>
      </c>
      <c r="E7" s="159" t="s">
        <v>292</v>
      </c>
      <c r="F7" s="157" t="s">
        <v>293</v>
      </c>
      <c r="G7" s="157" t="s">
        <v>290</v>
      </c>
      <c r="H7" s="160" t="s">
        <v>294</v>
      </c>
      <c r="I7" s="161" t="s">
        <v>295</v>
      </c>
    </row>
    <row r="8" spans="1:9" ht="39" customHeight="1" x14ac:dyDescent="0.45">
      <c r="A8" s="174"/>
      <c r="B8" s="174"/>
      <c r="C8" s="174"/>
      <c r="D8" s="170" t="str">
        <f>IF(AND(A8&lt;&gt;"",B8&lt;&gt;"",C8&lt;&gt;""),A8*B8*C8/2,"")</f>
        <v/>
      </c>
      <c r="E8" s="175"/>
      <c r="F8" s="174"/>
      <c r="G8" s="174"/>
      <c r="H8" s="172" t="str">
        <f>IF(AND(E8&lt;&gt;"",F8&lt;&gt;"",G8&lt;&gt;""),(E8-F8)*G8,"")</f>
        <v/>
      </c>
      <c r="I8" s="171" t="str">
        <f>IF(AND(D8&lt;&gt;"",H8&lt;&gt;""),IF(D8&gt;H8,H8,D8),"")</f>
        <v/>
      </c>
    </row>
    <row r="9" spans="1:9" x14ac:dyDescent="0.45">
      <c r="A9" s="22"/>
      <c r="B9" s="22"/>
      <c r="C9" s="22"/>
      <c r="D9" s="22"/>
      <c r="E9" s="22"/>
      <c r="F9" s="22"/>
      <c r="G9" s="22"/>
      <c r="H9" s="22"/>
      <c r="I9" s="22"/>
    </row>
    <row r="10" spans="1:9" ht="52.2" x14ac:dyDescent="0.45">
      <c r="A10" s="162" t="s">
        <v>296</v>
      </c>
      <c r="B10" s="162" t="s">
        <v>297</v>
      </c>
      <c r="C10" s="163" t="s">
        <v>298</v>
      </c>
      <c r="D10" s="22"/>
      <c r="E10" s="22"/>
      <c r="F10" s="164"/>
      <c r="G10" s="22"/>
      <c r="H10" s="22"/>
      <c r="I10" s="22"/>
    </row>
    <row r="11" spans="1:9" x14ac:dyDescent="0.45">
      <c r="A11" s="165" t="s">
        <v>299</v>
      </c>
      <c r="B11" s="165" t="s">
        <v>300</v>
      </c>
      <c r="C11" s="166" t="s">
        <v>301</v>
      </c>
      <c r="D11" s="22"/>
      <c r="E11" s="22"/>
      <c r="F11" s="22"/>
      <c r="G11" s="22"/>
      <c r="H11" s="22"/>
      <c r="I11" s="22"/>
    </row>
    <row r="12" spans="1:9" ht="39" customHeight="1" x14ac:dyDescent="0.45">
      <c r="A12" s="176"/>
      <c r="B12" s="176"/>
      <c r="C12" s="171" t="str">
        <f>IFERROR(B12/A12,"")</f>
        <v/>
      </c>
      <c r="D12" s="22"/>
      <c r="E12" s="22"/>
      <c r="F12" s="22"/>
      <c r="G12" s="22"/>
      <c r="H12" s="22"/>
      <c r="I12" s="22"/>
    </row>
    <row r="13" spans="1:9" x14ac:dyDescent="0.45">
      <c r="A13" s="167"/>
      <c r="B13" s="167"/>
      <c r="C13" s="167"/>
      <c r="D13" s="167"/>
      <c r="E13" s="167"/>
      <c r="F13" s="167"/>
      <c r="G13" s="167"/>
      <c r="H13" s="167"/>
      <c r="I13" s="167"/>
    </row>
    <row r="14" spans="1:9" s="169" customFormat="1" ht="15" x14ac:dyDescent="0.45">
      <c r="A14" s="168" t="s">
        <v>302</v>
      </c>
      <c r="B14" s="168"/>
      <c r="C14" s="168"/>
      <c r="D14" s="168"/>
      <c r="E14" s="168"/>
      <c r="F14" s="168"/>
      <c r="G14" s="168"/>
      <c r="H14" s="168"/>
      <c r="I14" s="168"/>
    </row>
    <row r="15" spans="1:9" s="169" customFormat="1" ht="15" x14ac:dyDescent="0.45">
      <c r="A15" s="168" t="s">
        <v>303</v>
      </c>
      <c r="B15" s="168"/>
      <c r="C15" s="168"/>
      <c r="D15" s="168"/>
      <c r="E15" s="168"/>
      <c r="F15" s="168"/>
      <c r="G15" s="168"/>
      <c r="H15" s="168"/>
      <c r="I15" s="168"/>
    </row>
    <row r="16" spans="1:9" s="169" customFormat="1" ht="15" x14ac:dyDescent="0.45">
      <c r="A16" s="168" t="s">
        <v>304</v>
      </c>
      <c r="B16" s="168"/>
      <c r="C16" s="168"/>
      <c r="D16" s="168"/>
      <c r="E16" s="168"/>
      <c r="F16" s="168"/>
      <c r="G16" s="168"/>
      <c r="H16" s="168"/>
      <c r="I16" s="168"/>
    </row>
    <row r="17" spans="1:9" s="169" customFormat="1" ht="15" x14ac:dyDescent="0.45">
      <c r="A17" s="168" t="s">
        <v>305</v>
      </c>
      <c r="B17" s="168"/>
      <c r="C17" s="168"/>
      <c r="D17" s="168"/>
      <c r="E17" s="168"/>
      <c r="F17" s="168"/>
      <c r="G17" s="168"/>
      <c r="H17" s="168"/>
      <c r="I17" s="168"/>
    </row>
    <row r="18" spans="1:9" s="169" customFormat="1" ht="15" x14ac:dyDescent="0.45">
      <c r="A18" s="168" t="s">
        <v>306</v>
      </c>
      <c r="B18" s="168"/>
      <c r="C18" s="168"/>
      <c r="D18" s="168"/>
      <c r="E18" s="168"/>
      <c r="F18" s="168"/>
      <c r="G18" s="168"/>
      <c r="H18" s="168"/>
      <c r="I18" s="168"/>
    </row>
    <row r="19" spans="1:9" x14ac:dyDescent="0.45">
      <c r="D19" s="2"/>
      <c r="E19" s="2"/>
      <c r="F19" s="2"/>
      <c r="G19" s="2"/>
      <c r="H19" s="2"/>
      <c r="I19" s="2"/>
    </row>
  </sheetData>
  <sheetProtection sheet="1" objects="1" scenarios="1"/>
  <mergeCells count="4">
    <mergeCell ref="A2:I2"/>
    <mergeCell ref="A5:D5"/>
    <mergeCell ref="E5:H5"/>
    <mergeCell ref="I5:I6"/>
  </mergeCells>
  <phoneticPr fontId="2"/>
  <pageMargins left="0.7" right="0.7" top="0.75" bottom="0.75" header="0.3" footer="0.3"/>
  <pageSetup paperSize="9"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B1743-A88A-4556-9247-3288A2957942}">
  <dimension ref="A1:J50"/>
  <sheetViews>
    <sheetView view="pageBreakPreview" topLeftCell="B1" zoomScaleNormal="100" zoomScaleSheetLayoutView="100" workbookViewId="0">
      <selection activeCell="C5" sqref="C5"/>
    </sheetView>
  </sheetViews>
  <sheetFormatPr defaultColWidth="9" defaultRowHeight="17.399999999999999" x14ac:dyDescent="0.45"/>
  <cols>
    <col min="1" max="1" width="5.09765625" style="49" hidden="1" customWidth="1"/>
    <col min="2" max="2" width="3.8984375" style="50" customWidth="1"/>
    <col min="3" max="3" width="13.09765625" style="50" customWidth="1"/>
    <col min="4" max="4" width="17.5" style="49" customWidth="1"/>
    <col min="5" max="5" width="13.09765625" style="49" customWidth="1"/>
    <col min="6" max="6" width="15.3984375" style="51" bestFit="1" customWidth="1"/>
    <col min="7" max="7" width="5.5" style="50" bestFit="1" customWidth="1"/>
    <col min="8" max="8" width="17.09765625" style="51" customWidth="1"/>
    <col min="9" max="9" width="7.59765625" style="51" customWidth="1"/>
    <col min="10" max="10" width="17.3984375" style="49" customWidth="1"/>
    <col min="11" max="16384" width="9" style="50"/>
  </cols>
  <sheetData>
    <row r="1" spans="1:10" ht="18.75" customHeight="1" x14ac:dyDescent="0.45">
      <c r="B1" s="69" t="s">
        <v>145</v>
      </c>
      <c r="C1" s="70"/>
      <c r="D1" s="141"/>
      <c r="E1" s="141"/>
      <c r="F1" s="71"/>
      <c r="G1" s="70"/>
      <c r="H1" s="71"/>
      <c r="I1" s="71"/>
      <c r="J1" s="141"/>
    </row>
    <row r="2" spans="1:10" ht="24.75" customHeight="1" x14ac:dyDescent="0.45">
      <c r="B2" s="264" t="s">
        <v>146</v>
      </c>
      <c r="C2" s="264"/>
      <c r="D2" s="264"/>
      <c r="E2" s="264"/>
      <c r="F2" s="264"/>
      <c r="G2" s="264"/>
      <c r="H2" s="264"/>
      <c r="I2" s="264"/>
      <c r="J2" s="264"/>
    </row>
    <row r="3" spans="1:10" ht="16.5" customHeight="1" x14ac:dyDescent="0.45">
      <c r="B3" s="70"/>
      <c r="C3" s="70"/>
      <c r="D3" s="141"/>
      <c r="E3" s="141"/>
      <c r="F3" s="71"/>
      <c r="G3" s="70"/>
      <c r="H3" s="71"/>
      <c r="I3" s="71"/>
      <c r="J3" s="72" t="s">
        <v>157</v>
      </c>
    </row>
    <row r="4" spans="1:10" ht="16.5" customHeight="1" x14ac:dyDescent="0.45">
      <c r="A4" s="52"/>
      <c r="B4" s="53" t="s">
        <v>147</v>
      </c>
      <c r="C4" s="54" t="s">
        <v>148</v>
      </c>
      <c r="D4" s="53" t="s">
        <v>149</v>
      </c>
      <c r="E4" s="54" t="s">
        <v>150</v>
      </c>
      <c r="F4" s="55" t="s">
        <v>151</v>
      </c>
      <c r="G4" s="56" t="s">
        <v>152</v>
      </c>
      <c r="H4" s="55" t="s">
        <v>153</v>
      </c>
      <c r="I4" s="55" t="s">
        <v>154</v>
      </c>
      <c r="J4" s="56" t="s">
        <v>155</v>
      </c>
    </row>
    <row r="5" spans="1:10" ht="17.100000000000001" customHeight="1" x14ac:dyDescent="0.45">
      <c r="A5" s="57"/>
      <c r="B5" s="58">
        <v>1</v>
      </c>
      <c r="C5" s="128" t="s">
        <v>257</v>
      </c>
      <c r="D5" s="143"/>
      <c r="E5" s="140"/>
      <c r="F5" s="129">
        <v>1000000</v>
      </c>
      <c r="G5" s="130">
        <v>11</v>
      </c>
      <c r="H5" s="59">
        <f>IF(AND(F5&lt;&gt;"",G5&lt;&gt;""),ROUNDDOWN(F5*G5,0),"")</f>
        <v>11000000</v>
      </c>
      <c r="I5" s="137" t="s">
        <v>269</v>
      </c>
      <c r="J5" s="149"/>
    </row>
    <row r="6" spans="1:10" ht="17.100000000000001" customHeight="1" x14ac:dyDescent="0.45">
      <c r="A6" s="60"/>
      <c r="B6" s="61">
        <v>2</v>
      </c>
      <c r="C6" s="131" t="s">
        <v>258</v>
      </c>
      <c r="D6" s="144"/>
      <c r="E6" s="145"/>
      <c r="F6" s="132">
        <v>2000000</v>
      </c>
      <c r="G6" s="133">
        <v>10</v>
      </c>
      <c r="H6" s="62">
        <f t="shared" ref="H6:H49" si="0">IF(AND(F6&lt;&gt;"",G6&lt;&gt;""),ROUNDDOWN(F6*G6,0),"")</f>
        <v>20000000</v>
      </c>
      <c r="I6" s="138"/>
      <c r="J6" s="150"/>
    </row>
    <row r="7" spans="1:10" ht="17.100000000000001" customHeight="1" x14ac:dyDescent="0.45">
      <c r="A7" s="60"/>
      <c r="B7" s="61">
        <v>3</v>
      </c>
      <c r="C7" s="131" t="s">
        <v>259</v>
      </c>
      <c r="D7" s="144"/>
      <c r="E7" s="145"/>
      <c r="F7" s="132">
        <v>3000000</v>
      </c>
      <c r="G7" s="133">
        <v>9</v>
      </c>
      <c r="H7" s="62">
        <f t="shared" si="0"/>
        <v>27000000</v>
      </c>
      <c r="I7" s="138"/>
      <c r="J7" s="150"/>
    </row>
    <row r="8" spans="1:10" ht="17.100000000000001" customHeight="1" x14ac:dyDescent="0.45">
      <c r="A8" s="60"/>
      <c r="B8" s="61">
        <v>4</v>
      </c>
      <c r="C8" s="131" t="s">
        <v>260</v>
      </c>
      <c r="D8" s="144"/>
      <c r="E8" s="145"/>
      <c r="F8" s="132">
        <v>4000000</v>
      </c>
      <c r="G8" s="133">
        <v>8</v>
      </c>
      <c r="H8" s="62">
        <f t="shared" si="0"/>
        <v>32000000</v>
      </c>
      <c r="I8" s="138"/>
      <c r="J8" s="150"/>
    </row>
    <row r="9" spans="1:10" ht="17.100000000000001" customHeight="1" x14ac:dyDescent="0.45">
      <c r="A9" s="60"/>
      <c r="B9" s="61">
        <v>5</v>
      </c>
      <c r="C9" s="131" t="s">
        <v>261</v>
      </c>
      <c r="D9" s="144"/>
      <c r="E9" s="145"/>
      <c r="F9" s="132">
        <v>5000000</v>
      </c>
      <c r="G9" s="133">
        <v>7</v>
      </c>
      <c r="H9" s="62">
        <f t="shared" si="0"/>
        <v>35000000</v>
      </c>
      <c r="I9" s="138"/>
      <c r="J9" s="150"/>
    </row>
    <row r="10" spans="1:10" ht="17.100000000000001" customHeight="1" x14ac:dyDescent="0.45">
      <c r="A10" s="60"/>
      <c r="B10" s="61">
        <v>6</v>
      </c>
      <c r="C10" s="131" t="s">
        <v>262</v>
      </c>
      <c r="D10" s="144"/>
      <c r="E10" s="145"/>
      <c r="F10" s="132">
        <v>6000000</v>
      </c>
      <c r="G10" s="133">
        <v>6</v>
      </c>
      <c r="H10" s="62">
        <f t="shared" si="0"/>
        <v>36000000</v>
      </c>
      <c r="I10" s="138"/>
      <c r="J10" s="150"/>
    </row>
    <row r="11" spans="1:10" ht="17.100000000000001" customHeight="1" x14ac:dyDescent="0.45">
      <c r="A11" s="60"/>
      <c r="B11" s="61">
        <v>7</v>
      </c>
      <c r="C11" s="131" t="s">
        <v>263</v>
      </c>
      <c r="D11" s="144"/>
      <c r="E11" s="145"/>
      <c r="F11" s="132">
        <v>7000000</v>
      </c>
      <c r="G11" s="133">
        <v>5</v>
      </c>
      <c r="H11" s="62">
        <f t="shared" si="0"/>
        <v>35000000</v>
      </c>
      <c r="I11" s="138"/>
      <c r="J11" s="150"/>
    </row>
    <row r="12" spans="1:10" ht="17.100000000000001" customHeight="1" x14ac:dyDescent="0.45">
      <c r="A12" s="60"/>
      <c r="B12" s="61">
        <v>8</v>
      </c>
      <c r="C12" s="131" t="s">
        <v>264</v>
      </c>
      <c r="D12" s="144"/>
      <c r="E12" s="145"/>
      <c r="F12" s="132">
        <v>8000000</v>
      </c>
      <c r="G12" s="133">
        <v>4</v>
      </c>
      <c r="H12" s="62">
        <f t="shared" si="0"/>
        <v>32000000</v>
      </c>
      <c r="I12" s="138"/>
      <c r="J12" s="150"/>
    </row>
    <row r="13" spans="1:10" ht="17.100000000000001" customHeight="1" x14ac:dyDescent="0.45">
      <c r="A13" s="60"/>
      <c r="B13" s="61">
        <v>9</v>
      </c>
      <c r="C13" s="131" t="s">
        <v>265</v>
      </c>
      <c r="D13" s="144"/>
      <c r="E13" s="145"/>
      <c r="F13" s="132">
        <v>9000000</v>
      </c>
      <c r="G13" s="133">
        <v>3</v>
      </c>
      <c r="H13" s="62">
        <f t="shared" si="0"/>
        <v>27000000</v>
      </c>
      <c r="I13" s="138"/>
      <c r="J13" s="150"/>
    </row>
    <row r="14" spans="1:10" ht="17.100000000000001" customHeight="1" x14ac:dyDescent="0.45">
      <c r="A14" s="60"/>
      <c r="B14" s="61">
        <v>10</v>
      </c>
      <c r="C14" s="131" t="s">
        <v>271</v>
      </c>
      <c r="D14" s="144"/>
      <c r="E14" s="145"/>
      <c r="F14" s="132">
        <v>10000000</v>
      </c>
      <c r="G14" s="133">
        <v>2</v>
      </c>
      <c r="H14" s="62">
        <f t="shared" si="0"/>
        <v>20000000</v>
      </c>
      <c r="I14" s="138"/>
      <c r="J14" s="150"/>
    </row>
    <row r="15" spans="1:10" ht="17.100000000000001" customHeight="1" x14ac:dyDescent="0.45">
      <c r="A15" s="60"/>
      <c r="B15" s="61">
        <v>11</v>
      </c>
      <c r="C15" s="131" t="s">
        <v>272</v>
      </c>
      <c r="D15" s="144"/>
      <c r="E15" s="145"/>
      <c r="F15" s="132">
        <v>11000000</v>
      </c>
      <c r="G15" s="133">
        <v>1</v>
      </c>
      <c r="H15" s="62">
        <f t="shared" si="0"/>
        <v>11000000</v>
      </c>
      <c r="I15" s="138"/>
      <c r="J15" s="150"/>
    </row>
    <row r="16" spans="1:10" ht="17.100000000000001" customHeight="1" x14ac:dyDescent="0.45">
      <c r="A16" s="60"/>
      <c r="B16" s="61">
        <v>12</v>
      </c>
      <c r="C16" s="131" t="s">
        <v>273</v>
      </c>
      <c r="D16" s="144"/>
      <c r="E16" s="145"/>
      <c r="F16" s="132">
        <v>12000000</v>
      </c>
      <c r="G16" s="133">
        <v>2</v>
      </c>
      <c r="H16" s="62">
        <f t="shared" si="0"/>
        <v>24000000</v>
      </c>
      <c r="I16" s="138"/>
      <c r="J16" s="150"/>
    </row>
    <row r="17" spans="1:10" ht="17.100000000000001" customHeight="1" x14ac:dyDescent="0.45">
      <c r="A17" s="60"/>
      <c r="B17" s="61">
        <v>13</v>
      </c>
      <c r="C17" s="131" t="s">
        <v>274</v>
      </c>
      <c r="D17" s="144"/>
      <c r="E17" s="145"/>
      <c r="F17" s="132"/>
      <c r="G17" s="133"/>
      <c r="H17" s="62" t="str">
        <f t="shared" si="0"/>
        <v/>
      </c>
      <c r="I17" s="138"/>
      <c r="J17" s="150"/>
    </row>
    <row r="18" spans="1:10" ht="17.100000000000001" customHeight="1" x14ac:dyDescent="0.45">
      <c r="A18" s="60"/>
      <c r="B18" s="61">
        <v>14</v>
      </c>
      <c r="C18" s="131"/>
      <c r="D18" s="144"/>
      <c r="E18" s="145"/>
      <c r="F18" s="132"/>
      <c r="G18" s="133"/>
      <c r="H18" s="62" t="str">
        <f t="shared" si="0"/>
        <v/>
      </c>
      <c r="I18" s="138"/>
      <c r="J18" s="150"/>
    </row>
    <row r="19" spans="1:10" ht="17.100000000000001" customHeight="1" x14ac:dyDescent="0.45">
      <c r="A19" s="60"/>
      <c r="B19" s="61">
        <v>15</v>
      </c>
      <c r="C19" s="131"/>
      <c r="D19" s="144"/>
      <c r="E19" s="145"/>
      <c r="F19" s="132"/>
      <c r="G19" s="133"/>
      <c r="H19" s="62" t="str">
        <f t="shared" si="0"/>
        <v/>
      </c>
      <c r="I19" s="138"/>
      <c r="J19" s="150"/>
    </row>
    <row r="20" spans="1:10" ht="17.100000000000001" customHeight="1" x14ac:dyDescent="0.45">
      <c r="A20" s="60"/>
      <c r="B20" s="61">
        <v>16</v>
      </c>
      <c r="C20" s="131"/>
      <c r="D20" s="144"/>
      <c r="E20" s="145"/>
      <c r="F20" s="132"/>
      <c r="G20" s="133"/>
      <c r="H20" s="62" t="str">
        <f t="shared" si="0"/>
        <v/>
      </c>
      <c r="I20" s="138"/>
      <c r="J20" s="150"/>
    </row>
    <row r="21" spans="1:10" ht="17.100000000000001" customHeight="1" x14ac:dyDescent="0.45">
      <c r="A21" s="60"/>
      <c r="B21" s="61">
        <v>17</v>
      </c>
      <c r="C21" s="131"/>
      <c r="D21" s="144"/>
      <c r="E21" s="145"/>
      <c r="F21" s="132"/>
      <c r="G21" s="133"/>
      <c r="H21" s="62" t="str">
        <f t="shared" si="0"/>
        <v/>
      </c>
      <c r="I21" s="138"/>
      <c r="J21" s="150"/>
    </row>
    <row r="22" spans="1:10" ht="17.100000000000001" customHeight="1" x14ac:dyDescent="0.45">
      <c r="A22" s="60"/>
      <c r="B22" s="61">
        <v>18</v>
      </c>
      <c r="C22" s="131"/>
      <c r="D22" s="144"/>
      <c r="E22" s="145"/>
      <c r="F22" s="132"/>
      <c r="G22" s="133"/>
      <c r="H22" s="62" t="str">
        <f t="shared" si="0"/>
        <v/>
      </c>
      <c r="I22" s="138"/>
      <c r="J22" s="150"/>
    </row>
    <row r="23" spans="1:10" ht="17.100000000000001" customHeight="1" x14ac:dyDescent="0.45">
      <c r="A23" s="60"/>
      <c r="B23" s="61">
        <v>19</v>
      </c>
      <c r="C23" s="131"/>
      <c r="D23" s="144"/>
      <c r="E23" s="145"/>
      <c r="F23" s="132"/>
      <c r="G23" s="133"/>
      <c r="H23" s="62" t="str">
        <f t="shared" si="0"/>
        <v/>
      </c>
      <c r="I23" s="138"/>
      <c r="J23" s="150"/>
    </row>
    <row r="24" spans="1:10" ht="17.100000000000001" customHeight="1" x14ac:dyDescent="0.45">
      <c r="A24" s="60"/>
      <c r="B24" s="61">
        <v>20</v>
      </c>
      <c r="C24" s="131"/>
      <c r="D24" s="144"/>
      <c r="E24" s="145"/>
      <c r="F24" s="132"/>
      <c r="G24" s="133"/>
      <c r="H24" s="62" t="str">
        <f t="shared" si="0"/>
        <v/>
      </c>
      <c r="I24" s="138"/>
      <c r="J24" s="150"/>
    </row>
    <row r="25" spans="1:10" ht="17.100000000000001" customHeight="1" x14ac:dyDescent="0.45">
      <c r="A25" s="60"/>
      <c r="B25" s="61">
        <v>21</v>
      </c>
      <c r="C25" s="131"/>
      <c r="D25" s="144"/>
      <c r="E25" s="145"/>
      <c r="F25" s="132"/>
      <c r="G25" s="133"/>
      <c r="H25" s="62" t="str">
        <f t="shared" si="0"/>
        <v/>
      </c>
      <c r="I25" s="138"/>
      <c r="J25" s="150"/>
    </row>
    <row r="26" spans="1:10" ht="17.100000000000001" customHeight="1" x14ac:dyDescent="0.45">
      <c r="A26" s="60"/>
      <c r="B26" s="61">
        <v>22</v>
      </c>
      <c r="C26" s="131"/>
      <c r="D26" s="144"/>
      <c r="E26" s="145"/>
      <c r="F26" s="132"/>
      <c r="G26" s="133"/>
      <c r="H26" s="62" t="str">
        <f t="shared" si="0"/>
        <v/>
      </c>
      <c r="I26" s="138"/>
      <c r="J26" s="150"/>
    </row>
    <row r="27" spans="1:10" ht="17.100000000000001" customHeight="1" x14ac:dyDescent="0.45">
      <c r="A27" s="60"/>
      <c r="B27" s="61">
        <v>23</v>
      </c>
      <c r="C27" s="131"/>
      <c r="D27" s="144"/>
      <c r="E27" s="145"/>
      <c r="F27" s="132"/>
      <c r="G27" s="133"/>
      <c r="H27" s="62" t="str">
        <f t="shared" si="0"/>
        <v/>
      </c>
      <c r="I27" s="138"/>
      <c r="J27" s="150"/>
    </row>
    <row r="28" spans="1:10" ht="17.100000000000001" customHeight="1" x14ac:dyDescent="0.45">
      <c r="A28" s="60"/>
      <c r="B28" s="61">
        <v>24</v>
      </c>
      <c r="C28" s="131"/>
      <c r="D28" s="144"/>
      <c r="E28" s="145"/>
      <c r="F28" s="132"/>
      <c r="G28" s="133"/>
      <c r="H28" s="62" t="str">
        <f t="shared" si="0"/>
        <v/>
      </c>
      <c r="I28" s="138"/>
      <c r="J28" s="150"/>
    </row>
    <row r="29" spans="1:10" ht="17.100000000000001" customHeight="1" x14ac:dyDescent="0.45">
      <c r="A29" s="60"/>
      <c r="B29" s="61">
        <v>25</v>
      </c>
      <c r="C29" s="131"/>
      <c r="D29" s="144"/>
      <c r="E29" s="145"/>
      <c r="F29" s="132"/>
      <c r="G29" s="133"/>
      <c r="H29" s="62" t="str">
        <f t="shared" si="0"/>
        <v/>
      </c>
      <c r="I29" s="138"/>
      <c r="J29" s="150"/>
    </row>
    <row r="30" spans="1:10" ht="17.100000000000001" customHeight="1" x14ac:dyDescent="0.45">
      <c r="A30" s="60"/>
      <c r="B30" s="61">
        <v>26</v>
      </c>
      <c r="C30" s="131"/>
      <c r="D30" s="144"/>
      <c r="E30" s="145"/>
      <c r="F30" s="132"/>
      <c r="G30" s="133"/>
      <c r="H30" s="62" t="str">
        <f t="shared" si="0"/>
        <v/>
      </c>
      <c r="I30" s="138"/>
      <c r="J30" s="150"/>
    </row>
    <row r="31" spans="1:10" ht="17.100000000000001" customHeight="1" x14ac:dyDescent="0.45">
      <c r="A31" s="60"/>
      <c r="B31" s="61">
        <v>27</v>
      </c>
      <c r="C31" s="131"/>
      <c r="D31" s="144"/>
      <c r="E31" s="145"/>
      <c r="F31" s="132"/>
      <c r="G31" s="133"/>
      <c r="H31" s="62" t="str">
        <f t="shared" si="0"/>
        <v/>
      </c>
      <c r="I31" s="138"/>
      <c r="J31" s="150"/>
    </row>
    <row r="32" spans="1:10" ht="17.100000000000001" customHeight="1" x14ac:dyDescent="0.45">
      <c r="A32" s="60"/>
      <c r="B32" s="61">
        <v>28</v>
      </c>
      <c r="C32" s="131"/>
      <c r="D32" s="144"/>
      <c r="E32" s="145"/>
      <c r="F32" s="132"/>
      <c r="G32" s="133"/>
      <c r="H32" s="62" t="str">
        <f t="shared" si="0"/>
        <v/>
      </c>
      <c r="I32" s="138"/>
      <c r="J32" s="150"/>
    </row>
    <row r="33" spans="1:10" ht="17.100000000000001" customHeight="1" x14ac:dyDescent="0.45">
      <c r="A33" s="60"/>
      <c r="B33" s="61">
        <v>29</v>
      </c>
      <c r="C33" s="131"/>
      <c r="D33" s="144"/>
      <c r="E33" s="145"/>
      <c r="F33" s="132"/>
      <c r="G33" s="133"/>
      <c r="H33" s="62" t="str">
        <f t="shared" si="0"/>
        <v/>
      </c>
      <c r="I33" s="138"/>
      <c r="J33" s="150"/>
    </row>
    <row r="34" spans="1:10" ht="17.100000000000001" customHeight="1" x14ac:dyDescent="0.45">
      <c r="A34" s="60"/>
      <c r="B34" s="61">
        <v>30</v>
      </c>
      <c r="C34" s="131"/>
      <c r="D34" s="144"/>
      <c r="E34" s="145"/>
      <c r="F34" s="132"/>
      <c r="G34" s="133"/>
      <c r="H34" s="62" t="str">
        <f t="shared" si="0"/>
        <v/>
      </c>
      <c r="I34" s="138"/>
      <c r="J34" s="150"/>
    </row>
    <row r="35" spans="1:10" ht="17.100000000000001" customHeight="1" x14ac:dyDescent="0.45">
      <c r="A35" s="60"/>
      <c r="B35" s="61">
        <v>31</v>
      </c>
      <c r="C35" s="131"/>
      <c r="D35" s="144"/>
      <c r="E35" s="145"/>
      <c r="F35" s="132"/>
      <c r="G35" s="133"/>
      <c r="H35" s="62" t="str">
        <f t="shared" si="0"/>
        <v/>
      </c>
      <c r="I35" s="138"/>
      <c r="J35" s="150"/>
    </row>
    <row r="36" spans="1:10" ht="17.100000000000001" customHeight="1" x14ac:dyDescent="0.45">
      <c r="A36" s="60"/>
      <c r="B36" s="61">
        <v>32</v>
      </c>
      <c r="C36" s="131"/>
      <c r="D36" s="144"/>
      <c r="E36" s="145"/>
      <c r="F36" s="132"/>
      <c r="G36" s="133"/>
      <c r="H36" s="62" t="str">
        <f t="shared" si="0"/>
        <v/>
      </c>
      <c r="I36" s="138"/>
      <c r="J36" s="150"/>
    </row>
    <row r="37" spans="1:10" ht="17.100000000000001" customHeight="1" x14ac:dyDescent="0.45">
      <c r="A37" s="60"/>
      <c r="B37" s="61">
        <v>33</v>
      </c>
      <c r="C37" s="131"/>
      <c r="D37" s="144"/>
      <c r="E37" s="145"/>
      <c r="F37" s="132"/>
      <c r="G37" s="133"/>
      <c r="H37" s="62" t="str">
        <f t="shared" si="0"/>
        <v/>
      </c>
      <c r="I37" s="138"/>
      <c r="J37" s="150"/>
    </row>
    <row r="38" spans="1:10" ht="17.100000000000001" customHeight="1" x14ac:dyDescent="0.45">
      <c r="A38" s="60"/>
      <c r="B38" s="61">
        <v>34</v>
      </c>
      <c r="C38" s="131"/>
      <c r="D38" s="144"/>
      <c r="E38" s="145"/>
      <c r="F38" s="132"/>
      <c r="G38" s="133"/>
      <c r="H38" s="62" t="str">
        <f t="shared" si="0"/>
        <v/>
      </c>
      <c r="I38" s="138"/>
      <c r="J38" s="150"/>
    </row>
    <row r="39" spans="1:10" ht="17.100000000000001" customHeight="1" x14ac:dyDescent="0.45">
      <c r="A39" s="60"/>
      <c r="B39" s="61">
        <v>35</v>
      </c>
      <c r="C39" s="131"/>
      <c r="D39" s="144"/>
      <c r="E39" s="145"/>
      <c r="F39" s="132"/>
      <c r="G39" s="133"/>
      <c r="H39" s="62" t="str">
        <f t="shared" si="0"/>
        <v/>
      </c>
      <c r="I39" s="138"/>
      <c r="J39" s="150"/>
    </row>
    <row r="40" spans="1:10" ht="17.100000000000001" customHeight="1" x14ac:dyDescent="0.45">
      <c r="A40" s="60"/>
      <c r="B40" s="61">
        <v>36</v>
      </c>
      <c r="C40" s="131"/>
      <c r="D40" s="144"/>
      <c r="E40" s="145"/>
      <c r="F40" s="132"/>
      <c r="G40" s="133"/>
      <c r="H40" s="62" t="str">
        <f t="shared" si="0"/>
        <v/>
      </c>
      <c r="I40" s="138"/>
      <c r="J40" s="150"/>
    </row>
    <row r="41" spans="1:10" ht="17.100000000000001" customHeight="1" x14ac:dyDescent="0.45">
      <c r="A41" s="60"/>
      <c r="B41" s="61">
        <v>37</v>
      </c>
      <c r="C41" s="131"/>
      <c r="D41" s="144"/>
      <c r="E41" s="145"/>
      <c r="F41" s="132"/>
      <c r="G41" s="133"/>
      <c r="H41" s="62" t="str">
        <f t="shared" si="0"/>
        <v/>
      </c>
      <c r="I41" s="138"/>
      <c r="J41" s="150"/>
    </row>
    <row r="42" spans="1:10" ht="17.100000000000001" customHeight="1" x14ac:dyDescent="0.45">
      <c r="A42" s="60"/>
      <c r="B42" s="61">
        <v>38</v>
      </c>
      <c r="C42" s="131"/>
      <c r="D42" s="144"/>
      <c r="E42" s="145"/>
      <c r="F42" s="132"/>
      <c r="G42" s="133"/>
      <c r="H42" s="62" t="str">
        <f t="shared" si="0"/>
        <v/>
      </c>
      <c r="I42" s="138"/>
      <c r="J42" s="150"/>
    </row>
    <row r="43" spans="1:10" ht="17.100000000000001" customHeight="1" x14ac:dyDescent="0.45">
      <c r="A43" s="60"/>
      <c r="B43" s="61">
        <v>39</v>
      </c>
      <c r="C43" s="131"/>
      <c r="D43" s="144"/>
      <c r="E43" s="145"/>
      <c r="F43" s="132"/>
      <c r="G43" s="133"/>
      <c r="H43" s="62" t="str">
        <f t="shared" si="0"/>
        <v/>
      </c>
      <c r="I43" s="138"/>
      <c r="J43" s="150"/>
    </row>
    <row r="44" spans="1:10" ht="17.100000000000001" customHeight="1" x14ac:dyDescent="0.45">
      <c r="A44" s="60"/>
      <c r="B44" s="61">
        <v>40</v>
      </c>
      <c r="C44" s="131"/>
      <c r="D44" s="144"/>
      <c r="E44" s="145"/>
      <c r="F44" s="132"/>
      <c r="G44" s="133"/>
      <c r="H44" s="62" t="str">
        <f t="shared" si="0"/>
        <v/>
      </c>
      <c r="I44" s="138"/>
      <c r="J44" s="150"/>
    </row>
    <row r="45" spans="1:10" ht="17.100000000000001" customHeight="1" x14ac:dyDescent="0.45">
      <c r="A45" s="60"/>
      <c r="B45" s="61">
        <v>41</v>
      </c>
      <c r="C45" s="131"/>
      <c r="D45" s="144"/>
      <c r="E45" s="145"/>
      <c r="F45" s="132"/>
      <c r="G45" s="133"/>
      <c r="H45" s="62" t="str">
        <f t="shared" si="0"/>
        <v/>
      </c>
      <c r="I45" s="138"/>
      <c r="J45" s="150"/>
    </row>
    <row r="46" spans="1:10" ht="17.100000000000001" customHeight="1" x14ac:dyDescent="0.45">
      <c r="A46" s="60"/>
      <c r="B46" s="61">
        <v>42</v>
      </c>
      <c r="C46" s="131"/>
      <c r="D46" s="144"/>
      <c r="E46" s="145"/>
      <c r="F46" s="132"/>
      <c r="G46" s="133"/>
      <c r="H46" s="62" t="str">
        <f t="shared" si="0"/>
        <v/>
      </c>
      <c r="I46" s="138"/>
      <c r="J46" s="150"/>
    </row>
    <row r="47" spans="1:10" ht="17.100000000000001" customHeight="1" x14ac:dyDescent="0.45">
      <c r="A47" s="60"/>
      <c r="B47" s="61">
        <v>43</v>
      </c>
      <c r="C47" s="131"/>
      <c r="D47" s="144"/>
      <c r="E47" s="145"/>
      <c r="F47" s="132"/>
      <c r="G47" s="133"/>
      <c r="H47" s="62" t="str">
        <f t="shared" si="0"/>
        <v/>
      </c>
      <c r="I47" s="138"/>
      <c r="J47" s="150"/>
    </row>
    <row r="48" spans="1:10" ht="17.100000000000001" customHeight="1" x14ac:dyDescent="0.45">
      <c r="A48" s="60"/>
      <c r="B48" s="61">
        <v>44</v>
      </c>
      <c r="C48" s="131"/>
      <c r="D48" s="144"/>
      <c r="E48" s="145"/>
      <c r="F48" s="132"/>
      <c r="G48" s="133"/>
      <c r="H48" s="62" t="str">
        <f t="shared" si="0"/>
        <v/>
      </c>
      <c r="I48" s="138"/>
      <c r="J48" s="150"/>
    </row>
    <row r="49" spans="1:10" ht="17.100000000000001" customHeight="1" thickBot="1" x14ac:dyDescent="0.5">
      <c r="A49" s="60"/>
      <c r="B49" s="63">
        <v>45</v>
      </c>
      <c r="C49" s="134"/>
      <c r="D49" s="146"/>
      <c r="E49" s="147"/>
      <c r="F49" s="135"/>
      <c r="G49" s="136"/>
      <c r="H49" s="64" t="str">
        <f t="shared" si="0"/>
        <v/>
      </c>
      <c r="I49" s="139"/>
      <c r="J49" s="151"/>
    </row>
    <row r="50" spans="1:10" ht="17.100000000000001" customHeight="1" thickBot="1" x14ac:dyDescent="0.5">
      <c r="A50" s="60"/>
      <c r="B50" s="65"/>
      <c r="C50" s="66"/>
      <c r="D50" s="148"/>
      <c r="E50" s="148"/>
      <c r="F50" s="265" t="s">
        <v>156</v>
      </c>
      <c r="G50" s="266"/>
      <c r="H50" s="67">
        <f>SUM(H5:H49)</f>
        <v>310000000</v>
      </c>
      <c r="I50" s="68"/>
      <c r="J50" s="142"/>
    </row>
  </sheetData>
  <sheetProtection sheet="1" objects="1" scenarios="1"/>
  <mergeCells count="2">
    <mergeCell ref="B2:J2"/>
    <mergeCell ref="F50:G50"/>
  </mergeCells>
  <phoneticPr fontId="2"/>
  <pageMargins left="0.7" right="0.7" top="0.75" bottom="0.75" header="0.3" footer="0.3"/>
  <pageSetup paperSize="9"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D4BCEC3-0844-46A2-9D96-795627B097FE}">
          <x14:formula1>
            <xm:f>Sheet1!$E$17:$E$19</xm:f>
          </x14:formula1>
          <xm:sqref>I5:I49</xm:sqref>
        </x14:dataValidation>
        <x14:dataValidation type="list" allowBlank="1" showInputMessage="1" showErrorMessage="1" xr:uid="{19B47E32-B45D-4398-BE9A-A03FC7DF3949}">
          <x14:formula1>
            <xm:f>Sheet1!$B$13:$B$37</xm:f>
          </x14:formula1>
          <xm:sqref>C5:C49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5F71-822D-45DF-A833-CFD3DEFC5D39}">
  <sheetPr>
    <pageSetUpPr fitToPage="1"/>
  </sheetPr>
  <dimension ref="A1:AP28"/>
  <sheetViews>
    <sheetView view="pageBreakPreview" zoomScaleNormal="100" zoomScaleSheetLayoutView="100" workbookViewId="0"/>
  </sheetViews>
  <sheetFormatPr defaultColWidth="8.69921875" defaultRowHeight="19.2" x14ac:dyDescent="0.45"/>
  <cols>
    <col min="1" max="42" width="2.19921875" style="2" customWidth="1"/>
    <col min="43" max="16384" width="8.69921875" style="2"/>
  </cols>
  <sheetData>
    <row r="1" spans="1:42" ht="20.25" customHeight="1" x14ac:dyDescent="0.45">
      <c r="A1" s="1" t="s">
        <v>86</v>
      </c>
    </row>
    <row r="2" spans="1:42" ht="20.25" customHeight="1" x14ac:dyDescent="0.45"/>
    <row r="3" spans="1:42" ht="20.25" customHeight="1" x14ac:dyDescent="0.45">
      <c r="A3" s="267" t="s">
        <v>87</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row>
    <row r="4" spans="1:42" ht="20.25" customHeight="1" x14ac:dyDescent="0.45"/>
    <row r="5" spans="1:42" ht="20.25" customHeight="1" x14ac:dyDescent="0.45">
      <c r="A5" s="2" t="s">
        <v>88</v>
      </c>
      <c r="AO5" s="28" t="s">
        <v>89</v>
      </c>
    </row>
    <row r="6" spans="1:42" ht="20.25" customHeight="1" x14ac:dyDescent="0.45">
      <c r="A6" s="274" t="s">
        <v>90</v>
      </c>
      <c r="B6" s="274"/>
      <c r="C6" s="274"/>
      <c r="D6" s="274"/>
      <c r="E6" s="274"/>
      <c r="F6" s="274"/>
      <c r="G6" s="274"/>
      <c r="H6" s="274"/>
      <c r="I6" s="274"/>
      <c r="J6" s="274"/>
      <c r="K6" s="274"/>
      <c r="L6" s="274"/>
      <c r="M6" s="268" t="s">
        <v>91</v>
      </c>
      <c r="N6" s="269"/>
      <c r="O6" s="269"/>
      <c r="P6" s="269"/>
      <c r="Q6" s="269"/>
      <c r="R6" s="269"/>
      <c r="S6" s="269"/>
      <c r="T6" s="269"/>
      <c r="U6" s="269"/>
      <c r="V6" s="269"/>
      <c r="W6" s="270"/>
      <c r="X6" s="268" t="s">
        <v>92</v>
      </c>
      <c r="Y6" s="269"/>
      <c r="Z6" s="269"/>
      <c r="AA6" s="269"/>
      <c r="AB6" s="269"/>
      <c r="AC6" s="269"/>
      <c r="AD6" s="269"/>
      <c r="AE6" s="269"/>
      <c r="AF6" s="269"/>
      <c r="AG6" s="269"/>
      <c r="AH6" s="269"/>
      <c r="AI6" s="269"/>
      <c r="AJ6" s="269"/>
      <c r="AK6" s="269"/>
      <c r="AL6" s="269"/>
      <c r="AM6" s="269"/>
      <c r="AN6" s="269"/>
      <c r="AO6" s="270"/>
    </row>
    <row r="7" spans="1:42" ht="20.25" customHeight="1" x14ac:dyDescent="0.45">
      <c r="A7" s="275" t="s">
        <v>95</v>
      </c>
      <c r="B7" s="276"/>
      <c r="C7" s="276"/>
      <c r="D7" s="276"/>
      <c r="E7" s="276"/>
      <c r="F7" s="276"/>
      <c r="G7" s="276"/>
      <c r="H7" s="276"/>
      <c r="I7" s="276"/>
      <c r="J7" s="276"/>
      <c r="K7" s="276"/>
      <c r="L7" s="277"/>
      <c r="M7" s="281" t="str">
        <f>IF(基本情報入力シート!B32="","",基本情報入力シート!B32)</f>
        <v/>
      </c>
      <c r="N7" s="282"/>
      <c r="O7" s="282"/>
      <c r="P7" s="282"/>
      <c r="Q7" s="282"/>
      <c r="R7" s="282"/>
      <c r="S7" s="282"/>
      <c r="T7" s="282"/>
      <c r="U7" s="282"/>
      <c r="V7" s="282"/>
      <c r="W7" s="283"/>
      <c r="X7" s="298" t="s">
        <v>329</v>
      </c>
      <c r="Y7" s="299"/>
      <c r="Z7" s="299"/>
      <c r="AA7" s="299"/>
      <c r="AB7" s="299"/>
      <c r="AC7" s="299"/>
      <c r="AD7" s="299"/>
      <c r="AE7" s="299"/>
      <c r="AF7" s="299"/>
      <c r="AG7" s="299"/>
      <c r="AH7" s="299"/>
      <c r="AI7" s="299"/>
      <c r="AJ7" s="299"/>
      <c r="AK7" s="299"/>
      <c r="AL7" s="299"/>
      <c r="AM7" s="299"/>
      <c r="AN7" s="299"/>
      <c r="AO7" s="300"/>
    </row>
    <row r="8" spans="1:42" ht="40.65" customHeight="1" x14ac:dyDescent="0.45">
      <c r="A8" s="278"/>
      <c r="B8" s="279"/>
      <c r="C8" s="279"/>
      <c r="D8" s="279"/>
      <c r="E8" s="279"/>
      <c r="F8" s="279"/>
      <c r="G8" s="279"/>
      <c r="H8" s="279"/>
      <c r="I8" s="279"/>
      <c r="J8" s="279"/>
      <c r="K8" s="279"/>
      <c r="L8" s="280"/>
      <c r="M8" s="284"/>
      <c r="N8" s="285"/>
      <c r="O8" s="285"/>
      <c r="P8" s="285"/>
      <c r="Q8" s="285"/>
      <c r="R8" s="285"/>
      <c r="S8" s="285"/>
      <c r="T8" s="285"/>
      <c r="U8" s="285"/>
      <c r="V8" s="285"/>
      <c r="W8" s="286"/>
      <c r="X8" s="287" t="str">
        <f>IF(基本情報入力シート!B33="","",基本情報入力シート!B33)</f>
        <v/>
      </c>
      <c r="Y8" s="288"/>
      <c r="Z8" s="288"/>
      <c r="AA8" s="288"/>
      <c r="AB8" s="288"/>
      <c r="AC8" s="288"/>
      <c r="AD8" s="288"/>
      <c r="AE8" s="288"/>
      <c r="AF8" s="288"/>
      <c r="AG8" s="288"/>
      <c r="AH8" s="288"/>
      <c r="AI8" s="288"/>
      <c r="AJ8" s="288"/>
      <c r="AK8" s="288"/>
      <c r="AL8" s="288"/>
      <c r="AM8" s="288"/>
      <c r="AN8" s="288"/>
      <c r="AO8" s="289"/>
    </row>
    <row r="9" spans="1:42" ht="20.25" customHeight="1" x14ac:dyDescent="0.45">
      <c r="A9" s="290" t="s">
        <v>96</v>
      </c>
      <c r="B9" s="290"/>
      <c r="C9" s="290"/>
      <c r="D9" s="290"/>
      <c r="E9" s="290"/>
      <c r="F9" s="290"/>
      <c r="G9" s="290"/>
      <c r="H9" s="290"/>
      <c r="I9" s="290"/>
      <c r="J9" s="290"/>
      <c r="K9" s="290"/>
      <c r="L9" s="290"/>
      <c r="M9" s="292" t="str">
        <f>IF(基本情報入力シート!B34="","",基本情報入力シート!B34)</f>
        <v/>
      </c>
      <c r="N9" s="293"/>
      <c r="O9" s="293"/>
      <c r="P9" s="293"/>
      <c r="Q9" s="293"/>
      <c r="R9" s="293"/>
      <c r="S9" s="293"/>
      <c r="T9" s="293"/>
      <c r="U9" s="293"/>
      <c r="V9" s="293"/>
      <c r="W9" s="294"/>
      <c r="X9" s="301"/>
      <c r="Y9" s="302"/>
      <c r="Z9" s="302"/>
      <c r="AA9" s="302"/>
      <c r="AB9" s="302"/>
      <c r="AC9" s="302"/>
      <c r="AD9" s="302"/>
      <c r="AE9" s="302"/>
      <c r="AF9" s="302"/>
      <c r="AG9" s="302"/>
      <c r="AH9" s="302"/>
      <c r="AI9" s="302"/>
      <c r="AJ9" s="302"/>
      <c r="AK9" s="302"/>
      <c r="AL9" s="302"/>
      <c r="AM9" s="302"/>
      <c r="AN9" s="302"/>
      <c r="AO9" s="303"/>
    </row>
    <row r="10" spans="1:42" ht="20.25" customHeight="1" x14ac:dyDescent="0.45">
      <c r="A10" s="290" t="s">
        <v>97</v>
      </c>
      <c r="B10" s="290"/>
      <c r="C10" s="290"/>
      <c r="D10" s="290"/>
      <c r="E10" s="290"/>
      <c r="F10" s="290"/>
      <c r="G10" s="290"/>
      <c r="H10" s="290"/>
      <c r="I10" s="290"/>
      <c r="J10" s="290"/>
      <c r="K10" s="290"/>
      <c r="L10" s="290"/>
      <c r="M10" s="292" t="str">
        <f>IF(基本情報入力シート!B35="","",基本情報入力シート!B35)</f>
        <v/>
      </c>
      <c r="N10" s="293"/>
      <c r="O10" s="293"/>
      <c r="P10" s="293"/>
      <c r="Q10" s="293"/>
      <c r="R10" s="293"/>
      <c r="S10" s="293"/>
      <c r="T10" s="293"/>
      <c r="U10" s="293"/>
      <c r="V10" s="293"/>
      <c r="W10" s="294"/>
      <c r="X10" s="301"/>
      <c r="Y10" s="302"/>
      <c r="Z10" s="302"/>
      <c r="AA10" s="302"/>
      <c r="AB10" s="302"/>
      <c r="AC10" s="302"/>
      <c r="AD10" s="302"/>
      <c r="AE10" s="302"/>
      <c r="AF10" s="302"/>
      <c r="AG10" s="302"/>
      <c r="AH10" s="302"/>
      <c r="AI10" s="302"/>
      <c r="AJ10" s="302"/>
      <c r="AK10" s="302"/>
      <c r="AL10" s="302"/>
      <c r="AM10" s="302"/>
      <c r="AN10" s="302"/>
      <c r="AO10" s="303"/>
    </row>
    <row r="11" spans="1:42" ht="20.25" customHeight="1" x14ac:dyDescent="0.45">
      <c r="A11" s="291" t="str">
        <f>IF(基本情報入力シート!B36="", "", "その他収入（" &amp; 基本情報入力シート!B36 &amp; "）")</f>
        <v/>
      </c>
      <c r="B11" s="291"/>
      <c r="C11" s="291"/>
      <c r="D11" s="291"/>
      <c r="E11" s="291"/>
      <c r="F11" s="291"/>
      <c r="G11" s="291"/>
      <c r="H11" s="291"/>
      <c r="I11" s="291"/>
      <c r="J11" s="291"/>
      <c r="K11" s="291"/>
      <c r="L11" s="291"/>
      <c r="M11" s="295" t="str">
        <f>IF(基本情報入力シート!B37="","",基本情報入力シート!B37)</f>
        <v/>
      </c>
      <c r="N11" s="296"/>
      <c r="O11" s="296"/>
      <c r="P11" s="296"/>
      <c r="Q11" s="296"/>
      <c r="R11" s="296"/>
      <c r="S11" s="296"/>
      <c r="T11" s="296"/>
      <c r="U11" s="296"/>
      <c r="V11" s="296"/>
      <c r="W11" s="297"/>
      <c r="X11" s="304"/>
      <c r="Y11" s="305"/>
      <c r="Z11" s="305"/>
      <c r="AA11" s="305"/>
      <c r="AB11" s="305"/>
      <c r="AC11" s="305"/>
      <c r="AD11" s="305"/>
      <c r="AE11" s="305"/>
      <c r="AF11" s="305"/>
      <c r="AG11" s="305"/>
      <c r="AH11" s="305"/>
      <c r="AI11" s="305"/>
      <c r="AJ11" s="305"/>
      <c r="AK11" s="305"/>
      <c r="AL11" s="305"/>
      <c r="AM11" s="305"/>
      <c r="AN11" s="305"/>
      <c r="AO11" s="306"/>
    </row>
    <row r="12" spans="1:42" ht="20.25" customHeight="1" x14ac:dyDescent="0.45">
      <c r="A12" s="268" t="s">
        <v>94</v>
      </c>
      <c r="B12" s="269"/>
      <c r="C12" s="269"/>
      <c r="D12" s="269"/>
      <c r="E12" s="269"/>
      <c r="F12" s="269"/>
      <c r="G12" s="269"/>
      <c r="H12" s="269"/>
      <c r="I12" s="269"/>
      <c r="J12" s="269"/>
      <c r="K12" s="269"/>
      <c r="L12" s="270"/>
      <c r="M12" s="271">
        <f>SUM(M7:W11)</f>
        <v>0</v>
      </c>
      <c r="N12" s="272"/>
      <c r="O12" s="272"/>
      <c r="P12" s="272"/>
      <c r="Q12" s="272"/>
      <c r="R12" s="272"/>
      <c r="S12" s="272"/>
      <c r="T12" s="272"/>
      <c r="U12" s="272"/>
      <c r="V12" s="272"/>
      <c r="W12" s="273"/>
      <c r="X12" s="268" t="s">
        <v>93</v>
      </c>
      <c r="Y12" s="269"/>
      <c r="Z12" s="269"/>
      <c r="AA12" s="269"/>
      <c r="AB12" s="269"/>
      <c r="AC12" s="269"/>
      <c r="AD12" s="269"/>
      <c r="AE12" s="269"/>
      <c r="AF12" s="269"/>
      <c r="AG12" s="269"/>
      <c r="AH12" s="269"/>
      <c r="AI12" s="269"/>
      <c r="AJ12" s="269"/>
      <c r="AK12" s="269"/>
      <c r="AL12" s="269"/>
      <c r="AM12" s="269"/>
      <c r="AN12" s="269"/>
      <c r="AO12" s="270"/>
    </row>
    <row r="13" spans="1:42" ht="20.25" customHeight="1" x14ac:dyDescent="0.45">
      <c r="A13" s="26"/>
      <c r="B13" s="26"/>
      <c r="C13" s="26"/>
      <c r="D13" s="26"/>
      <c r="E13" s="26"/>
      <c r="F13" s="26"/>
      <c r="G13" s="26"/>
      <c r="H13" s="26"/>
      <c r="I13" s="26"/>
      <c r="J13" s="26"/>
      <c r="K13" s="26"/>
      <c r="L13" s="26"/>
      <c r="M13" s="29"/>
      <c r="N13" s="28"/>
      <c r="O13" s="28"/>
      <c r="P13" s="28"/>
      <c r="Q13" s="28"/>
      <c r="R13" s="28"/>
      <c r="S13" s="28"/>
      <c r="T13" s="28"/>
      <c r="U13" s="28"/>
      <c r="V13" s="28"/>
      <c r="W13" s="28"/>
      <c r="X13" s="26"/>
      <c r="Y13" s="26"/>
      <c r="Z13" s="26"/>
      <c r="AA13" s="26"/>
      <c r="AB13" s="26"/>
      <c r="AC13" s="26"/>
      <c r="AD13" s="26"/>
      <c r="AE13" s="26"/>
      <c r="AF13" s="26"/>
      <c r="AG13" s="26"/>
      <c r="AH13" s="26"/>
      <c r="AI13" s="26"/>
      <c r="AJ13" s="26"/>
      <c r="AK13" s="26"/>
      <c r="AL13" s="26"/>
      <c r="AM13" s="26"/>
      <c r="AN13" s="26"/>
      <c r="AO13" s="26"/>
    </row>
    <row r="14" spans="1:42" ht="20.25" customHeight="1" x14ac:dyDescent="0.45">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row>
    <row r="15" spans="1:42" ht="20.25" customHeight="1" x14ac:dyDescent="0.45">
      <c r="A15" s="2" t="s">
        <v>98</v>
      </c>
      <c r="AO15" s="28" t="s">
        <v>89</v>
      </c>
    </row>
    <row r="16" spans="1:42" ht="20.25" customHeight="1" x14ac:dyDescent="0.45">
      <c r="A16" s="274" t="s">
        <v>90</v>
      </c>
      <c r="B16" s="274"/>
      <c r="C16" s="274"/>
      <c r="D16" s="274"/>
      <c r="E16" s="274"/>
      <c r="F16" s="274"/>
      <c r="G16" s="274"/>
      <c r="H16" s="274"/>
      <c r="I16" s="274"/>
      <c r="J16" s="274"/>
      <c r="K16" s="274"/>
      <c r="L16" s="274"/>
      <c r="M16" s="268" t="s">
        <v>91</v>
      </c>
      <c r="N16" s="269"/>
      <c r="O16" s="269"/>
      <c r="P16" s="269"/>
      <c r="Q16" s="269"/>
      <c r="R16" s="269"/>
      <c r="S16" s="269"/>
      <c r="T16" s="269"/>
      <c r="U16" s="269"/>
      <c r="V16" s="269"/>
      <c r="W16" s="270"/>
      <c r="X16" s="268" t="s">
        <v>92</v>
      </c>
      <c r="Y16" s="269"/>
      <c r="Z16" s="269"/>
      <c r="AA16" s="269"/>
      <c r="AB16" s="269"/>
      <c r="AC16" s="269"/>
      <c r="AD16" s="269"/>
      <c r="AE16" s="269"/>
      <c r="AF16" s="269"/>
      <c r="AG16" s="269"/>
      <c r="AH16" s="269"/>
      <c r="AI16" s="269"/>
      <c r="AJ16" s="269"/>
      <c r="AK16" s="269"/>
      <c r="AL16" s="269"/>
      <c r="AM16" s="269"/>
      <c r="AN16" s="269"/>
      <c r="AO16" s="270"/>
    </row>
    <row r="17" spans="1:41" ht="20.25" customHeight="1" x14ac:dyDescent="0.45">
      <c r="A17" s="275" t="s">
        <v>99</v>
      </c>
      <c r="B17" s="276"/>
      <c r="C17" s="276"/>
      <c r="D17" s="276"/>
      <c r="E17" s="276"/>
      <c r="F17" s="276"/>
      <c r="G17" s="276"/>
      <c r="H17" s="276"/>
      <c r="I17" s="276"/>
      <c r="J17" s="276"/>
      <c r="K17" s="276"/>
      <c r="L17" s="277"/>
      <c r="M17" s="281" t="str">
        <f>IF(基本情報入力シート!B38="","",基本情報入力シート!B38)</f>
        <v/>
      </c>
      <c r="N17" s="282"/>
      <c r="O17" s="282"/>
      <c r="P17" s="282"/>
      <c r="Q17" s="282"/>
      <c r="R17" s="282"/>
      <c r="S17" s="282"/>
      <c r="T17" s="282"/>
      <c r="U17" s="282"/>
      <c r="V17" s="282"/>
      <c r="W17" s="283"/>
      <c r="X17" s="319" t="s">
        <v>337</v>
      </c>
      <c r="Y17" s="320"/>
      <c r="Z17" s="320"/>
      <c r="AA17" s="320"/>
      <c r="AB17" s="320"/>
      <c r="AC17" s="320"/>
      <c r="AD17" s="320"/>
      <c r="AE17" s="320"/>
      <c r="AF17" s="320"/>
      <c r="AG17" s="320"/>
      <c r="AH17" s="320"/>
      <c r="AI17" s="320"/>
      <c r="AJ17" s="320"/>
      <c r="AK17" s="320"/>
      <c r="AL17" s="320"/>
      <c r="AM17" s="320"/>
      <c r="AN17" s="320"/>
      <c r="AO17" s="321"/>
    </row>
    <row r="18" spans="1:41" ht="20.25" customHeight="1" x14ac:dyDescent="0.45">
      <c r="A18" s="307"/>
      <c r="B18" s="308"/>
      <c r="C18" s="308"/>
      <c r="D18" s="308"/>
      <c r="E18" s="308"/>
      <c r="F18" s="308"/>
      <c r="G18" s="308"/>
      <c r="H18" s="308"/>
      <c r="I18" s="308"/>
      <c r="J18" s="308"/>
      <c r="K18" s="308"/>
      <c r="L18" s="309"/>
      <c r="M18" s="313"/>
      <c r="N18" s="314"/>
      <c r="O18" s="314"/>
      <c r="P18" s="314"/>
      <c r="Q18" s="314"/>
      <c r="R18" s="314"/>
      <c r="S18" s="314"/>
      <c r="T18" s="314"/>
      <c r="U18" s="314"/>
      <c r="V18" s="314"/>
      <c r="W18" s="315"/>
      <c r="X18" s="322"/>
      <c r="Y18" s="323"/>
      <c r="Z18" s="323"/>
      <c r="AA18" s="323"/>
      <c r="AB18" s="323"/>
      <c r="AC18" s="323"/>
      <c r="AD18" s="323"/>
      <c r="AE18" s="323"/>
      <c r="AF18" s="323"/>
      <c r="AG18" s="323"/>
      <c r="AH18" s="323"/>
      <c r="AI18" s="323"/>
      <c r="AJ18" s="323"/>
      <c r="AK18" s="323"/>
      <c r="AL18" s="323"/>
      <c r="AM18" s="323"/>
      <c r="AN18" s="323"/>
      <c r="AO18" s="324"/>
    </row>
    <row r="19" spans="1:41" ht="20.25" customHeight="1" x14ac:dyDescent="0.45">
      <c r="A19" s="307"/>
      <c r="B19" s="308"/>
      <c r="C19" s="308"/>
      <c r="D19" s="308"/>
      <c r="E19" s="308"/>
      <c r="F19" s="308"/>
      <c r="G19" s="308"/>
      <c r="H19" s="308"/>
      <c r="I19" s="308"/>
      <c r="J19" s="308"/>
      <c r="K19" s="308"/>
      <c r="L19" s="309"/>
      <c r="M19" s="313"/>
      <c r="N19" s="314"/>
      <c r="O19" s="314"/>
      <c r="P19" s="314"/>
      <c r="Q19" s="314"/>
      <c r="R19" s="314"/>
      <c r="S19" s="314"/>
      <c r="T19" s="314"/>
      <c r="U19" s="314"/>
      <c r="V19" s="314"/>
      <c r="W19" s="315"/>
      <c r="X19" s="322"/>
      <c r="Y19" s="323"/>
      <c r="Z19" s="323"/>
      <c r="AA19" s="323"/>
      <c r="AB19" s="323"/>
      <c r="AC19" s="323"/>
      <c r="AD19" s="323"/>
      <c r="AE19" s="323"/>
      <c r="AF19" s="323"/>
      <c r="AG19" s="323"/>
      <c r="AH19" s="323"/>
      <c r="AI19" s="323"/>
      <c r="AJ19" s="323"/>
      <c r="AK19" s="323"/>
      <c r="AL19" s="323"/>
      <c r="AM19" s="323"/>
      <c r="AN19" s="323"/>
      <c r="AO19" s="324"/>
    </row>
    <row r="20" spans="1:41" ht="20.25" customHeight="1" x14ac:dyDescent="0.45">
      <c r="A20" s="310"/>
      <c r="B20" s="311"/>
      <c r="C20" s="311"/>
      <c r="D20" s="311"/>
      <c r="E20" s="311"/>
      <c r="F20" s="311"/>
      <c r="G20" s="311"/>
      <c r="H20" s="311"/>
      <c r="I20" s="311"/>
      <c r="J20" s="311"/>
      <c r="K20" s="311"/>
      <c r="L20" s="312"/>
      <c r="M20" s="316"/>
      <c r="N20" s="317"/>
      <c r="O20" s="317"/>
      <c r="P20" s="317"/>
      <c r="Q20" s="317"/>
      <c r="R20" s="317"/>
      <c r="S20" s="317"/>
      <c r="T20" s="317"/>
      <c r="U20" s="317"/>
      <c r="V20" s="317"/>
      <c r="W20" s="318"/>
      <c r="X20" s="325"/>
      <c r="Y20" s="326"/>
      <c r="Z20" s="326"/>
      <c r="AA20" s="326"/>
      <c r="AB20" s="326"/>
      <c r="AC20" s="326"/>
      <c r="AD20" s="326"/>
      <c r="AE20" s="326"/>
      <c r="AF20" s="326"/>
      <c r="AG20" s="326"/>
      <c r="AH20" s="326"/>
      <c r="AI20" s="326"/>
      <c r="AJ20" s="326"/>
      <c r="AK20" s="326"/>
      <c r="AL20" s="326"/>
      <c r="AM20" s="326"/>
      <c r="AN20" s="326"/>
      <c r="AO20" s="327"/>
    </row>
    <row r="21" spans="1:41" ht="20.25" customHeight="1" x14ac:dyDescent="0.45">
      <c r="A21" s="268" t="s">
        <v>94</v>
      </c>
      <c r="B21" s="269"/>
      <c r="C21" s="269"/>
      <c r="D21" s="269"/>
      <c r="E21" s="269"/>
      <c r="F21" s="269"/>
      <c r="G21" s="269"/>
      <c r="H21" s="269"/>
      <c r="I21" s="269"/>
      <c r="J21" s="269"/>
      <c r="K21" s="269"/>
      <c r="L21" s="270"/>
      <c r="M21" s="271">
        <f>SUM(M17:W20)</f>
        <v>0</v>
      </c>
      <c r="N21" s="272"/>
      <c r="O21" s="272"/>
      <c r="P21" s="272"/>
      <c r="Q21" s="272"/>
      <c r="R21" s="272"/>
      <c r="S21" s="272"/>
      <c r="T21" s="272"/>
      <c r="U21" s="272"/>
      <c r="V21" s="272"/>
      <c r="W21" s="273"/>
      <c r="X21" s="268" t="s">
        <v>93</v>
      </c>
      <c r="Y21" s="269"/>
      <c r="Z21" s="269"/>
      <c r="AA21" s="269"/>
      <c r="AB21" s="269"/>
      <c r="AC21" s="269"/>
      <c r="AD21" s="269"/>
      <c r="AE21" s="269"/>
      <c r="AF21" s="269"/>
      <c r="AG21" s="269"/>
      <c r="AH21" s="269"/>
      <c r="AI21" s="269"/>
      <c r="AJ21" s="269"/>
      <c r="AK21" s="269"/>
      <c r="AL21" s="269"/>
      <c r="AM21" s="269"/>
      <c r="AN21" s="269"/>
      <c r="AO21" s="270"/>
    </row>
    <row r="22" spans="1:41" ht="20.25" customHeight="1" x14ac:dyDescent="0.45"/>
    <row r="23" spans="1:41" ht="20.25" customHeight="1" x14ac:dyDescent="0.45"/>
    <row r="24" spans="1:41" ht="20.25" customHeight="1" x14ac:dyDescent="0.45"/>
    <row r="25" spans="1:41" ht="20.25" customHeight="1" x14ac:dyDescent="0.45"/>
    <row r="26" spans="1:41" ht="20.25" customHeight="1" x14ac:dyDescent="0.45"/>
    <row r="27" spans="1:41" ht="20.25" customHeight="1" x14ac:dyDescent="0.45"/>
    <row r="28" spans="1:41" ht="20.25" customHeight="1" x14ac:dyDescent="0.45"/>
  </sheetData>
  <sheetProtection sheet="1" objects="1" scenarios="1"/>
  <mergeCells count="29">
    <mergeCell ref="A21:L21"/>
    <mergeCell ref="M21:W21"/>
    <mergeCell ref="X21:AO21"/>
    <mergeCell ref="A17:L20"/>
    <mergeCell ref="M17:W20"/>
    <mergeCell ref="X17:AO20"/>
    <mergeCell ref="X16:AO16"/>
    <mergeCell ref="X6:AO6"/>
    <mergeCell ref="X7:AO7"/>
    <mergeCell ref="X9:AO9"/>
    <mergeCell ref="X10:AO10"/>
    <mergeCell ref="X11:AO11"/>
    <mergeCell ref="X12:AO12"/>
    <mergeCell ref="A3:AP3"/>
    <mergeCell ref="A12:L12"/>
    <mergeCell ref="M12:W12"/>
    <mergeCell ref="A16:L16"/>
    <mergeCell ref="M16:W16"/>
    <mergeCell ref="A7:L8"/>
    <mergeCell ref="M7:W8"/>
    <mergeCell ref="X8:AO8"/>
    <mergeCell ref="A9:L9"/>
    <mergeCell ref="A6:L6"/>
    <mergeCell ref="A11:L11"/>
    <mergeCell ref="A10:L10"/>
    <mergeCell ref="M6:W6"/>
    <mergeCell ref="M9:W9"/>
    <mergeCell ref="M11:W11"/>
    <mergeCell ref="M10:W10"/>
  </mergeCells>
  <phoneticPr fontId="2"/>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Sheet1</vt:lpstr>
      <vt:lpstr>基本情報入力シート</vt:lpstr>
      <vt:lpstr>補助金交付申請書（様式第1号）</vt:lpstr>
      <vt:lpstr>事業計画変更承認申請（様式第3号）</vt:lpstr>
      <vt:lpstr>事業計画書（別紙1）</vt:lpstr>
      <vt:lpstr>申請額内訳書(別紙2-1)</vt:lpstr>
      <vt:lpstr>申請額内訳書(別紙2-2)</vt:lpstr>
      <vt:lpstr>積算内訳書（参考様式）</vt:lpstr>
      <vt:lpstr>予算書抄本（共通様式1）</vt:lpstr>
      <vt:lpstr>スケジュール表（共通様式２）</vt:lpstr>
      <vt:lpstr>補助事業実績報告書（様式第５号）</vt:lpstr>
      <vt:lpstr>事業実績書（別紙3）</vt:lpstr>
      <vt:lpstr>報告額内訳書(別紙4-1)</vt:lpstr>
      <vt:lpstr>報告額内訳書(別紙4-2)</vt:lpstr>
      <vt:lpstr>積算内訳書（参考様式）【実績用】</vt:lpstr>
      <vt:lpstr>備品リスト(参考様式)</vt:lpstr>
      <vt:lpstr>決算書抄本（共通様式13）</vt:lpstr>
      <vt:lpstr>'スケジュール表（共通様式２）'!Print_Area</vt:lpstr>
      <vt:lpstr>'決算書抄本（共通様式13）'!Print_Area</vt:lpstr>
      <vt:lpstr>'事業計画書（別紙1）'!Print_Area</vt:lpstr>
      <vt:lpstr>'事業計画変更承認申請（様式第3号）'!Print_Area</vt:lpstr>
      <vt:lpstr>'事業実績書（別紙3）'!Print_Area</vt:lpstr>
      <vt:lpstr>'申請額内訳書(別紙2-1)'!Print_Area</vt:lpstr>
      <vt:lpstr>'申請額内訳書(別紙2-2)'!Print_Area</vt:lpstr>
      <vt:lpstr>'積算内訳書（参考様式）'!Print_Area</vt:lpstr>
      <vt:lpstr>'積算内訳書（参考様式）【実績用】'!Print_Area</vt:lpstr>
      <vt:lpstr>'補助金交付申請書（様式第1号）'!Print_Area</vt:lpstr>
      <vt:lpstr>'補助事業実績報告書（様式第５号）'!Print_Area</vt:lpstr>
      <vt:lpstr>'報告額内訳書(別紙4-1)'!Print_Area</vt:lpstr>
      <vt:lpstr>'報告額内訳書(別紙4-2)'!Print_Area</vt:lpstr>
      <vt:lpstr>'予算書抄本（共通様式1）'!Print_Area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拓海</dc:creator>
  <cp:lastModifiedBy>高瀬　拓海</cp:lastModifiedBy>
  <cp:lastPrinted>2025-10-23T00:24:39Z</cp:lastPrinted>
  <dcterms:created xsi:type="dcterms:W3CDTF">2025-09-22T00:03:16Z</dcterms:created>
  <dcterms:modified xsi:type="dcterms:W3CDTF">2026-03-12T00:34:28Z</dcterms:modified>
</cp:coreProperties>
</file>