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Y:\０２施設G\◆庶務\インターネットメール\□高瀬\20260317【厚生労働省】【事務連絡】 令和８年度地域介護・福祉空間整備等施設整備交付金に係る一次協議の実施について（依頼）\260430〆令和８年度一次協議につきまして\260430〆令和８年度一次協議につきまして\"/>
    </mc:Choice>
  </mc:AlternateContent>
  <xr:revisionPtr revIDLastSave="0" documentId="13_ncr:1_{24EF9773-3EF4-4641-8F92-EC3F6D00D4DC}" xr6:coauthVersionLast="47" xr6:coauthVersionMax="47" xr10:uidLastSave="{00000000-0000-0000-0000-000000000000}"/>
  <bookViews>
    <workbookView xWindow="-108" yWindow="-108" windowWidth="23256" windowHeight="12456" tabRatio="920" firstSheet="1" activeTab="1" xr2:uid="{00000000-000D-0000-FFFF-FFFF00000000}"/>
  </bookViews>
  <sheets>
    <sheet name="都道府県コード等" sheetId="31" state="hidden"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state="hidden" r:id="rId10"/>
    <sheet name="国土強靱化対策と一体的に行う大規模修繕等" sheetId="33" state="hidden" r:id="rId11"/>
    <sheet name="高齢者施設等の非常用自家発電整備" sheetId="19" state="hidden" r:id="rId12"/>
    <sheet name="高齢者施設等の水害対策強化" sheetId="22" state="hidden"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換気設備整備!$A$1:$V$24</definedName>
    <definedName name="_xlnm.Print_Area" localSheetId="6">給水設備整備!$A$1:$W$24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'防災改修等支援事業（水害対策強化)'!$A$1:$AK$24</definedName>
    <definedName name="_xlnm.Print_Area" localSheetId="3">'防災改修等支援事業（耐震化) '!$A$1:$W$24</definedName>
    <definedName name="_xlnm.Print_Area" localSheetId="2">'防災改修等支援事業（大規模修繕等) '!$A$1:$W$24</definedName>
    <definedName name="_xlnm.Print_Area" localSheetId="4">'防災改修等支援事業（非常用自家発電設備)'!$A$1:$Z$25</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11" i="20"/>
  <c r="N12" i="20"/>
  <c r="M5" i="20"/>
  <c r="M6" i="20"/>
  <c r="M7" i="20"/>
  <c r="M8" i="20"/>
  <c r="N8" i="20" s="1"/>
  <c r="M9" i="20"/>
  <c r="N9" i="20" s="1"/>
  <c r="M10" i="20"/>
  <c r="N10" i="20" s="1"/>
  <c r="M11" i="20"/>
  <c r="M12" i="20"/>
  <c r="M13" i="20"/>
  <c r="N13" i="20" s="1"/>
  <c r="M14" i="20"/>
  <c r="N14" i="20" s="1"/>
  <c r="M15" i="20"/>
  <c r="N15" i="20" s="1"/>
  <c r="M16" i="20"/>
  <c r="N16" i="20" s="1"/>
  <c r="M17" i="20"/>
  <c r="N17" i="20" s="1"/>
  <c r="M18" i="20"/>
  <c r="N18" i="20" s="1"/>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2" i="25"/>
  <c r="N9" i="25"/>
  <c r="N8" i="25"/>
  <c r="AA6" i="23"/>
  <c r="AA7" i="23"/>
  <c r="AA8" i="23"/>
  <c r="AA9" i="23"/>
  <c r="AA10" i="23"/>
  <c r="AA11" i="23"/>
  <c r="AA12" i="23"/>
  <c r="AA13" i="23"/>
  <c r="AA14" i="23"/>
  <c r="AA15" i="23"/>
  <c r="AA16" i="23"/>
  <c r="AA17" i="23"/>
  <c r="AA18" i="23"/>
  <c r="AA19" i="23"/>
  <c r="L5" i="25"/>
  <c r="N5" i="25" s="1"/>
  <c r="L6" i="25"/>
  <c r="N6" i="25" s="1"/>
  <c r="L7" i="25"/>
  <c r="N7" i="25" s="1"/>
  <c r="L8" i="25"/>
  <c r="L9" i="25"/>
  <c r="L10" i="25"/>
  <c r="N10" i="25" s="1"/>
  <c r="L11" i="25"/>
  <c r="N11" i="25" s="1"/>
  <c r="L12" i="25"/>
  <c r="L13" i="25"/>
  <c r="N13" i="25" s="1"/>
  <c r="L14" i="25"/>
  <c r="N14" i="25" s="1"/>
  <c r="L15" i="25"/>
  <c r="N15" i="25" s="1"/>
  <c r="L16" i="25"/>
  <c r="N16" i="25" s="1"/>
  <c r="L17" i="25"/>
  <c r="N17" i="25" s="1"/>
  <c r="L18" i="25"/>
  <c r="N18" i="25" s="1"/>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U4" i="29"/>
  <c r="U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U6" i="29" l="1"/>
  <c r="U7" i="29"/>
  <c r="U8" i="29"/>
  <c r="U9" i="29"/>
  <c r="U10" i="29"/>
  <c r="U11" i="29"/>
  <c r="U12" i="29"/>
  <c r="U13" i="29"/>
  <c r="U14" i="29"/>
  <c r="U15" i="29"/>
  <c r="U16" i="29"/>
  <c r="U17" i="29"/>
  <c r="U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<sst xmlns="http://schemas.openxmlformats.org/spreadsheetml/2006/main" count="746" uniqueCount="293">
  <si>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</si>
  <si>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</si>
  <si>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</si>
  <si>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</si>
  <si>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</si>
  <si>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</si>
  <si>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</si>
  <si>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</si>
  <si>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</si>
  <si>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</si>
  <si>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</si>
  <si>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</si>
  <si>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</si>
  <si>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</si>
  <si>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</si>
  <si>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</si>
  <si>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</si>
  <si>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</si>
  <si>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</si>
  <si>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</si>
  <si>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</si>
  <si>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</si>
  <si>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</si>
  <si>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</si>
  <si>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</si>
  <si>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</si>
  <si>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</si>
  <si>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</si>
  <si>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</si>
  <si>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</si>
  <si>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</si>
  <si>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</si>
  <si>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</si>
  <si>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</si>
  <si>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</si>
  <si>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</si>
  <si>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</si>
  <si>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</si>
  <si>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</si>
  <si>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</si>
  <si>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</si>
  <si>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</si>
  <si>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</si>
  <si>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</si>
  <si>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</si>
  <si>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</si>
  <si>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</si>
  <si>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</si>
  <si>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</si>
  <si>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</si>
  <si>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</si>
  <si>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</si>
  <si>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</si>
  <si>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</si>
  <si>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</si>
  <si>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</si>
  <si>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</si>
  <si>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</si>
  <si>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</si>
  <si>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</si>
  <si>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</si>
  <si>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</si>
  <si>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</si>
  <si>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</si>
  <si>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</si>
  <si>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</si>
  <si>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</si>
  <si>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</si>
  <si>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</si>
  <si>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</si>
  <si>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</si>
  <si>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</si>
  <si>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</si>
  <si>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</si>
  <si>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</si>
  <si>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</si>
  <si>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</si>
  <si>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</si>
  <si>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</si>
  <si>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</si>
  <si>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</si>
  <si>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</si>
  <si>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</si>
  <si>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</si>
  <si>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</si>
  <si>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</si>
  <si>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</si>
  <si>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</si>
  <si>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</si>
  <si>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</si>
  <si>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</si>
  <si>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</si>
  <si>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</si>
  <si>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</si>
  <si>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</si>
  <si>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</si>
  <si>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</si>
  <si>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</si>
  <si>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</si>
  <si>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</si>
  <si>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</si>
  <si>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</si>
  <si>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</si>
  <si>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</si>
  <si>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</si>
  <si>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</si>
  <si>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</si>
  <si>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</si>
  <si>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</si>
  <si>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</si>
  <si>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</si>
  <si>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</si>
  <si>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</si>
  <si>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</si>
  <si>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</si>
  <si>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</si>
  <si>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</si>
  <si>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</si>
  <si>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</si>
  <si>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</si>
  <si>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</si>
  <si>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</si>
  <si>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</si>
  <si>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</si>
  <si>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</si>
  <si>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</si>
  <si>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</si>
  <si>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</si>
  <si>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</si>
  <si>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</si>
  <si>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</si>
  <si>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</si>
  <si>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</si>
  <si>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</si>
  <si>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</si>
  <si>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</si>
  <si>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</si>
  <si>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</si>
  <si>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</si>
  <si>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</si>
  <si>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</si>
  <si>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</si>
  <si>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</si>
  <si>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</si>
  <si>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</si>
  <si>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</si>
  <si>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</si>
  <si>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</si>
  <si>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</si>
  <si>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</si>
  <si>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</si>
  <si>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</si>
  <si>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</si>
  <si>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</si>
  <si>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</si>
  <si>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</si>
  <si>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</si>
  <si>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</si>
  <si>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</si>
  <si>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</si>
  <si>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</si>
  <si>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</si>
  <si>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</si>
  <si>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</si>
  <si>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</si>
  <si>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</si>
  <si>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</si>
  <si>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</si>
  <si>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</si>
  <si>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</si>
  <si>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</si>
  <si>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</si>
  <si>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</si>
  <si>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</si>
  <si>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</si>
  <si>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</si>
  <si>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</si>
  <si>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</si>
  <si>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</si>
  <si>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</si>
  <si>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</si>
  <si>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</si>
  <si>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</si>
  <si>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</si>
  <si>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</si>
  <si>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</si>
  <si>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</si>
  <si>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</si>
  <si>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</si>
  <si>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</si>
  <si>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</si>
  <si>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</si>
  <si>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</si>
  <si>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</si>
  <si>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</si>
  <si>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</si>
  <si>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</si>
  <si>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</si>
  <si>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</si>
  <si>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</si>
  <si>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</si>
  <si>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</si>
  <si>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</si>
  <si>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</si>
  <si>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</si>
  <si>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</si>
  <si>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</si>
  <si>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</si>
  <si>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</si>
  <si>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</si>
  <si>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</si>
  <si>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</si>
  <si>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</si>
  <si>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</si>
  <si>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</si>
  <si>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</si>
  <si>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</si>
  <si>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</si>
  <si>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</si>
  <si>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</si>
  <si>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</si>
  <si>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</si>
  <si>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</si>
  <si>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</si>
  <si>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</si>
  <si>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</si>
  <si>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</si>
  <si>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</si>
  <si>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</si>
  <si>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</si>
  <si>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</si>
  <si>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</si>
  <si>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</si>
  <si>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</si>
  <si>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</si>
  <si>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</si>
  <si>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</si>
  <si>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</si>
  <si>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</si>
  <si>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</si>
  <si>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</si>
  <si>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</si>
  <si>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</si>
  <si>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</si>
  <si>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</si>
  <si>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</si>
  <si>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</si>
  <si>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</si>
  <si>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</si>
  <si>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</si>
  <si>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</si>
  <si>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</si>
  <si>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</si>
  <si>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</si>
  <si>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</si>
  <si>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</si>
  <si>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</si>
  <si>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</si>
  <si>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</si>
  <si>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</si>
  <si>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</si>
  <si>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</si>
  <si>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</si>
  <si>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</si>
  <si>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</si>
  <si>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</si>
  <si>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</si>
  <si>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</si>
  <si>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</si>
  <si>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</si>
  <si>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</si>
  <si>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</si>
  <si>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</si>
  <si>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</si>
  <si>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</si>
  <si>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</si>
  <si>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</si>
  <si>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</si>
  <si>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</si>
  <si>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</si>
  <si>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</si>
  <si>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</si>
  <si>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</si>
  <si>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</si>
  <si>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</si>
  <si>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</si>
  <si>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東海北陸厚生局</t>
    <rPh sb="0" eb="7">
      <t>トウカイホクリクコウセイキョク</t>
    </rPh>
    <phoneticPr fontId="1"/>
  </si>
  <si>
    <t>豊田市</t>
    <rPh sb="0" eb="3">
      <t>トヨタシ</t>
    </rPh>
    <phoneticPr fontId="1"/>
  </si>
  <si>
    <t>豊田市高齢者福祉施設等防災・減災対策事業計画</t>
  </si>
  <si>
    <t>豊田市高齢者福祉施設等防災・減災対策事業計画</t>
    <phoneticPr fontId="1"/>
  </si>
  <si>
    <t>有</t>
  </si>
  <si>
    <t>無</t>
  </si>
  <si>
    <t>協議対象となる部分の改築・改修年月日
（該当ある場合のみ記載）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</si>
</sst>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8">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7" fillId="0" borderId="0" xfId="0" applyFont="1">
      <alignment vertical="center"/>
    </xf>
    <xf numFmtId="0" fontId="18" fillId="7"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0" fontId="15" fillId="7" borderId="1" xfId="0" applyNumberFormat="1" applyFont="1" applyFill="1" applyBorder="1" applyAlignment="1">
      <alignment horizontal="right" vertical="center" wrapText="1"/>
    </xf>
    <xf numFmtId="184" fontId="14" fillId="0" borderId="0" xfId="0" applyNumberFormat="1" applyFont="1">
      <alignment vertical="center"/>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18" fillId="5" borderId="1" xfId="0" applyFont="1" applyFill="1" applyBorder="1" applyAlignment="1">
      <alignment horizontal="center" vertical="center"/>
    </xf>
    <xf numFmtId="0" fontId="18" fillId="2" borderId="1" xfId="0" applyFont="1" applyFill="1" applyBorder="1" applyAlignment="1">
      <alignment horizontal="center" vertical="center" wrapText="1"/>
    </xf>
    <xf numFmtId="177" fontId="15" fillId="2" borderId="1" xfId="0" applyNumberFormat="1" applyFont="1" applyFill="1" applyBorder="1" applyAlignment="1">
      <alignment vertical="center" wrapText="1"/>
    </xf>
    <xf numFmtId="0" fontId="15" fillId="2" borderId="1" xfId="0" applyFont="1" applyFill="1" applyBorder="1" applyAlignment="1">
      <alignment horizontal="center" vertical="center" wrapText="1"/>
    </xf>
    <xf numFmtId="38" fontId="18" fillId="2" borderId="1" xfId="7" applyFont="1" applyFill="1" applyBorder="1" applyAlignment="1">
      <alignment horizontal="center" vertical="center" wrapText="1"/>
    </xf>
    <xf numFmtId="180" fontId="15" fillId="2" borderId="1" xfId="9" applyNumberFormat="1" applyFont="1" applyFill="1" applyBorder="1" applyAlignment="1">
      <alignment horizontal="right" vertical="center"/>
    </xf>
    <xf numFmtId="38" fontId="15" fillId="2" borderId="1" xfId="7" applyFont="1" applyFill="1" applyBorder="1" applyAlignment="1">
      <alignment horizontal="right" vertical="center"/>
    </xf>
    <xf numFmtId="0" fontId="19" fillId="2" borderId="1" xfId="0" applyFont="1" applyFill="1" applyBorder="1" applyAlignment="1">
      <alignment horizontal="center" vertical="center" wrapText="1"/>
    </xf>
    <xf numFmtId="0" fontId="15" fillId="2" borderId="1" xfId="0" applyFont="1" applyFill="1" applyBorder="1">
      <alignment vertical="center"/>
    </xf>
    <xf numFmtId="9" fontId="15" fillId="2" borderId="1" xfId="0" applyNumberFormat="1" applyFont="1" applyFill="1" applyBorder="1" applyAlignment="1">
      <alignment vertical="center" wrapText="1"/>
    </xf>
    <xf numFmtId="0" fontId="18" fillId="2" borderId="1" xfId="0" applyFont="1" applyFill="1" applyBorder="1" applyAlignment="1">
      <alignment horizontal="center" vertical="center"/>
    </xf>
    <xf numFmtId="0" fontId="39" fillId="2" borderId="1" xfId="0" applyFont="1" applyFill="1" applyBorder="1" applyAlignment="1">
      <alignment horizontal="center" vertical="center" wrapText="1"/>
    </xf>
    <xf numFmtId="0" fontId="16" fillId="2" borderId="1" xfId="0" applyFont="1" applyFill="1" applyBorder="1" applyAlignment="1">
      <alignment vertical="center" wrapText="1"/>
    </xf>
    <xf numFmtId="0" fontId="19"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8" fillId="2" borderId="1" xfId="0" applyFont="1" applyFill="1" applyBorder="1" applyAlignment="1">
      <alignment vertical="center" wrapText="1"/>
    </xf>
    <xf numFmtId="0" fontId="18"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1" xfId="0" applyFont="1" applyFill="1" applyBorder="1" applyAlignment="1">
      <alignment vertical="center" wrapText="1"/>
    </xf>
    <xf numFmtId="38" fontId="16" fillId="2" borderId="1" xfId="7" applyFont="1" applyFill="1" applyBorder="1" applyAlignment="1">
      <alignment horizontal="center" vertical="center" wrapText="1"/>
    </xf>
    <xf numFmtId="180" fontId="15" fillId="2" borderId="1" xfId="0" applyNumberFormat="1" applyFont="1" applyFill="1" applyBorder="1" applyAlignment="1">
      <alignment horizontal="right" vertical="center" wrapText="1"/>
    </xf>
    <xf numFmtId="38" fontId="18" fillId="2" borderId="1" xfId="7" applyFont="1" applyFill="1" applyBorder="1" applyAlignment="1">
      <alignment horizontal="center" vertical="center" wrapText="1"/>
    </xf>
    <xf numFmtId="177" fontId="7" fillId="2" borderId="1" xfId="0" applyNumberFormat="1" applyFont="1" applyFill="1" applyBorder="1" applyAlignment="1">
      <alignment vertical="center" wrapText="1"/>
    </xf>
    <xf numFmtId="0" fontId="18" fillId="2"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6" fillId="2" borderId="3" xfId="0"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2"/>
  <cols>
    <col min="1" max="1" width="9" bestFit="1" customWidth="1"/>
    <col min="3" max="3" width="20" customWidth="1"/>
    <col min="4" max="4" width="19.6640625" customWidth="1"/>
    <col min="5" max="5" width="23" customWidth="1"/>
    <col min="6" max="6" width="34.6640625" customWidth="1"/>
    <col min="7" max="7" width="20.109375" customWidth="1"/>
    <col min="8" max="8" width="20.77734375" customWidth="1"/>
    <col min="9" max="9" width="16" customWidth="1"/>
    <col min="10" max="10" width="17.6640625" customWidth="1"/>
    <col min="11" max="11" width="15.21875" customWidth="1"/>
    <col min="12" max="12" width="19.33203125" customWidth="1"/>
    <col min="13" max="13" width="13.88671875" customWidth="1"/>
    <col min="14" max="14" width="24.44140625" customWidth="1"/>
    <col min="15" max="16" width="22" customWidth="1"/>
    <col min="18" max="18" width="12.109375" customWidth="1"/>
  </cols>
  <sheetData>
    <row r="1" spans="1:19" ht="28.5" customHeight="1">
      <c r="A1" s="106" t="s">
        <v>123</v>
      </c>
      <c r="B1" s="106" t="s">
        <v>122</v>
      </c>
      <c r="C1" s="98" t="s">
        <v>124</v>
      </c>
      <c r="D1" s="98" t="s">
        <v>124</v>
      </c>
      <c r="E1" s="113" t="s">
        <v>154</v>
      </c>
      <c r="F1" s="114" t="s">
        <v>183</v>
      </c>
      <c r="G1" s="115" t="s">
        <v>214</v>
      </c>
      <c r="H1" s="116" t="s">
        <v>227</v>
      </c>
      <c r="I1" s="117" t="s">
        <v>235</v>
      </c>
      <c r="J1" s="118" t="s">
        <v>242</v>
      </c>
      <c r="K1" s="118" t="s">
        <v>242</v>
      </c>
      <c r="L1" s="119" t="s">
        <v>246</v>
      </c>
      <c r="M1" s="119" t="s">
        <v>246</v>
      </c>
      <c r="N1" s="119" t="s">
        <v>246</v>
      </c>
      <c r="O1" s="120" t="s">
        <v>257</v>
      </c>
      <c r="P1" s="124" t="s">
        <v>265</v>
      </c>
      <c r="Q1" s="72" t="s">
        <v>141</v>
      </c>
      <c r="R1" s="72" t="s">
        <v>169</v>
      </c>
      <c r="S1" s="72" t="s">
        <v>204</v>
      </c>
    </row>
    <row r="2" spans="1:19" ht="28.5" customHeight="1">
      <c r="A2" s="106"/>
      <c r="B2" s="106"/>
      <c r="C2" s="98" t="s">
        <v>133</v>
      </c>
      <c r="D2" s="98" t="s">
        <v>84</v>
      </c>
      <c r="E2" s="113" t="s">
        <v>84</v>
      </c>
      <c r="F2" s="114" t="s">
        <v>184</v>
      </c>
      <c r="G2" s="115" t="s">
        <v>84</v>
      </c>
      <c r="H2" s="116" t="s">
        <v>84</v>
      </c>
      <c r="I2" s="117" t="s">
        <v>84</v>
      </c>
      <c r="J2" s="118" t="s">
        <v>84</v>
      </c>
      <c r="K2" s="118" t="s">
        <v>243</v>
      </c>
      <c r="L2" s="119" t="s">
        <v>84</v>
      </c>
      <c r="M2" s="119" t="s">
        <v>243</v>
      </c>
      <c r="N2" s="119" t="s">
        <v>258</v>
      </c>
      <c r="O2" s="120" t="s">
        <v>84</v>
      </c>
      <c r="P2" s="124" t="s">
        <v>84</v>
      </c>
      <c r="R2" t="s">
        <v>170</v>
      </c>
    </row>
    <row r="3" spans="1:19" s="76" customFormat="1" ht="16.2">
      <c r="A3" s="76">
        <v>1</v>
      </c>
      <c r="B3" s="76" t="s">
        <v>30</v>
      </c>
      <c r="C3" s="76" t="s">
        <v>125</v>
      </c>
      <c r="D3" s="76" t="s">
        <v>40</v>
      </c>
      <c r="E3" s="76" t="s">
        <v>155</v>
      </c>
      <c r="F3" s="76" t="s">
        <v>185</v>
      </c>
      <c r="G3" s="76" t="s">
        <v>215</v>
      </c>
      <c r="H3" s="76" t="s">
        <v>228</v>
      </c>
      <c r="I3" s="92" t="s">
        <v>236</v>
      </c>
      <c r="J3" s="110" t="s">
        <v>219</v>
      </c>
      <c r="K3" s="111">
        <v>66400</v>
      </c>
      <c r="L3" s="76" t="s">
        <v>219</v>
      </c>
      <c r="M3" s="111">
        <v>31600</v>
      </c>
      <c r="N3" s="111" t="s">
        <v>118</v>
      </c>
      <c r="O3" s="111" t="s">
        <v>219</v>
      </c>
      <c r="P3" s="111" t="s">
        <v>219</v>
      </c>
      <c r="Q3" s="76" t="s">
        <v>142</v>
      </c>
      <c r="R3" s="76" t="s">
        <v>181</v>
      </c>
      <c r="S3" s="76" t="s">
        <v>205</v>
      </c>
    </row>
    <row r="4" spans="1:19" s="76" customFormat="1" ht="16.2">
      <c r="A4" s="76">
        <v>2</v>
      </c>
      <c r="B4" s="76" t="s">
        <v>31</v>
      </c>
      <c r="C4" s="76" t="s">
        <v>101</v>
      </c>
      <c r="D4" s="76" t="s">
        <v>43</v>
      </c>
      <c r="E4" s="76" t="s">
        <v>156</v>
      </c>
      <c r="F4" s="76" t="s">
        <v>187</v>
      </c>
      <c r="G4" s="76" t="s">
        <v>216</v>
      </c>
      <c r="H4" s="76" t="s">
        <v>216</v>
      </c>
      <c r="I4" s="92" t="s">
        <v>216</v>
      </c>
      <c r="J4" s="110" t="s">
        <v>220</v>
      </c>
      <c r="L4" s="76" t="s">
        <v>220</v>
      </c>
      <c r="N4" s="111" t="s">
        <v>247</v>
      </c>
      <c r="O4" s="111" t="s">
        <v>220</v>
      </c>
      <c r="P4" s="111" t="s">
        <v>220</v>
      </c>
      <c r="Q4" s="76" t="s">
        <v>143</v>
      </c>
      <c r="R4" s="76" t="s">
        <v>171</v>
      </c>
    </row>
    <row r="5" spans="1:19" s="76" customFormat="1" ht="16.2">
      <c r="A5" s="76">
        <v>3</v>
      </c>
      <c r="B5" s="76" t="s">
        <v>32</v>
      </c>
      <c r="C5" s="76" t="s">
        <v>126</v>
      </c>
      <c r="D5" s="76" t="s">
        <v>45</v>
      </c>
      <c r="E5" s="76" t="s">
        <v>157</v>
      </c>
      <c r="F5" s="76" t="s">
        <v>186</v>
      </c>
      <c r="G5" s="76" t="s">
        <v>217</v>
      </c>
      <c r="H5" s="76" t="s">
        <v>217</v>
      </c>
      <c r="I5" s="92" t="s">
        <v>217</v>
      </c>
      <c r="J5" s="110" t="s">
        <v>221</v>
      </c>
      <c r="L5" s="76" t="s">
        <v>221</v>
      </c>
      <c r="N5" s="111" t="s">
        <v>248</v>
      </c>
      <c r="O5" s="111" t="s">
        <v>221</v>
      </c>
      <c r="P5" s="111" t="s">
        <v>221</v>
      </c>
      <c r="R5" s="76" t="s">
        <v>172</v>
      </c>
    </row>
    <row r="6" spans="1:19" s="76" customFormat="1" ht="16.2">
      <c r="A6" s="76">
        <v>4</v>
      </c>
      <c r="B6" s="76" t="s">
        <v>33</v>
      </c>
      <c r="C6" s="76" t="s">
        <v>104</v>
      </c>
      <c r="D6" s="76" t="s">
        <v>42</v>
      </c>
      <c r="E6" s="76" t="s">
        <v>158</v>
      </c>
      <c r="F6" s="76" t="s">
        <v>188</v>
      </c>
      <c r="G6" s="76" t="s">
        <v>125</v>
      </c>
      <c r="H6" s="76" t="s">
        <v>125</v>
      </c>
      <c r="I6" s="92" t="s">
        <v>125</v>
      </c>
      <c r="J6" s="110" t="s">
        <v>130</v>
      </c>
      <c r="L6" s="76" t="s">
        <v>130</v>
      </c>
      <c r="N6" s="76" t="s">
        <v>249</v>
      </c>
      <c r="O6" s="76" t="s">
        <v>130</v>
      </c>
      <c r="P6" s="76" t="s">
        <v>130</v>
      </c>
      <c r="R6" s="76" t="s">
        <v>173</v>
      </c>
    </row>
    <row r="7" spans="1:19" s="76" customFormat="1" ht="16.2">
      <c r="A7" s="76">
        <v>5</v>
      </c>
      <c r="B7" s="76" t="s">
        <v>34</v>
      </c>
      <c r="C7" s="76" t="s">
        <v>127</v>
      </c>
      <c r="D7" s="76" t="s">
        <v>48</v>
      </c>
      <c r="E7" s="76" t="s">
        <v>159</v>
      </c>
      <c r="F7" s="76" t="s">
        <v>116</v>
      </c>
      <c r="G7" s="76" t="s">
        <v>218</v>
      </c>
      <c r="H7" s="76" t="s">
        <v>218</v>
      </c>
      <c r="I7" s="92" t="s">
        <v>218</v>
      </c>
      <c r="J7" s="110" t="s">
        <v>222</v>
      </c>
      <c r="L7" s="76" t="s">
        <v>222</v>
      </c>
      <c r="N7" s="76" t="s">
        <v>250</v>
      </c>
      <c r="O7" s="76" t="s">
        <v>222</v>
      </c>
      <c r="P7" s="76" t="s">
        <v>222</v>
      </c>
      <c r="R7" s="76" t="s">
        <v>174</v>
      </c>
    </row>
    <row r="8" spans="1:19" s="76" customFormat="1" ht="16.2">
      <c r="A8" s="76">
        <v>6</v>
      </c>
      <c r="B8" s="76" t="s">
        <v>35</v>
      </c>
      <c r="C8" s="76" t="s">
        <v>128</v>
      </c>
      <c r="D8" s="76" t="s">
        <v>146</v>
      </c>
      <c r="E8" s="76" t="s">
        <v>101</v>
      </c>
      <c r="F8" s="76" t="s">
        <v>189</v>
      </c>
      <c r="G8" s="76" t="s">
        <v>101</v>
      </c>
      <c r="H8" s="76" t="s">
        <v>101</v>
      </c>
      <c r="I8" s="92" t="s">
        <v>101</v>
      </c>
      <c r="J8" s="110"/>
      <c r="N8" s="76" t="s">
        <v>251</v>
      </c>
      <c r="R8" s="76" t="s">
        <v>175</v>
      </c>
    </row>
    <row r="9" spans="1:19" s="76" customFormat="1" ht="16.2">
      <c r="A9" s="76">
        <v>7</v>
      </c>
      <c r="B9" s="76" t="s">
        <v>36</v>
      </c>
      <c r="C9" s="76" t="s">
        <v>102</v>
      </c>
      <c r="E9" s="76" t="s">
        <v>102</v>
      </c>
      <c r="F9" s="76" t="s">
        <v>190</v>
      </c>
      <c r="G9" s="76" t="s">
        <v>102</v>
      </c>
      <c r="H9" s="76" t="s">
        <v>126</v>
      </c>
      <c r="I9" s="92" t="s">
        <v>126</v>
      </c>
      <c r="J9" s="110"/>
      <c r="R9" s="76" t="s">
        <v>176</v>
      </c>
    </row>
    <row r="10" spans="1:19" s="76" customFormat="1" ht="16.2">
      <c r="A10" s="76">
        <v>8</v>
      </c>
      <c r="B10" s="76" t="s">
        <v>37</v>
      </c>
      <c r="C10" s="76" t="s">
        <v>129</v>
      </c>
      <c r="E10" s="76" t="s">
        <v>103</v>
      </c>
      <c r="F10" s="76" t="s">
        <v>191</v>
      </c>
      <c r="G10" s="76" t="s">
        <v>103</v>
      </c>
      <c r="H10" s="76" t="s">
        <v>271</v>
      </c>
      <c r="I10" s="92" t="s">
        <v>271</v>
      </c>
      <c r="J10" s="110"/>
      <c r="R10" s="76" t="s">
        <v>177</v>
      </c>
    </row>
    <row r="11" spans="1:19" s="76" customFormat="1" ht="16.2">
      <c r="A11" s="76">
        <v>9</v>
      </c>
      <c r="B11" s="76" t="s">
        <v>38</v>
      </c>
      <c r="C11" s="76" t="s">
        <v>130</v>
      </c>
      <c r="E11" s="76" t="s">
        <v>104</v>
      </c>
      <c r="F11" s="76" t="s">
        <v>192</v>
      </c>
      <c r="G11" s="76" t="s">
        <v>104</v>
      </c>
      <c r="H11" s="76" t="s">
        <v>128</v>
      </c>
      <c r="I11" s="92" t="s">
        <v>103</v>
      </c>
      <c r="J11" s="25"/>
      <c r="R11" s="76" t="s">
        <v>178</v>
      </c>
    </row>
    <row r="12" spans="1:19" s="76" customFormat="1" ht="16.2">
      <c r="A12" s="76">
        <v>10</v>
      </c>
      <c r="B12" s="76" t="s">
        <v>39</v>
      </c>
      <c r="C12" s="76" t="s">
        <v>131</v>
      </c>
      <c r="E12" s="76" t="s">
        <v>127</v>
      </c>
      <c r="G12" s="76" t="s">
        <v>127</v>
      </c>
      <c r="H12" s="76" t="s">
        <v>102</v>
      </c>
      <c r="I12" s="92" t="s">
        <v>104</v>
      </c>
      <c r="J12" s="25"/>
      <c r="R12" s="76" t="s">
        <v>179</v>
      </c>
    </row>
    <row r="13" spans="1:19" s="76" customFormat="1" ht="16.2">
      <c r="A13" s="76">
        <v>11</v>
      </c>
      <c r="B13" s="76" t="s">
        <v>41</v>
      </c>
      <c r="C13" s="76" t="s">
        <v>132</v>
      </c>
      <c r="E13" s="76" t="s">
        <v>106</v>
      </c>
      <c r="G13" s="76" t="s">
        <v>106</v>
      </c>
      <c r="H13" s="76" t="s">
        <v>103</v>
      </c>
      <c r="I13" s="92" t="s">
        <v>127</v>
      </c>
      <c r="J13" s="25"/>
      <c r="R13" s="76" t="s">
        <v>180</v>
      </c>
    </row>
    <row r="14" spans="1:19" s="76" customFormat="1" ht="16.2">
      <c r="A14" s="76">
        <v>12</v>
      </c>
      <c r="B14" s="76" t="s">
        <v>44</v>
      </c>
      <c r="E14" s="76" t="s">
        <v>107</v>
      </c>
      <c r="G14" s="76" t="s">
        <v>107</v>
      </c>
      <c r="H14" s="76" t="s">
        <v>104</v>
      </c>
      <c r="I14" s="92" t="s">
        <v>129</v>
      </c>
      <c r="J14" s="25"/>
    </row>
    <row r="15" spans="1:19" s="76" customFormat="1" ht="16.2">
      <c r="A15" s="76">
        <v>13</v>
      </c>
      <c r="B15" s="76" t="s">
        <v>46</v>
      </c>
      <c r="E15" s="76" t="s">
        <v>108</v>
      </c>
      <c r="G15" s="76" t="s">
        <v>108</v>
      </c>
      <c r="H15" s="76" t="s">
        <v>127</v>
      </c>
      <c r="I15" s="92" t="s">
        <v>237</v>
      </c>
      <c r="J15" s="25"/>
    </row>
    <row r="16" spans="1:19" s="76" customFormat="1" ht="16.2">
      <c r="A16" s="76">
        <v>14</v>
      </c>
      <c r="B16" s="76" t="s">
        <v>47</v>
      </c>
      <c r="E16" s="76" t="s">
        <v>129</v>
      </c>
      <c r="G16" s="76" t="s">
        <v>129</v>
      </c>
      <c r="H16" s="76" t="s">
        <v>106</v>
      </c>
      <c r="I16" s="92" t="s">
        <v>220</v>
      </c>
      <c r="J16" s="25"/>
    </row>
    <row r="17" spans="1:10" s="76" customFormat="1" ht="16.2">
      <c r="A17" s="76">
        <v>15</v>
      </c>
      <c r="B17" s="76" t="s">
        <v>49</v>
      </c>
      <c r="E17" s="76" t="s">
        <v>160</v>
      </c>
      <c r="G17" s="76" t="s">
        <v>160</v>
      </c>
      <c r="H17" s="76" t="s">
        <v>229</v>
      </c>
      <c r="I17" s="92" t="s">
        <v>221</v>
      </c>
      <c r="J17" s="25"/>
    </row>
    <row r="18" spans="1:10" s="76" customFormat="1" ht="16.2">
      <c r="A18" s="76">
        <v>16</v>
      </c>
      <c r="B18" s="76" t="s">
        <v>50</v>
      </c>
      <c r="E18" s="76" t="s">
        <v>161</v>
      </c>
      <c r="G18" s="76" t="s">
        <v>161</v>
      </c>
      <c r="H18" s="76" t="s">
        <v>107</v>
      </c>
      <c r="I18" s="92" t="s">
        <v>130</v>
      </c>
      <c r="J18" s="25"/>
    </row>
    <row r="19" spans="1:10" s="76" customFormat="1" ht="16.2">
      <c r="A19" s="76">
        <v>17</v>
      </c>
      <c r="B19" s="76" t="s">
        <v>51</v>
      </c>
      <c r="G19" s="76" t="s">
        <v>219</v>
      </c>
      <c r="H19" s="76" t="s">
        <v>108</v>
      </c>
      <c r="I19" s="92" t="s">
        <v>222</v>
      </c>
      <c r="J19" s="25"/>
    </row>
    <row r="20" spans="1:10" s="76" customFormat="1" ht="16.2">
      <c r="A20" s="76">
        <v>18</v>
      </c>
      <c r="B20" s="76" t="s">
        <v>52</v>
      </c>
      <c r="G20" s="76" t="s">
        <v>220</v>
      </c>
      <c r="H20" s="76" t="s">
        <v>129</v>
      </c>
      <c r="I20" s="76" t="s">
        <v>131</v>
      </c>
      <c r="J20" s="25"/>
    </row>
    <row r="21" spans="1:10" s="76" customFormat="1" ht="16.2">
      <c r="A21" s="76">
        <v>19</v>
      </c>
      <c r="B21" s="76" t="s">
        <v>53</v>
      </c>
      <c r="G21" s="76" t="s">
        <v>221</v>
      </c>
      <c r="H21" s="76" t="s">
        <v>160</v>
      </c>
      <c r="I21" s="76" t="s">
        <v>270</v>
      </c>
      <c r="J21" s="25"/>
    </row>
    <row r="22" spans="1:10" s="76" customFormat="1" ht="16.2">
      <c r="A22" s="76">
        <v>20</v>
      </c>
      <c r="B22" s="76" t="s">
        <v>54</v>
      </c>
      <c r="G22" s="76" t="s">
        <v>130</v>
      </c>
      <c r="H22" s="76" t="s">
        <v>161</v>
      </c>
      <c r="J22" s="25"/>
    </row>
    <row r="23" spans="1:10" s="76" customFormat="1" ht="16.2">
      <c r="A23" s="76">
        <v>21</v>
      </c>
      <c r="B23" s="76" t="s">
        <v>56</v>
      </c>
      <c r="G23" s="76" t="s">
        <v>222</v>
      </c>
      <c r="H23" s="76" t="s">
        <v>230</v>
      </c>
      <c r="J23" s="25"/>
    </row>
    <row r="24" spans="1:10" s="76" customFormat="1">
      <c r="A24" s="76">
        <v>22</v>
      </c>
      <c r="B24" s="76" t="s">
        <v>57</v>
      </c>
      <c r="H24" s="76" t="s">
        <v>220</v>
      </c>
    </row>
    <row r="25" spans="1:10" s="76" customFormat="1">
      <c r="A25" s="76">
        <v>23</v>
      </c>
      <c r="B25" s="76" t="s">
        <v>58</v>
      </c>
      <c r="H25" s="76" t="s">
        <v>221</v>
      </c>
    </row>
    <row r="26" spans="1:10" s="76" customFormat="1">
      <c r="A26" s="76">
        <v>24</v>
      </c>
      <c r="B26" s="76" t="s">
        <v>59</v>
      </c>
      <c r="H26" s="76" t="s">
        <v>130</v>
      </c>
    </row>
    <row r="27" spans="1:10" s="76" customFormat="1">
      <c r="A27" s="76">
        <v>25</v>
      </c>
      <c r="B27" s="76" t="s">
        <v>60</v>
      </c>
      <c r="H27" s="76" t="s">
        <v>222</v>
      </c>
    </row>
    <row r="28" spans="1:10" s="76" customFormat="1">
      <c r="A28" s="76">
        <v>26</v>
      </c>
      <c r="B28" s="76" t="s">
        <v>61</v>
      </c>
      <c r="H28" s="76" t="s">
        <v>131</v>
      </c>
    </row>
    <row r="29" spans="1:10" s="76" customFormat="1">
      <c r="A29" s="76">
        <v>27</v>
      </c>
      <c r="B29" s="76" t="s">
        <v>62</v>
      </c>
      <c r="H29" s="76" t="s">
        <v>270</v>
      </c>
    </row>
    <row r="30" spans="1:10" s="76" customFormat="1">
      <c r="A30" s="76">
        <v>28</v>
      </c>
      <c r="B30" s="76" t="s">
        <v>63</v>
      </c>
      <c r="H30" s="76" t="s">
        <v>132</v>
      </c>
    </row>
    <row r="31" spans="1:10" s="76" customFormat="1">
      <c r="A31" s="76">
        <v>29</v>
      </c>
      <c r="B31" s="76" t="s">
        <v>64</v>
      </c>
      <c r="H31" s="76" t="s">
        <v>231</v>
      </c>
    </row>
    <row r="32" spans="1:10" s="76" customFormat="1">
      <c r="A32" s="76">
        <v>30</v>
      </c>
      <c r="B32" s="76" t="s">
        <v>65</v>
      </c>
      <c r="H32" s="76" t="s">
        <v>232</v>
      </c>
    </row>
    <row r="33" spans="1:22" s="76" customFormat="1">
      <c r="A33" s="76">
        <v>31</v>
      </c>
      <c r="B33" s="76" t="s">
        <v>66</v>
      </c>
      <c r="H33" s="76" t="s">
        <v>233</v>
      </c>
    </row>
    <row r="34" spans="1:22" s="76" customFormat="1">
      <c r="A34" s="76">
        <v>32</v>
      </c>
      <c r="B34" s="76" t="s">
        <v>67</v>
      </c>
      <c r="H34" s="76" t="s">
        <v>234</v>
      </c>
    </row>
    <row r="35" spans="1:22" s="76" customFormat="1">
      <c r="A35" s="76">
        <v>33</v>
      </c>
      <c r="B35" s="76" t="s">
        <v>68</v>
      </c>
    </row>
    <row r="36" spans="1:22" s="76" customFormat="1">
      <c r="A36" s="76">
        <v>34</v>
      </c>
      <c r="B36" s="76" t="s">
        <v>69</v>
      </c>
    </row>
    <row r="37" spans="1:22" s="76" customFormat="1">
      <c r="A37" s="76">
        <v>35</v>
      </c>
      <c r="B37" s="76" t="s">
        <v>70</v>
      </c>
    </row>
    <row r="38" spans="1:22" s="76" customFormat="1">
      <c r="A38" s="76">
        <v>36</v>
      </c>
      <c r="B38" s="76" t="s">
        <v>71</v>
      </c>
    </row>
    <row r="39" spans="1:22" s="76" customFormat="1">
      <c r="A39" s="76">
        <v>37</v>
      </c>
      <c r="B39" s="76" t="s">
        <v>72</v>
      </c>
    </row>
    <row r="40" spans="1:22" s="76" customFormat="1">
      <c r="A40" s="76">
        <v>38</v>
      </c>
      <c r="B40" s="76" t="s">
        <v>73</v>
      </c>
    </row>
    <row r="41" spans="1:22" s="76" customFormat="1">
      <c r="A41" s="76">
        <v>39</v>
      </c>
      <c r="B41" s="76" t="s">
        <v>74</v>
      </c>
    </row>
    <row r="42" spans="1:22" s="76" customFormat="1">
      <c r="A42" s="76">
        <v>40</v>
      </c>
      <c r="B42" s="76" t="s">
        <v>75</v>
      </c>
    </row>
    <row r="43" spans="1:22" s="76" customFormat="1">
      <c r="A43" s="76">
        <v>41</v>
      </c>
      <c r="B43" s="76" t="s">
        <v>76</v>
      </c>
    </row>
    <row r="44" spans="1:22" s="76" customFormat="1">
      <c r="A44" s="76">
        <v>42</v>
      </c>
      <c r="B44" s="76" t="s">
        <v>77</v>
      </c>
    </row>
    <row r="45" spans="1:22" s="76" customFormat="1">
      <c r="A45" s="76">
        <v>43</v>
      </c>
      <c r="B45" s="76" t="s">
        <v>78</v>
      </c>
    </row>
    <row r="46" spans="1:22" s="76" customFormat="1">
      <c r="A46" s="76">
        <v>44</v>
      </c>
      <c r="B46" s="76" t="s">
        <v>79</v>
      </c>
    </row>
    <row r="47" spans="1:22">
      <c r="A47">
        <v>45</v>
      </c>
      <c r="B47" t="s">
        <v>80</v>
      </c>
      <c r="E47" s="76"/>
      <c r="F47" s="76"/>
      <c r="G47" s="76"/>
      <c r="H47" s="76"/>
      <c r="I47" s="76"/>
      <c r="J47" s="76"/>
      <c r="K47" s="76"/>
      <c r="L47" s="76"/>
      <c r="M47" s="76"/>
      <c r="N47" s="76"/>
      <c r="O47" s="76"/>
      <c r="P47" s="76"/>
      <c r="Q47" s="76"/>
      <c r="R47" s="76"/>
      <c r="S47" s="76"/>
      <c r="T47" s="76"/>
      <c r="U47" s="76"/>
      <c r="V47" s="76"/>
    </row>
    <row r="48" spans="1:22">
      <c r="A48">
        <v>46</v>
      </c>
      <c r="B48" t="s">
        <v>81</v>
      </c>
      <c r="E48" s="76"/>
      <c r="F48" s="76"/>
      <c r="G48" s="76"/>
      <c r="H48" s="76"/>
      <c r="I48" s="76"/>
      <c r="J48" s="76"/>
      <c r="K48" s="76"/>
      <c r="L48" s="76"/>
      <c r="M48" s="76"/>
      <c r="N48" s="76"/>
      <c r="O48" s="76"/>
      <c r="P48" s="76"/>
      <c r="Q48" s="76"/>
      <c r="R48" s="76"/>
      <c r="S48" s="76"/>
      <c r="T48" s="76"/>
      <c r="U48" s="76"/>
      <c r="V48" s="76"/>
    </row>
    <row r="49" spans="1:22">
      <c r="A49">
        <v>47</v>
      </c>
      <c r="B49" t="s">
        <v>82</v>
      </c>
      <c r="E49" s="76"/>
      <c r="F49" s="76"/>
      <c r="G49" s="76"/>
      <c r="H49" s="76"/>
      <c r="I49" s="76"/>
      <c r="J49" s="76"/>
      <c r="K49" s="76"/>
      <c r="L49" s="76"/>
      <c r="M49" s="76"/>
      <c r="N49" s="76"/>
      <c r="O49" s="76"/>
      <c r="P49" s="76"/>
      <c r="Q49" s="76"/>
      <c r="R49" s="76"/>
      <c r="S49" s="76"/>
      <c r="T49" s="76"/>
      <c r="U49" s="76"/>
      <c r="V49" s="76"/>
    </row>
    <row r="50" spans="1:22">
      <c r="H50" s="76"/>
      <c r="I50" s="76"/>
    </row>
    <row r="51" spans="1:22">
      <c r="H51" s="76"/>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P1" zoomScale="80" zoomScaleNormal="100" zoomScaleSheetLayoutView="80" workbookViewId="0">
      <pane ySplit="3" topLeftCell="A4" activePane="bottomLeft" state="frozen"/>
      <selection activeCell="L40" activeCellId="1" sqref="R20 L40"/>
      <selection pane="bottomLeft" activeCell="F3" sqref="F3:W3"/>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1" width="12.88671875" style="5" customWidth="1"/>
    <col min="12" max="13" width="15" style="5" customWidth="1"/>
    <col min="14" max="15" width="12.88671875" style="5" customWidth="1"/>
    <col min="16" max="16" width="16.109375" style="5" customWidth="1"/>
    <col min="17" max="17" width="18.109375" style="5" customWidth="1"/>
    <col min="18" max="18" width="18.44140625" style="5" customWidth="1"/>
    <col min="19" max="19" width="15.21875" style="5" customWidth="1"/>
    <col min="20" max="20" width="12.21875" style="5" customWidth="1"/>
    <col min="21" max="21" width="18.77734375" style="5" customWidth="1"/>
    <col min="22" max="22" width="11.6640625" style="5" customWidth="1"/>
    <col min="23" max="16384" width="4.21875" style="5"/>
  </cols>
  <sheetData>
    <row r="1" spans="1:22" ht="18">
      <c r="N1" s="4"/>
      <c r="O1" s="3"/>
      <c r="V1" s="39" t="s">
        <v>0</v>
      </c>
    </row>
    <row r="2" spans="1:22" ht="20.100000000000001" customHeight="1">
      <c r="A2" s="85" t="s">
        <v>241</v>
      </c>
      <c r="B2" s="13"/>
      <c r="C2" s="13"/>
      <c r="D2" s="13"/>
      <c r="E2" s="13"/>
      <c r="F2" s="13"/>
      <c r="G2" s="13"/>
      <c r="H2" s="13"/>
      <c r="I2" s="13"/>
      <c r="J2" s="13"/>
      <c r="K2" s="13"/>
      <c r="L2" s="13"/>
      <c r="M2" s="13"/>
      <c r="N2" s="13"/>
      <c r="O2" s="13"/>
      <c r="P2" s="13"/>
      <c r="Q2" s="13"/>
      <c r="R2" s="13"/>
      <c r="S2" s="13"/>
      <c r="T2" s="13"/>
      <c r="U2" s="67"/>
      <c r="V2" s="13"/>
    </row>
    <row r="3" spans="1:22" s="93" customFormat="1" ht="121.5" customHeight="1">
      <c r="A3" s="87" t="s">
        <v>1</v>
      </c>
      <c r="B3" s="19" t="s">
        <v>2</v>
      </c>
      <c r="C3" s="19" t="s">
        <v>3</v>
      </c>
      <c r="D3" s="109" t="s">
        <v>4</v>
      </c>
      <c r="E3" s="19" t="s">
        <v>5</v>
      </c>
      <c r="F3" s="19" t="s">
        <v>150</v>
      </c>
      <c r="G3" s="89" t="s">
        <v>84</v>
      </c>
      <c r="H3" s="19" t="s">
        <v>6</v>
      </c>
      <c r="I3" s="19" t="s">
        <v>7</v>
      </c>
      <c r="J3" s="19" t="s">
        <v>85</v>
      </c>
      <c r="K3" s="19" t="s">
        <v>86</v>
      </c>
      <c r="L3" s="19" t="s">
        <v>87</v>
      </c>
      <c r="M3" s="73" t="s">
        <v>88</v>
      </c>
      <c r="N3" s="88" t="s">
        <v>89</v>
      </c>
      <c r="O3" s="19" t="s">
        <v>117</v>
      </c>
      <c r="P3" s="95" t="s">
        <v>209</v>
      </c>
      <c r="Q3" s="55" t="s">
        <v>244</v>
      </c>
      <c r="R3" s="19" t="s">
        <v>149</v>
      </c>
      <c r="S3" s="89" t="s">
        <v>14</v>
      </c>
      <c r="T3" s="89" t="s">
        <v>92</v>
      </c>
      <c r="U3" s="73" t="s">
        <v>145</v>
      </c>
      <c r="V3" s="19" t="s">
        <v>16</v>
      </c>
    </row>
    <row r="4" spans="1:22" ht="20.25" customHeight="1">
      <c r="A4" s="31">
        <v>1</v>
      </c>
      <c r="B4" s="15"/>
      <c r="C4" s="15"/>
      <c r="D4" s="108" t="e">
        <f>VLOOKUP(C4,都道府県コード等!A4:B50,2)</f>
        <v>#N/A</v>
      </c>
      <c r="E4" s="15"/>
      <c r="F4" s="15"/>
      <c r="G4" s="75"/>
      <c r="H4" s="15"/>
      <c r="I4" s="15"/>
      <c r="J4" s="44"/>
      <c r="K4" s="17"/>
      <c r="L4" s="17"/>
      <c r="M4" s="112"/>
      <c r="N4" s="80">
        <f>ROUNDDOWN(MIN(L4,M4)*1/2,0)</f>
        <v>0</v>
      </c>
      <c r="O4" s="18"/>
      <c r="P4" s="38"/>
      <c r="Q4" s="32"/>
      <c r="R4" s="32"/>
      <c r="S4" s="89"/>
      <c r="T4" s="75"/>
      <c r="U4" s="83"/>
      <c r="V4" s="45"/>
    </row>
    <row r="5" spans="1:22" ht="20.25" customHeight="1">
      <c r="A5" s="31">
        <v>2</v>
      </c>
      <c r="B5" s="15"/>
      <c r="C5" s="15"/>
      <c r="D5" s="108" t="e">
        <f>VLOOKUP(C5,都道府県コード等!A5:B51,2)</f>
        <v>#N/A</v>
      </c>
      <c r="E5" s="15"/>
      <c r="F5" s="15"/>
      <c r="G5" s="75"/>
      <c r="H5" s="15"/>
      <c r="I5" s="15"/>
      <c r="J5" s="44"/>
      <c r="K5" s="17"/>
      <c r="L5" s="17"/>
      <c r="M5" s="112"/>
      <c r="N5" s="80">
        <f t="shared" ref="N5:N17" si="0">ROUNDDOWN(MIN(L5,M5)*1/2,0)</f>
        <v>0</v>
      </c>
      <c r="O5" s="18"/>
      <c r="P5" s="38"/>
      <c r="Q5" s="32"/>
      <c r="R5" s="32"/>
      <c r="S5" s="89"/>
      <c r="T5" s="75"/>
      <c r="U5" s="83"/>
      <c r="V5" s="45"/>
    </row>
    <row r="6" spans="1:22" ht="20.25" customHeight="1">
      <c r="A6" s="31">
        <v>3</v>
      </c>
      <c r="B6" s="15"/>
      <c r="C6" s="15"/>
      <c r="D6" s="108" t="e">
        <f>VLOOKUP(C6,都道府県コード等!A6:B52,2)</f>
        <v>#N/A</v>
      </c>
      <c r="E6" s="15"/>
      <c r="F6" s="31"/>
      <c r="G6" s="75"/>
      <c r="H6" s="15"/>
      <c r="I6" s="15"/>
      <c r="J6" s="44"/>
      <c r="K6" s="17"/>
      <c r="L6" s="17"/>
      <c r="M6" s="112"/>
      <c r="N6" s="80">
        <f t="shared" si="0"/>
        <v>0</v>
      </c>
      <c r="O6" s="18"/>
      <c r="P6" s="38"/>
      <c r="Q6" s="32"/>
      <c r="R6" s="32"/>
      <c r="S6" s="89"/>
      <c r="T6" s="75"/>
      <c r="U6" s="83"/>
      <c r="V6" s="45"/>
    </row>
    <row r="7" spans="1:22" ht="20.25" customHeight="1">
      <c r="A7" s="31">
        <v>4</v>
      </c>
      <c r="B7" s="15"/>
      <c r="C7" s="15"/>
      <c r="D7" s="108" t="e">
        <f>VLOOKUP(C7,都道府県コード等!A7:B53,2)</f>
        <v>#N/A</v>
      </c>
      <c r="E7" s="15"/>
      <c r="F7" s="15"/>
      <c r="G7" s="75"/>
      <c r="H7" s="15"/>
      <c r="I7" s="15"/>
      <c r="J7" s="44"/>
      <c r="K7" s="17"/>
      <c r="L7" s="17"/>
      <c r="M7" s="112"/>
      <c r="N7" s="80">
        <f t="shared" si="0"/>
        <v>0</v>
      </c>
      <c r="O7" s="18"/>
      <c r="P7" s="38"/>
      <c r="Q7" s="32"/>
      <c r="R7" s="32"/>
      <c r="S7" s="89"/>
      <c r="T7" s="75"/>
      <c r="U7" s="83"/>
      <c r="V7" s="45"/>
    </row>
    <row r="8" spans="1:22" ht="20.25" customHeight="1">
      <c r="A8" s="31">
        <v>5</v>
      </c>
      <c r="B8" s="15"/>
      <c r="C8" s="15"/>
      <c r="D8" s="108" t="e">
        <f>VLOOKUP(C8,都道府県コード等!A8:B54,2)</f>
        <v>#N/A</v>
      </c>
      <c r="E8" s="15"/>
      <c r="F8" s="15"/>
      <c r="G8" s="75"/>
      <c r="H8" s="15"/>
      <c r="I8" s="15"/>
      <c r="J8" s="44"/>
      <c r="K8" s="17"/>
      <c r="L8" s="17"/>
      <c r="M8" s="112"/>
      <c r="N8" s="80">
        <f t="shared" si="0"/>
        <v>0</v>
      </c>
      <c r="O8" s="18"/>
      <c r="P8" s="38"/>
      <c r="Q8" s="32"/>
      <c r="R8" s="32"/>
      <c r="S8" s="89"/>
      <c r="T8" s="75"/>
      <c r="U8" s="83"/>
      <c r="V8" s="45"/>
    </row>
    <row r="9" spans="1:22" ht="20.25" customHeight="1">
      <c r="A9" s="31">
        <v>6</v>
      </c>
      <c r="B9" s="15"/>
      <c r="C9" s="15"/>
      <c r="D9" s="108" t="e">
        <f>VLOOKUP(C9,都道府県コード等!A9:B55,2)</f>
        <v>#N/A</v>
      </c>
      <c r="E9" s="15"/>
      <c r="F9" s="15"/>
      <c r="G9" s="75"/>
      <c r="H9" s="15"/>
      <c r="I9" s="15"/>
      <c r="J9" s="44"/>
      <c r="K9" s="17"/>
      <c r="L9" s="17"/>
      <c r="M9" s="112"/>
      <c r="N9" s="80">
        <f t="shared" si="0"/>
        <v>0</v>
      </c>
      <c r="O9" s="18"/>
      <c r="P9" s="38"/>
      <c r="Q9" s="32"/>
      <c r="R9" s="32"/>
      <c r="S9" s="89"/>
      <c r="T9" s="75"/>
      <c r="U9" s="83"/>
      <c r="V9" s="45"/>
    </row>
    <row r="10" spans="1:22" ht="20.25" customHeight="1">
      <c r="A10" s="31">
        <v>7</v>
      </c>
      <c r="B10" s="15"/>
      <c r="C10" s="15"/>
      <c r="D10" s="108" t="e">
        <f>VLOOKUP(C10,都道府県コード等!A10:B56,2)</f>
        <v>#N/A</v>
      </c>
      <c r="E10" s="15"/>
      <c r="F10" s="15"/>
      <c r="G10" s="75"/>
      <c r="H10" s="15"/>
      <c r="I10" s="15"/>
      <c r="J10" s="44"/>
      <c r="K10" s="17"/>
      <c r="L10" s="17"/>
      <c r="M10" s="112"/>
      <c r="N10" s="80">
        <f t="shared" si="0"/>
        <v>0</v>
      </c>
      <c r="O10" s="18"/>
      <c r="P10" s="38"/>
      <c r="Q10" s="32"/>
      <c r="R10" s="32"/>
      <c r="S10" s="89"/>
      <c r="T10" s="75"/>
      <c r="U10" s="83"/>
      <c r="V10" s="45"/>
    </row>
    <row r="11" spans="1:22" ht="20.25" customHeight="1">
      <c r="A11" s="31">
        <v>8</v>
      </c>
      <c r="B11" s="15"/>
      <c r="C11" s="15"/>
      <c r="D11" s="108" t="e">
        <f>VLOOKUP(C11,都道府県コード等!A11:B57,2)</f>
        <v>#N/A</v>
      </c>
      <c r="E11" s="15"/>
      <c r="F11" s="15"/>
      <c r="G11" s="75"/>
      <c r="H11" s="15"/>
      <c r="I11" s="15"/>
      <c r="J11" s="44"/>
      <c r="K11" s="17"/>
      <c r="L11" s="17"/>
      <c r="M11" s="112"/>
      <c r="N11" s="80">
        <f t="shared" si="0"/>
        <v>0</v>
      </c>
      <c r="O11" s="18"/>
      <c r="P11" s="38"/>
      <c r="Q11" s="32"/>
      <c r="R11" s="32"/>
      <c r="S11" s="89"/>
      <c r="T11" s="75"/>
      <c r="U11" s="83"/>
      <c r="V11" s="45"/>
    </row>
    <row r="12" spans="1:22" ht="20.25" customHeight="1">
      <c r="A12" s="31">
        <v>9</v>
      </c>
      <c r="B12" s="15"/>
      <c r="C12" s="15"/>
      <c r="D12" s="108" t="e">
        <f>VLOOKUP(C12,都道府県コード等!A12:B58,2)</f>
        <v>#N/A</v>
      </c>
      <c r="E12" s="15"/>
      <c r="F12" s="15"/>
      <c r="G12" s="75"/>
      <c r="H12" s="15"/>
      <c r="I12" s="15"/>
      <c r="J12" s="44"/>
      <c r="K12" s="17"/>
      <c r="L12" s="17"/>
      <c r="M12" s="112"/>
      <c r="N12" s="80">
        <f t="shared" si="0"/>
        <v>0</v>
      </c>
      <c r="O12" s="18"/>
      <c r="P12" s="38"/>
      <c r="Q12" s="32"/>
      <c r="R12" s="32"/>
      <c r="S12" s="89"/>
      <c r="T12" s="75"/>
      <c r="U12" s="83"/>
      <c r="V12" s="45"/>
    </row>
    <row r="13" spans="1:22" ht="20.25" customHeight="1">
      <c r="A13" s="31">
        <v>10</v>
      </c>
      <c r="B13" s="15"/>
      <c r="C13" s="15"/>
      <c r="D13" s="108" t="e">
        <f>VLOOKUP(C13,都道府県コード等!A13:B59,2)</f>
        <v>#N/A</v>
      </c>
      <c r="E13" s="15"/>
      <c r="F13" s="15"/>
      <c r="G13" s="75"/>
      <c r="H13" s="15"/>
      <c r="I13" s="15"/>
      <c r="J13" s="44"/>
      <c r="K13" s="17"/>
      <c r="L13" s="17"/>
      <c r="M13" s="112"/>
      <c r="N13" s="80">
        <f t="shared" si="0"/>
        <v>0</v>
      </c>
      <c r="O13" s="18"/>
      <c r="P13" s="38"/>
      <c r="Q13" s="32"/>
      <c r="R13" s="32"/>
      <c r="S13" s="89"/>
      <c r="T13" s="75"/>
      <c r="U13" s="83"/>
      <c r="V13" s="45"/>
    </row>
    <row r="14" spans="1:22" ht="20.25" customHeight="1">
      <c r="A14" s="31">
        <v>11</v>
      </c>
      <c r="B14" s="15"/>
      <c r="C14" s="15"/>
      <c r="D14" s="108" t="e">
        <f>VLOOKUP(C14,都道府県コード等!A14:B60,2)</f>
        <v>#N/A</v>
      </c>
      <c r="E14" s="15"/>
      <c r="F14" s="15"/>
      <c r="G14" s="75"/>
      <c r="H14" s="15"/>
      <c r="I14" s="15"/>
      <c r="J14" s="44"/>
      <c r="K14" s="17"/>
      <c r="L14" s="17"/>
      <c r="M14" s="112"/>
      <c r="N14" s="80">
        <f t="shared" si="0"/>
        <v>0</v>
      </c>
      <c r="O14" s="18"/>
      <c r="P14" s="38"/>
      <c r="Q14" s="32"/>
      <c r="R14" s="32"/>
      <c r="S14" s="89"/>
      <c r="T14" s="75"/>
      <c r="U14" s="83"/>
      <c r="V14" s="45"/>
    </row>
    <row r="15" spans="1:22" ht="20.25" customHeight="1">
      <c r="A15" s="31">
        <v>12</v>
      </c>
      <c r="B15" s="15"/>
      <c r="C15" s="15"/>
      <c r="D15" s="108" t="e">
        <f>VLOOKUP(C15,都道府県コード等!A15:B61,2)</f>
        <v>#N/A</v>
      </c>
      <c r="E15" s="15"/>
      <c r="F15" s="15"/>
      <c r="G15" s="75"/>
      <c r="H15" s="15"/>
      <c r="I15" s="15"/>
      <c r="J15" s="44"/>
      <c r="K15" s="17"/>
      <c r="L15" s="17"/>
      <c r="M15" s="112"/>
      <c r="N15" s="80">
        <f t="shared" si="0"/>
        <v>0</v>
      </c>
      <c r="O15" s="18"/>
      <c r="P15" s="38"/>
      <c r="Q15" s="32"/>
      <c r="R15" s="32"/>
      <c r="S15" s="89"/>
      <c r="T15" s="75"/>
      <c r="U15" s="83"/>
      <c r="V15" s="45"/>
    </row>
    <row r="16" spans="1:22" ht="20.25" customHeight="1">
      <c r="A16" s="31">
        <v>13</v>
      </c>
      <c r="B16" s="15"/>
      <c r="C16" s="15"/>
      <c r="D16" s="108" t="e">
        <f>VLOOKUP(C16,都道府県コード等!A16:B62,2)</f>
        <v>#N/A</v>
      </c>
      <c r="E16" s="15"/>
      <c r="F16" s="15"/>
      <c r="G16" s="75"/>
      <c r="H16" s="15"/>
      <c r="I16" s="15"/>
      <c r="J16" s="44"/>
      <c r="K16" s="17"/>
      <c r="L16" s="17"/>
      <c r="M16" s="112"/>
      <c r="N16" s="80">
        <f t="shared" si="0"/>
        <v>0</v>
      </c>
      <c r="O16" s="18"/>
      <c r="P16" s="38"/>
      <c r="Q16" s="32"/>
      <c r="R16" s="32"/>
      <c r="S16" s="89"/>
      <c r="T16" s="75"/>
      <c r="U16" s="83"/>
      <c r="V16" s="45"/>
    </row>
    <row r="17" spans="1:22" ht="20.25" customHeight="1">
      <c r="A17" s="31">
        <v>14</v>
      </c>
      <c r="B17" s="15"/>
      <c r="C17" s="15"/>
      <c r="D17" s="108" t="e">
        <f>VLOOKUP(C17,都道府県コード等!A17:B63,2)</f>
        <v>#N/A</v>
      </c>
      <c r="E17" s="15"/>
      <c r="F17" s="15"/>
      <c r="G17" s="75"/>
      <c r="H17" s="15"/>
      <c r="I17" s="15"/>
      <c r="J17" s="44"/>
      <c r="K17" s="17"/>
      <c r="L17" s="17"/>
      <c r="M17" s="112"/>
      <c r="N17" s="80">
        <f t="shared" si="0"/>
        <v>0</v>
      </c>
      <c r="O17" s="18"/>
      <c r="P17" s="38"/>
      <c r="Q17" s="32"/>
      <c r="R17" s="32"/>
      <c r="S17" s="89"/>
      <c r="T17" s="75"/>
      <c r="U17" s="83"/>
      <c r="V17" s="45"/>
    </row>
    <row r="18" spans="1:22" ht="20.25" customHeight="1">
      <c r="A18" s="31">
        <v>15</v>
      </c>
      <c r="B18" s="15"/>
      <c r="C18" s="15"/>
      <c r="D18" s="108" t="e">
        <f>VLOOKUP(C18,都道府県コード等!A18:B64,2)</f>
        <v>#N/A</v>
      </c>
      <c r="E18" s="15"/>
      <c r="F18" s="15"/>
      <c r="G18" s="75"/>
      <c r="H18" s="15"/>
      <c r="I18" s="15"/>
      <c r="J18" s="44"/>
      <c r="K18" s="17"/>
      <c r="L18" s="17"/>
      <c r="M18" s="112"/>
      <c r="N18" s="80">
        <f>ROUNDDOWN(MIN(L18,M18)*1/2,0)</f>
        <v>0</v>
      </c>
      <c r="O18" s="18"/>
      <c r="P18" s="38"/>
      <c r="Q18" s="32"/>
      <c r="R18" s="32"/>
      <c r="S18" s="89"/>
      <c r="T18" s="75"/>
      <c r="U18" s="83"/>
      <c r="V18" s="45"/>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2">
      <c r="C29" s="46"/>
      <c r="D29" s="46"/>
      <c r="E29" s="46"/>
      <c r="F29" s="46"/>
      <c r="G29" s="46"/>
    </row>
    <row r="30" spans="1:22" ht="18">
      <c r="C30" s="48"/>
      <c r="D30" s="49"/>
      <c r="E30" s="46"/>
      <c r="F30" s="46"/>
      <c r="G30" s="46"/>
    </row>
    <row r="31" spans="1:22" ht="18">
      <c r="C31" s="48"/>
      <c r="D31" s="49"/>
      <c r="E31" s="46"/>
      <c r="F31" s="46"/>
      <c r="G31" s="46"/>
    </row>
    <row r="32" spans="1:22" ht="18">
      <c r="C32" s="48"/>
      <c r="D32" s="49"/>
      <c r="E32" s="46"/>
      <c r="F32" s="46"/>
      <c r="G32" s="46"/>
    </row>
    <row r="33" spans="3:17" ht="18">
      <c r="C33" s="48"/>
      <c r="D33" s="49"/>
      <c r="E33" s="46"/>
      <c r="F33" s="46"/>
      <c r="G33" s="46"/>
    </row>
    <row r="34" spans="3:17" ht="18">
      <c r="C34" s="48"/>
      <c r="D34" s="49"/>
      <c r="E34" s="46"/>
      <c r="F34" s="46"/>
      <c r="G34" s="46"/>
    </row>
    <row r="35" spans="3:17" ht="18">
      <c r="C35" s="48"/>
      <c r="D35" s="50"/>
      <c r="E35" s="46"/>
      <c r="F35" s="46"/>
      <c r="G35" s="46"/>
    </row>
    <row r="36" spans="3:17" ht="18">
      <c r="C36" s="48"/>
      <c r="D36" s="50"/>
      <c r="E36" s="46"/>
      <c r="F36" s="46"/>
      <c r="G36" s="46"/>
    </row>
    <row r="37" spans="3:17" ht="18">
      <c r="C37" s="48"/>
      <c r="D37" s="49"/>
      <c r="E37" s="46"/>
      <c r="F37" s="46"/>
      <c r="G37" s="46"/>
    </row>
    <row r="38" spans="3:17" ht="18">
      <c r="C38" s="48"/>
      <c r="D38" s="49"/>
      <c r="E38" s="46"/>
      <c r="F38" s="46"/>
      <c r="G38" s="46"/>
    </row>
    <row r="39" spans="3:17" ht="18">
      <c r="C39" s="48"/>
      <c r="D39" s="49"/>
      <c r="E39" s="46"/>
      <c r="F39" s="46"/>
      <c r="G39" s="46"/>
    </row>
    <row r="40" spans="3:17" ht="18">
      <c r="C40" s="48"/>
      <c r="D40" s="49"/>
      <c r="E40" s="46"/>
      <c r="F40" s="46"/>
      <c r="G40" s="46"/>
    </row>
    <row r="41" spans="3:17" ht="18">
      <c r="C41" s="48"/>
      <c r="D41" s="49"/>
      <c r="E41" s="46"/>
      <c r="F41" s="46"/>
      <c r="G41" s="46"/>
    </row>
    <row r="42" spans="3:17" ht="18">
      <c r="C42" s="48"/>
      <c r="D42" s="49"/>
      <c r="E42" s="46"/>
      <c r="F42" s="46"/>
      <c r="G42" s="46"/>
    </row>
    <row r="43" spans="3:17" ht="18">
      <c r="C43" s="48"/>
      <c r="D43" s="49"/>
      <c r="E43" s="46"/>
      <c r="F43" s="46"/>
      <c r="G43" s="46"/>
    </row>
    <row r="44" spans="3:17" ht="18">
      <c r="C44" s="48"/>
      <c r="D44" s="49"/>
      <c r="E44" s="46"/>
      <c r="F44" s="46"/>
      <c r="G44" s="46"/>
      <c r="P44" s="1"/>
      <c r="Q44" s="1"/>
    </row>
    <row r="45" spans="3:17" ht="18">
      <c r="C45" s="48"/>
      <c r="D45" s="49"/>
      <c r="E45" s="46"/>
      <c r="F45" s="46"/>
      <c r="G45" s="46"/>
      <c r="P45" s="1"/>
      <c r="Q45" s="1"/>
    </row>
    <row r="46" spans="3:17" ht="18">
      <c r="C46" s="48"/>
      <c r="D46" s="49"/>
      <c r="E46" s="46"/>
      <c r="F46" s="46"/>
      <c r="G46" s="46"/>
      <c r="P46" s="1"/>
      <c r="Q46" s="1"/>
    </row>
    <row r="47" spans="3:17" ht="18">
      <c r="C47" s="48"/>
      <c r="D47" s="49"/>
      <c r="E47" s="46"/>
      <c r="F47" s="46"/>
      <c r="G47" s="46"/>
      <c r="P47" s="1"/>
      <c r="Q47" s="1"/>
    </row>
    <row r="48" spans="3:17" ht="18">
      <c r="C48" s="48"/>
      <c r="D48" s="49"/>
      <c r="E48" s="46"/>
      <c r="F48" s="46"/>
      <c r="G48" s="46"/>
      <c r="P48" s="1"/>
      <c r="Q48" s="1"/>
    </row>
    <row r="49" spans="3:17" ht="18">
      <c r="C49" s="48"/>
      <c r="D49" s="49"/>
      <c r="E49" s="46"/>
      <c r="F49" s="46"/>
      <c r="G49" s="46"/>
      <c r="P49" s="1"/>
      <c r="Q49" s="1"/>
    </row>
    <row r="50" spans="3:17" ht="18">
      <c r="C50" s="48"/>
      <c r="D50" s="49"/>
      <c r="E50" s="46"/>
      <c r="F50" s="46"/>
      <c r="G50" s="46"/>
      <c r="P50" s="1"/>
      <c r="Q50" s="1"/>
    </row>
    <row r="51" spans="3:17" ht="18">
      <c r="C51" s="48"/>
      <c r="D51" s="49"/>
      <c r="E51" s="46"/>
      <c r="F51" s="46"/>
      <c r="G51" s="46"/>
      <c r="P51" s="1"/>
      <c r="Q51" s="1"/>
    </row>
    <row r="52" spans="3:17" ht="18">
      <c r="C52" s="48"/>
      <c r="D52" s="49"/>
      <c r="E52" s="46"/>
      <c r="F52" s="46"/>
      <c r="G52" s="46"/>
      <c r="P52" s="1"/>
      <c r="Q52" s="1"/>
    </row>
    <row r="53" spans="3:17" ht="18">
      <c r="C53" s="48"/>
      <c r="D53" s="49"/>
      <c r="E53" s="46"/>
      <c r="F53" s="46"/>
      <c r="G53" s="46"/>
      <c r="P53" s="1"/>
      <c r="Q53" s="1"/>
    </row>
    <row r="54" spans="3:17" ht="18">
      <c r="C54" s="48"/>
      <c r="D54" s="49"/>
      <c r="E54" s="46"/>
      <c r="F54" s="46"/>
      <c r="G54" s="46"/>
      <c r="P54" s="1"/>
      <c r="Q54" s="1"/>
    </row>
    <row r="55" spans="3:17" ht="18">
      <c r="C55" s="48"/>
      <c r="D55" s="49"/>
      <c r="E55" s="46"/>
      <c r="F55" s="46"/>
      <c r="G55" s="46"/>
      <c r="P55" s="1"/>
      <c r="Q55" s="1"/>
    </row>
    <row r="56" spans="3:17" ht="18">
      <c r="C56" s="48"/>
      <c r="D56" s="49"/>
      <c r="E56" s="46"/>
      <c r="F56" s="46"/>
      <c r="G56" s="46"/>
      <c r="P56" s="1"/>
      <c r="Q56" s="1"/>
    </row>
    <row r="57" spans="3:17" ht="18">
      <c r="C57" s="48"/>
      <c r="D57" s="49"/>
      <c r="E57" s="46"/>
      <c r="F57" s="46"/>
      <c r="G57" s="46"/>
      <c r="P57" s="1"/>
      <c r="Q57" s="1"/>
    </row>
    <row r="58" spans="3:17" ht="18">
      <c r="C58" s="48"/>
      <c r="D58" s="49"/>
      <c r="E58" s="46"/>
      <c r="F58" s="46"/>
      <c r="G58" s="46"/>
      <c r="P58" s="1"/>
      <c r="Q58" s="1"/>
    </row>
    <row r="59" spans="3:17" ht="18">
      <c r="C59" s="48"/>
      <c r="D59" s="49"/>
      <c r="E59" s="46"/>
      <c r="F59" s="46"/>
      <c r="G59" s="46"/>
      <c r="P59" s="1"/>
      <c r="Q59" s="1"/>
    </row>
    <row r="60" spans="3:17" ht="18">
      <c r="C60" s="48"/>
      <c r="D60" s="49"/>
      <c r="E60" s="46"/>
      <c r="F60" s="46"/>
      <c r="G60" s="46"/>
      <c r="P60" s="1"/>
      <c r="Q60" s="1"/>
    </row>
    <row r="61" spans="3:17" ht="18">
      <c r="C61" s="48"/>
      <c r="D61" s="49"/>
      <c r="E61" s="46"/>
      <c r="F61" s="46"/>
      <c r="G61" s="46"/>
      <c r="P61" s="1"/>
      <c r="Q61" s="1"/>
    </row>
    <row r="62" spans="3:17" ht="18">
      <c r="C62" s="48"/>
      <c r="D62" s="49"/>
      <c r="E62" s="46"/>
      <c r="F62" s="46"/>
      <c r="G62" s="46"/>
      <c r="P62" s="1"/>
      <c r="Q62" s="1"/>
    </row>
    <row r="63" spans="3:17" ht="18">
      <c r="C63" s="48"/>
      <c r="D63" s="49"/>
      <c r="E63" s="46"/>
      <c r="F63" s="46"/>
      <c r="G63" s="46"/>
      <c r="P63" s="1"/>
      <c r="Q63" s="1"/>
    </row>
    <row r="64" spans="3:17" ht="18">
      <c r="C64" s="48"/>
      <c r="D64" s="49"/>
      <c r="E64" s="46"/>
      <c r="F64" s="46"/>
      <c r="G64" s="46"/>
      <c r="P64" s="1"/>
      <c r="Q64" s="1"/>
    </row>
    <row r="65" spans="3:17" ht="18">
      <c r="C65" s="48"/>
      <c r="D65" s="49"/>
      <c r="E65" s="46"/>
      <c r="F65" s="46"/>
      <c r="G65" s="46"/>
      <c r="P65" s="1"/>
      <c r="Q65" s="1"/>
    </row>
    <row r="66" spans="3:17" ht="18">
      <c r="C66" s="48"/>
      <c r="D66" s="49"/>
      <c r="E66" s="46"/>
      <c r="F66" s="46"/>
      <c r="G66" s="46"/>
      <c r="P66" s="1"/>
      <c r="Q66" s="1"/>
    </row>
    <row r="67" spans="3:17" ht="18">
      <c r="C67" s="48"/>
      <c r="D67" s="49"/>
      <c r="E67" s="46"/>
      <c r="F67" s="46"/>
      <c r="G67" s="46"/>
      <c r="P67" s="1"/>
      <c r="Q67" s="1"/>
    </row>
    <row r="68" spans="3:17" ht="18">
      <c r="C68" s="48"/>
      <c r="D68" s="49"/>
      <c r="E68" s="46"/>
      <c r="F68" s="46"/>
      <c r="G68" s="46"/>
      <c r="P68" s="1"/>
      <c r="Q68" s="1"/>
    </row>
    <row r="69" spans="3:17" ht="18">
      <c r="C69" s="48"/>
      <c r="D69" s="49"/>
      <c r="E69" s="46"/>
      <c r="F69" s="46"/>
      <c r="G69" s="46"/>
      <c r="P69" s="1"/>
      <c r="Q69" s="1"/>
    </row>
    <row r="70" spans="3:17" ht="18">
      <c r="C70" s="48"/>
      <c r="D70" s="49"/>
      <c r="E70" s="46"/>
      <c r="F70" s="46"/>
      <c r="G70" s="46"/>
      <c r="P70" s="1"/>
      <c r="Q70" s="1"/>
    </row>
    <row r="71" spans="3:17" ht="18">
      <c r="C71" s="48"/>
      <c r="D71" s="49"/>
      <c r="E71" s="46"/>
      <c r="F71" s="46"/>
      <c r="G71" s="46"/>
      <c r="P71" s="1"/>
      <c r="Q71" s="1"/>
    </row>
    <row r="72" spans="3:17" ht="18">
      <c r="C72" s="48"/>
      <c r="D72" s="49"/>
      <c r="E72" s="46"/>
      <c r="F72" s="46"/>
      <c r="G72" s="46"/>
      <c r="P72" s="1"/>
      <c r="Q72" s="1"/>
    </row>
    <row r="73" spans="3:17" ht="18">
      <c r="C73" s="48"/>
      <c r="D73" s="49"/>
      <c r="E73" s="46"/>
      <c r="F73" s="46"/>
      <c r="G73" s="46"/>
      <c r="P73" s="1"/>
      <c r="Q73" s="1"/>
    </row>
    <row r="74" spans="3:17" ht="18">
      <c r="C74" s="48"/>
      <c r="D74" s="49"/>
      <c r="E74" s="46"/>
      <c r="F74" s="46"/>
      <c r="G74" s="46"/>
      <c r="P74" s="1"/>
      <c r="Q74" s="1"/>
    </row>
    <row r="75" spans="3:17" ht="18">
      <c r="C75" s="48"/>
      <c r="D75" s="49"/>
      <c r="E75" s="46"/>
      <c r="F75" s="46"/>
      <c r="G75" s="46"/>
      <c r="P75" s="1"/>
      <c r="Q75" s="1"/>
    </row>
    <row r="76" spans="3:17" ht="18">
      <c r="C76" s="48"/>
      <c r="D76" s="49"/>
      <c r="E76" s="46"/>
      <c r="F76" s="46"/>
      <c r="G76" s="46"/>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1" width="12.88671875" style="5" customWidth="1"/>
    <col min="12" max="13" width="15" style="5" customWidth="1"/>
    <col min="14" max="15" width="12.88671875" style="5" customWidth="1"/>
    <col min="16" max="16" width="16.109375" style="5" customWidth="1"/>
    <col min="17" max="19" width="20.109375" style="5" customWidth="1"/>
    <col min="20" max="20" width="18.44140625" style="5" customWidth="1"/>
    <col min="21" max="21" width="15.21875" style="5" customWidth="1"/>
    <col min="22" max="22" width="12.21875" style="5" customWidth="1"/>
    <col min="23" max="23" width="18.77734375" style="5" customWidth="1"/>
    <col min="24" max="24" width="11.6640625" style="5" customWidth="1"/>
    <col min="25" max="16384" width="4.21875" style="5"/>
  </cols>
  <sheetData>
    <row r="1" spans="1:24" ht="18">
      <c r="N1" s="4"/>
      <c r="O1" s="3"/>
      <c r="X1" s="39" t="s">
        <v>0</v>
      </c>
    </row>
    <row r="2" spans="1:24" ht="20.100000000000001" customHeight="1">
      <c r="A2" s="85" t="s">
        <v>245</v>
      </c>
      <c r="B2" s="13"/>
      <c r="C2" s="13"/>
      <c r="D2" s="13"/>
      <c r="E2" s="13"/>
      <c r="F2" s="13"/>
      <c r="G2" s="13"/>
      <c r="H2" s="13"/>
      <c r="I2" s="13"/>
      <c r="J2" s="13"/>
      <c r="K2" s="13"/>
      <c r="L2" s="13"/>
      <c r="M2" s="13"/>
      <c r="N2" s="13"/>
      <c r="O2" s="13"/>
      <c r="P2" s="13"/>
      <c r="Q2" s="13"/>
      <c r="R2" s="13"/>
      <c r="S2" s="13"/>
      <c r="T2" s="13"/>
      <c r="U2" s="13"/>
      <c r="V2" s="13"/>
      <c r="W2" s="67"/>
      <c r="X2" s="13"/>
    </row>
    <row r="3" spans="1:24" s="93" customFormat="1" ht="121.5" customHeight="1">
      <c r="A3" s="87" t="s">
        <v>1</v>
      </c>
      <c r="B3" s="19" t="s">
        <v>2</v>
      </c>
      <c r="C3" s="19" t="s">
        <v>3</v>
      </c>
      <c r="D3" s="109" t="s">
        <v>4</v>
      </c>
      <c r="E3" s="19" t="s">
        <v>5</v>
      </c>
      <c r="F3" s="19" t="s">
        <v>150</v>
      </c>
      <c r="G3" s="89" t="s">
        <v>84</v>
      </c>
      <c r="H3" s="19" t="s">
        <v>6</v>
      </c>
      <c r="I3" s="19" t="s">
        <v>7</v>
      </c>
      <c r="J3" s="19" t="s">
        <v>85</v>
      </c>
      <c r="K3" s="19" t="s">
        <v>86</v>
      </c>
      <c r="L3" s="19" t="s">
        <v>87</v>
      </c>
      <c r="M3" s="73" t="s">
        <v>88</v>
      </c>
      <c r="N3" s="88" t="s">
        <v>89</v>
      </c>
      <c r="O3" s="19" t="s">
        <v>117</v>
      </c>
      <c r="P3" s="95" t="s">
        <v>209</v>
      </c>
      <c r="Q3" s="89" t="s">
        <v>252</v>
      </c>
      <c r="R3" s="94" t="s">
        <v>259</v>
      </c>
      <c r="S3" s="19" t="s">
        <v>253</v>
      </c>
      <c r="T3" s="19" t="s">
        <v>149</v>
      </c>
      <c r="U3" s="89" t="s">
        <v>14</v>
      </c>
      <c r="V3" s="89" t="s">
        <v>92</v>
      </c>
      <c r="W3" s="73" t="s">
        <v>145</v>
      </c>
      <c r="X3" s="19" t="s">
        <v>16</v>
      </c>
    </row>
    <row r="4" spans="1:24" ht="20.25" customHeight="1">
      <c r="A4" s="31">
        <v>1</v>
      </c>
      <c r="B4" s="15"/>
      <c r="C4" s="15"/>
      <c r="D4" s="108" t="e">
        <f>VLOOKUP(C4,都道府県コード等!A4:B50,2)</f>
        <v>#N/A</v>
      </c>
      <c r="E4" s="15"/>
      <c r="F4" s="15"/>
      <c r="G4" s="75"/>
      <c r="H4" s="15"/>
      <c r="I4" s="15"/>
      <c r="J4" s="44"/>
      <c r="K4" s="17"/>
      <c r="L4" s="17"/>
      <c r="M4" s="112"/>
      <c r="N4" s="80">
        <f>ROUNDDOWN(MIN(L4,M4)*1/3,0)</f>
        <v>0</v>
      </c>
      <c r="O4" s="18"/>
      <c r="P4" s="38"/>
      <c r="Q4" s="75"/>
      <c r="R4" s="127"/>
      <c r="S4" s="32"/>
      <c r="T4" s="32"/>
      <c r="U4" s="89"/>
      <c r="V4" s="75"/>
      <c r="W4" s="83"/>
      <c r="X4" s="45"/>
    </row>
    <row r="5" spans="1:24" ht="20.25" customHeight="1">
      <c r="A5" s="31">
        <v>2</v>
      </c>
      <c r="B5" s="15"/>
      <c r="C5" s="15"/>
      <c r="D5" s="108" t="e">
        <f>VLOOKUP(C5,都道府県コード等!A5:B51,2)</f>
        <v>#N/A</v>
      </c>
      <c r="E5" s="15"/>
      <c r="F5" s="15"/>
      <c r="G5" s="75"/>
      <c r="H5" s="15"/>
      <c r="I5" s="15"/>
      <c r="J5" s="44"/>
      <c r="K5" s="17"/>
      <c r="L5" s="17"/>
      <c r="M5" s="112"/>
      <c r="N5" s="80">
        <f t="shared" ref="N5:N18" si="0">ROUNDDOWN(MIN(L5,M5)*1/3,0)</f>
        <v>0</v>
      </c>
      <c r="O5" s="18"/>
      <c r="P5" s="38"/>
      <c r="Q5" s="75"/>
      <c r="R5" s="127"/>
      <c r="S5" s="32"/>
      <c r="T5" s="32"/>
      <c r="U5" s="89"/>
      <c r="V5" s="75"/>
      <c r="W5" s="83"/>
      <c r="X5" s="45"/>
    </row>
    <row r="6" spans="1:24" ht="20.25" customHeight="1">
      <c r="A6" s="31">
        <v>3</v>
      </c>
      <c r="B6" s="15"/>
      <c r="C6" s="15"/>
      <c r="D6" s="108" t="e">
        <f>VLOOKUP(C6,都道府県コード等!A6:B52,2)</f>
        <v>#N/A</v>
      </c>
      <c r="E6" s="15"/>
      <c r="F6" s="31"/>
      <c r="G6" s="75"/>
      <c r="H6" s="15"/>
      <c r="I6" s="15"/>
      <c r="J6" s="44"/>
      <c r="K6" s="17"/>
      <c r="L6" s="17"/>
      <c r="M6" s="112"/>
      <c r="N6" s="80">
        <f t="shared" si="0"/>
        <v>0</v>
      </c>
      <c r="O6" s="18"/>
      <c r="P6" s="38"/>
      <c r="Q6" s="75"/>
      <c r="R6" s="127"/>
      <c r="S6" s="32"/>
      <c r="T6" s="32"/>
      <c r="U6" s="89"/>
      <c r="V6" s="75"/>
      <c r="W6" s="83"/>
      <c r="X6" s="45"/>
    </row>
    <row r="7" spans="1:24" ht="20.25" customHeight="1">
      <c r="A7" s="31">
        <v>4</v>
      </c>
      <c r="B7" s="15"/>
      <c r="C7" s="15"/>
      <c r="D7" s="108" t="e">
        <f>VLOOKUP(C7,都道府県コード等!A7:B53,2)</f>
        <v>#N/A</v>
      </c>
      <c r="E7" s="15"/>
      <c r="F7" s="15"/>
      <c r="G7" s="75"/>
      <c r="H7" s="15"/>
      <c r="I7" s="15"/>
      <c r="J7" s="44"/>
      <c r="K7" s="17"/>
      <c r="L7" s="17"/>
      <c r="M7" s="112"/>
      <c r="N7" s="80">
        <f t="shared" si="0"/>
        <v>0</v>
      </c>
      <c r="O7" s="18"/>
      <c r="P7" s="38"/>
      <c r="Q7" s="75"/>
      <c r="R7" s="127"/>
      <c r="S7" s="32"/>
      <c r="T7" s="32"/>
      <c r="U7" s="89"/>
      <c r="V7" s="75"/>
      <c r="W7" s="83"/>
      <c r="X7" s="45"/>
    </row>
    <row r="8" spans="1:24" ht="20.25" customHeight="1">
      <c r="A8" s="31">
        <v>5</v>
      </c>
      <c r="B8" s="15"/>
      <c r="C8" s="15"/>
      <c r="D8" s="108" t="e">
        <f>VLOOKUP(C8,都道府県コード等!A8:B54,2)</f>
        <v>#N/A</v>
      </c>
      <c r="E8" s="15"/>
      <c r="F8" s="15"/>
      <c r="G8" s="75"/>
      <c r="H8" s="15"/>
      <c r="I8" s="15"/>
      <c r="J8" s="44"/>
      <c r="K8" s="17"/>
      <c r="L8" s="17"/>
      <c r="M8" s="112"/>
      <c r="N8" s="80">
        <f t="shared" si="0"/>
        <v>0</v>
      </c>
      <c r="O8" s="18"/>
      <c r="P8" s="38"/>
      <c r="Q8" s="75"/>
      <c r="R8" s="127"/>
      <c r="S8" s="32"/>
      <c r="T8" s="32"/>
      <c r="U8" s="89"/>
      <c r="V8" s="75"/>
      <c r="W8" s="83"/>
      <c r="X8" s="45"/>
    </row>
    <row r="9" spans="1:24" ht="20.25" customHeight="1">
      <c r="A9" s="31">
        <v>6</v>
      </c>
      <c r="B9" s="15"/>
      <c r="C9" s="15"/>
      <c r="D9" s="108" t="e">
        <f>VLOOKUP(C9,都道府県コード等!A9:B55,2)</f>
        <v>#N/A</v>
      </c>
      <c r="E9" s="15"/>
      <c r="F9" s="15"/>
      <c r="G9" s="75"/>
      <c r="H9" s="15"/>
      <c r="I9" s="15"/>
      <c r="J9" s="44"/>
      <c r="K9" s="17"/>
      <c r="L9" s="17"/>
      <c r="M9" s="112"/>
      <c r="N9" s="80">
        <f t="shared" si="0"/>
        <v>0</v>
      </c>
      <c r="O9" s="18"/>
      <c r="P9" s="38"/>
      <c r="Q9" s="75"/>
      <c r="R9" s="127"/>
      <c r="S9" s="32"/>
      <c r="T9" s="32"/>
      <c r="U9" s="89"/>
      <c r="V9" s="75"/>
      <c r="W9" s="83"/>
      <c r="X9" s="45"/>
    </row>
    <row r="10" spans="1:24" ht="20.25" customHeight="1">
      <c r="A10" s="31">
        <v>7</v>
      </c>
      <c r="B10" s="15"/>
      <c r="C10" s="15"/>
      <c r="D10" s="108" t="e">
        <f>VLOOKUP(C10,都道府県コード等!A10:B56,2)</f>
        <v>#N/A</v>
      </c>
      <c r="E10" s="15"/>
      <c r="F10" s="15"/>
      <c r="G10" s="75"/>
      <c r="H10" s="15"/>
      <c r="I10" s="15"/>
      <c r="J10" s="44"/>
      <c r="K10" s="17"/>
      <c r="L10" s="17"/>
      <c r="M10" s="112"/>
      <c r="N10" s="80">
        <f t="shared" si="0"/>
        <v>0</v>
      </c>
      <c r="O10" s="18"/>
      <c r="P10" s="38"/>
      <c r="Q10" s="75"/>
      <c r="R10" s="127"/>
      <c r="S10" s="32"/>
      <c r="T10" s="32"/>
      <c r="U10" s="89"/>
      <c r="V10" s="75"/>
      <c r="W10" s="83"/>
      <c r="X10" s="45"/>
    </row>
    <row r="11" spans="1:24" ht="20.25" customHeight="1">
      <c r="A11" s="31">
        <v>8</v>
      </c>
      <c r="B11" s="15"/>
      <c r="C11" s="15"/>
      <c r="D11" s="108" t="e">
        <f>VLOOKUP(C11,都道府県コード等!A11:B57,2)</f>
        <v>#N/A</v>
      </c>
      <c r="E11" s="15"/>
      <c r="F11" s="15"/>
      <c r="G11" s="75"/>
      <c r="H11" s="15"/>
      <c r="I11" s="15"/>
      <c r="J11" s="44"/>
      <c r="K11" s="17"/>
      <c r="L11" s="17"/>
      <c r="M11" s="112"/>
      <c r="N11" s="80">
        <f t="shared" si="0"/>
        <v>0</v>
      </c>
      <c r="O11" s="18"/>
      <c r="P11" s="38"/>
      <c r="Q11" s="75"/>
      <c r="R11" s="127"/>
      <c r="S11" s="32"/>
      <c r="T11" s="32"/>
      <c r="U11" s="89"/>
      <c r="V11" s="75"/>
      <c r="W11" s="83"/>
      <c r="X11" s="45"/>
    </row>
    <row r="12" spans="1:24" ht="20.25" customHeight="1">
      <c r="A12" s="31">
        <v>9</v>
      </c>
      <c r="B12" s="15"/>
      <c r="C12" s="15"/>
      <c r="D12" s="108" t="e">
        <f>VLOOKUP(C12,都道府県コード等!A12:B58,2)</f>
        <v>#N/A</v>
      </c>
      <c r="E12" s="15"/>
      <c r="F12" s="15"/>
      <c r="G12" s="75"/>
      <c r="H12" s="15"/>
      <c r="I12" s="15"/>
      <c r="J12" s="44"/>
      <c r="K12" s="17"/>
      <c r="L12" s="17"/>
      <c r="M12" s="112"/>
      <c r="N12" s="80">
        <f t="shared" si="0"/>
        <v>0</v>
      </c>
      <c r="O12" s="18"/>
      <c r="P12" s="38"/>
      <c r="Q12" s="75"/>
      <c r="R12" s="127"/>
      <c r="S12" s="32"/>
      <c r="T12" s="32"/>
      <c r="U12" s="89"/>
      <c r="V12" s="75"/>
      <c r="W12" s="83"/>
      <c r="X12" s="45"/>
    </row>
    <row r="13" spans="1:24" ht="20.25" customHeight="1">
      <c r="A13" s="31">
        <v>10</v>
      </c>
      <c r="B13" s="15"/>
      <c r="C13" s="15"/>
      <c r="D13" s="108" t="e">
        <f>VLOOKUP(C13,都道府県コード等!A13:B59,2)</f>
        <v>#N/A</v>
      </c>
      <c r="E13" s="15"/>
      <c r="F13" s="15"/>
      <c r="G13" s="75"/>
      <c r="H13" s="15"/>
      <c r="I13" s="15"/>
      <c r="J13" s="44"/>
      <c r="K13" s="17"/>
      <c r="L13" s="17"/>
      <c r="M13" s="112"/>
      <c r="N13" s="80">
        <f t="shared" si="0"/>
        <v>0</v>
      </c>
      <c r="O13" s="18"/>
      <c r="P13" s="38"/>
      <c r="Q13" s="75"/>
      <c r="R13" s="127"/>
      <c r="S13" s="32"/>
      <c r="T13" s="32"/>
      <c r="U13" s="89"/>
      <c r="V13" s="75"/>
      <c r="W13" s="83"/>
      <c r="X13" s="45"/>
    </row>
    <row r="14" spans="1:24" ht="20.25" customHeight="1">
      <c r="A14" s="31">
        <v>11</v>
      </c>
      <c r="B14" s="15"/>
      <c r="C14" s="15"/>
      <c r="D14" s="108" t="e">
        <f>VLOOKUP(C14,都道府県コード等!A14:B60,2)</f>
        <v>#N/A</v>
      </c>
      <c r="E14" s="15"/>
      <c r="F14" s="15"/>
      <c r="G14" s="75"/>
      <c r="H14" s="15"/>
      <c r="I14" s="15"/>
      <c r="J14" s="44"/>
      <c r="K14" s="17"/>
      <c r="L14" s="17"/>
      <c r="M14" s="112"/>
      <c r="N14" s="80">
        <f t="shared" si="0"/>
        <v>0</v>
      </c>
      <c r="O14" s="18"/>
      <c r="P14" s="38"/>
      <c r="Q14" s="75"/>
      <c r="R14" s="127"/>
      <c r="S14" s="32"/>
      <c r="T14" s="32"/>
      <c r="U14" s="89"/>
      <c r="V14" s="75"/>
      <c r="W14" s="83"/>
      <c r="X14" s="45"/>
    </row>
    <row r="15" spans="1:24" ht="20.25" customHeight="1">
      <c r="A15" s="31">
        <v>12</v>
      </c>
      <c r="B15" s="15"/>
      <c r="C15" s="15"/>
      <c r="D15" s="108" t="e">
        <f>VLOOKUP(C15,都道府県コード等!A15:B61,2)</f>
        <v>#N/A</v>
      </c>
      <c r="E15" s="15"/>
      <c r="F15" s="15"/>
      <c r="G15" s="75"/>
      <c r="H15" s="15"/>
      <c r="I15" s="15"/>
      <c r="J15" s="44"/>
      <c r="K15" s="17"/>
      <c r="L15" s="17"/>
      <c r="M15" s="112"/>
      <c r="N15" s="80">
        <f t="shared" si="0"/>
        <v>0</v>
      </c>
      <c r="O15" s="18"/>
      <c r="P15" s="38"/>
      <c r="Q15" s="75"/>
      <c r="R15" s="127"/>
      <c r="S15" s="32"/>
      <c r="T15" s="32"/>
      <c r="U15" s="89"/>
      <c r="V15" s="75"/>
      <c r="W15" s="83"/>
      <c r="X15" s="45"/>
    </row>
    <row r="16" spans="1:24" ht="20.25" customHeight="1">
      <c r="A16" s="31">
        <v>13</v>
      </c>
      <c r="B16" s="15"/>
      <c r="C16" s="15"/>
      <c r="D16" s="108" t="e">
        <f>VLOOKUP(C16,都道府県コード等!A16:B62,2)</f>
        <v>#N/A</v>
      </c>
      <c r="E16" s="15"/>
      <c r="F16" s="15"/>
      <c r="G16" s="75"/>
      <c r="H16" s="15"/>
      <c r="I16" s="15"/>
      <c r="J16" s="44"/>
      <c r="K16" s="17"/>
      <c r="L16" s="17"/>
      <c r="M16" s="112"/>
      <c r="N16" s="80">
        <f t="shared" si="0"/>
        <v>0</v>
      </c>
      <c r="O16" s="18"/>
      <c r="P16" s="38"/>
      <c r="Q16" s="75"/>
      <c r="R16" s="127"/>
      <c r="S16" s="32"/>
      <c r="T16" s="32"/>
      <c r="U16" s="89"/>
      <c r="V16" s="75"/>
      <c r="W16" s="83"/>
      <c r="X16" s="45"/>
    </row>
    <row r="17" spans="1:24" ht="20.25" customHeight="1">
      <c r="A17" s="31">
        <v>14</v>
      </c>
      <c r="B17" s="15"/>
      <c r="C17" s="15"/>
      <c r="D17" s="108" t="e">
        <f>VLOOKUP(C17,都道府県コード等!A17:B63,2)</f>
        <v>#N/A</v>
      </c>
      <c r="E17" s="15"/>
      <c r="F17" s="15"/>
      <c r="G17" s="75"/>
      <c r="H17" s="15"/>
      <c r="I17" s="15"/>
      <c r="J17" s="44"/>
      <c r="K17" s="17"/>
      <c r="L17" s="17"/>
      <c r="M17" s="112"/>
      <c r="N17" s="80">
        <f t="shared" si="0"/>
        <v>0</v>
      </c>
      <c r="O17" s="18"/>
      <c r="P17" s="38"/>
      <c r="Q17" s="75"/>
      <c r="R17" s="127"/>
      <c r="S17" s="32"/>
      <c r="T17" s="32"/>
      <c r="U17" s="89"/>
      <c r="V17" s="75"/>
      <c r="W17" s="83"/>
      <c r="X17" s="45"/>
    </row>
    <row r="18" spans="1:24" ht="20.25" customHeight="1">
      <c r="A18" s="31">
        <v>15</v>
      </c>
      <c r="B18" s="15"/>
      <c r="C18" s="15"/>
      <c r="D18" s="108" t="e">
        <f>VLOOKUP(C18,都道府県コード等!A18:B64,2)</f>
        <v>#N/A</v>
      </c>
      <c r="E18" s="15"/>
      <c r="F18" s="15"/>
      <c r="G18" s="75"/>
      <c r="H18" s="15"/>
      <c r="I18" s="15"/>
      <c r="J18" s="44"/>
      <c r="K18" s="17"/>
      <c r="L18" s="17"/>
      <c r="M18" s="112"/>
      <c r="N18" s="80">
        <f t="shared" si="0"/>
        <v>0</v>
      </c>
      <c r="O18" s="18"/>
      <c r="P18" s="38"/>
      <c r="Q18" s="75"/>
      <c r="R18" s="127"/>
      <c r="S18" s="32"/>
      <c r="T18" s="32"/>
      <c r="U18" s="89"/>
      <c r="V18" s="75"/>
      <c r="W18" s="83"/>
      <c r="X18" s="45"/>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2">
      <c r="C30" s="46"/>
      <c r="D30" s="46"/>
      <c r="E30" s="46"/>
      <c r="F30" s="46"/>
      <c r="G30" s="46"/>
    </row>
    <row r="31" spans="1:24" ht="18">
      <c r="C31" s="48"/>
      <c r="D31" s="49"/>
      <c r="E31" s="46"/>
      <c r="F31" s="46"/>
      <c r="G31" s="46"/>
    </row>
    <row r="32" spans="1:24" ht="18">
      <c r="C32" s="48"/>
      <c r="D32" s="49"/>
      <c r="E32" s="46"/>
      <c r="F32" s="46"/>
      <c r="G32" s="46"/>
    </row>
    <row r="33" spans="3:19" ht="18">
      <c r="C33" s="48"/>
      <c r="D33" s="49"/>
      <c r="E33" s="46"/>
      <c r="F33" s="46"/>
      <c r="G33" s="46"/>
    </row>
    <row r="34" spans="3:19" ht="18">
      <c r="C34" s="48"/>
      <c r="D34" s="49"/>
      <c r="E34" s="46"/>
      <c r="F34" s="46"/>
      <c r="G34" s="46"/>
    </row>
    <row r="35" spans="3:19" ht="18">
      <c r="C35" s="48"/>
      <c r="D35" s="49"/>
      <c r="E35" s="46"/>
      <c r="F35" s="46"/>
      <c r="G35" s="46"/>
    </row>
    <row r="36" spans="3:19" ht="18">
      <c r="C36" s="48"/>
      <c r="D36" s="50"/>
      <c r="E36" s="46"/>
      <c r="F36" s="46"/>
      <c r="G36" s="46"/>
    </row>
    <row r="37" spans="3:19" ht="18">
      <c r="C37" s="48"/>
      <c r="D37" s="50"/>
      <c r="E37" s="46"/>
      <c r="F37" s="46"/>
      <c r="G37" s="46"/>
    </row>
    <row r="38" spans="3:19" ht="18">
      <c r="C38" s="48"/>
      <c r="D38" s="49"/>
      <c r="E38" s="46"/>
      <c r="F38" s="46"/>
      <c r="G38" s="46"/>
    </row>
    <row r="39" spans="3:19" ht="18">
      <c r="C39" s="48"/>
      <c r="D39" s="49"/>
      <c r="E39" s="46"/>
      <c r="F39" s="46"/>
      <c r="G39" s="46"/>
    </row>
    <row r="40" spans="3:19" ht="18">
      <c r="C40" s="48"/>
      <c r="D40" s="49"/>
      <c r="E40" s="46"/>
      <c r="F40" s="46"/>
      <c r="G40" s="46"/>
    </row>
    <row r="41" spans="3:19" ht="18">
      <c r="C41" s="48"/>
      <c r="D41" s="49"/>
      <c r="E41" s="46"/>
      <c r="F41" s="46"/>
      <c r="G41" s="46"/>
    </row>
    <row r="42" spans="3:19" ht="18">
      <c r="C42" s="48"/>
      <c r="D42" s="49"/>
      <c r="E42" s="46"/>
      <c r="F42" s="46"/>
      <c r="G42" s="46"/>
    </row>
    <row r="43" spans="3:19" ht="18">
      <c r="C43" s="48"/>
      <c r="D43" s="49"/>
      <c r="E43" s="46"/>
      <c r="F43" s="46"/>
      <c r="G43" s="46"/>
    </row>
    <row r="44" spans="3:19" ht="18">
      <c r="C44" s="48"/>
      <c r="D44" s="49"/>
      <c r="E44" s="46"/>
      <c r="F44" s="46"/>
      <c r="G44" s="46"/>
    </row>
    <row r="45" spans="3:19" ht="18">
      <c r="C45" s="48"/>
      <c r="D45" s="49"/>
      <c r="E45" s="46"/>
      <c r="F45" s="46"/>
      <c r="G45" s="46"/>
      <c r="P45" s="1"/>
      <c r="Q45" s="1"/>
      <c r="R45" s="1"/>
      <c r="S45" s="1"/>
    </row>
    <row r="46" spans="3:19" ht="18">
      <c r="C46" s="48"/>
      <c r="D46" s="49"/>
      <c r="E46" s="46"/>
      <c r="F46" s="46"/>
      <c r="G46" s="46"/>
      <c r="P46" s="1"/>
      <c r="Q46" s="1"/>
      <c r="R46" s="1"/>
      <c r="S46" s="1"/>
    </row>
    <row r="47" spans="3:19" ht="18">
      <c r="C47" s="48"/>
      <c r="D47" s="49"/>
      <c r="E47" s="46"/>
      <c r="F47" s="46"/>
      <c r="G47" s="46"/>
      <c r="P47" s="1"/>
      <c r="Q47" s="1"/>
      <c r="R47" s="1"/>
      <c r="S47" s="1"/>
    </row>
    <row r="48" spans="3:19" ht="18">
      <c r="C48" s="48"/>
      <c r="D48" s="49"/>
      <c r="E48" s="46"/>
      <c r="F48" s="46"/>
      <c r="G48" s="46"/>
      <c r="P48" s="1"/>
      <c r="Q48" s="1"/>
      <c r="R48" s="1"/>
      <c r="S48" s="1"/>
    </row>
    <row r="49" spans="3:19" ht="18">
      <c r="C49" s="48"/>
      <c r="D49" s="49"/>
      <c r="E49" s="46"/>
      <c r="F49" s="46"/>
      <c r="G49" s="46"/>
      <c r="P49" s="1"/>
      <c r="Q49" s="1"/>
      <c r="R49" s="1"/>
      <c r="S49" s="1"/>
    </row>
    <row r="50" spans="3:19" ht="18">
      <c r="C50" s="48"/>
      <c r="D50" s="49"/>
      <c r="E50" s="46"/>
      <c r="F50" s="46"/>
      <c r="G50" s="46"/>
      <c r="P50" s="1"/>
      <c r="Q50" s="1"/>
      <c r="R50" s="1"/>
      <c r="S50" s="1"/>
    </row>
    <row r="51" spans="3:19" ht="18">
      <c r="C51" s="48"/>
      <c r="D51" s="49"/>
      <c r="E51" s="46"/>
      <c r="F51" s="46"/>
      <c r="G51" s="46"/>
      <c r="P51" s="1"/>
      <c r="Q51" s="1"/>
      <c r="R51" s="1"/>
      <c r="S51" s="1"/>
    </row>
    <row r="52" spans="3:19" ht="18">
      <c r="C52" s="48"/>
      <c r="D52" s="49"/>
      <c r="E52" s="46"/>
      <c r="F52" s="46"/>
      <c r="G52" s="46"/>
      <c r="P52" s="1"/>
      <c r="Q52" s="1"/>
      <c r="R52" s="1"/>
      <c r="S52" s="1"/>
    </row>
    <row r="53" spans="3:19" ht="18">
      <c r="C53" s="48"/>
      <c r="D53" s="49"/>
      <c r="E53" s="46"/>
      <c r="F53" s="46"/>
      <c r="G53" s="46"/>
      <c r="P53" s="1"/>
      <c r="Q53" s="1"/>
      <c r="R53" s="1"/>
      <c r="S53" s="1"/>
    </row>
    <row r="54" spans="3:19" ht="18">
      <c r="C54" s="48"/>
      <c r="D54" s="49"/>
      <c r="E54" s="46"/>
      <c r="F54" s="46"/>
      <c r="G54" s="46"/>
      <c r="P54" s="1"/>
      <c r="Q54" s="1"/>
      <c r="R54" s="1"/>
      <c r="S54" s="1"/>
    </row>
    <row r="55" spans="3:19" ht="18">
      <c r="C55" s="48"/>
      <c r="D55" s="49"/>
      <c r="E55" s="46"/>
      <c r="F55" s="46"/>
      <c r="G55" s="46"/>
      <c r="P55" s="1"/>
      <c r="Q55" s="1"/>
      <c r="R55" s="1"/>
      <c r="S55" s="1"/>
    </row>
    <row r="56" spans="3:19" ht="18">
      <c r="C56" s="48"/>
      <c r="D56" s="49"/>
      <c r="E56" s="46"/>
      <c r="F56" s="46"/>
      <c r="G56" s="46"/>
      <c r="P56" s="1"/>
      <c r="Q56" s="1"/>
      <c r="R56" s="1"/>
      <c r="S56" s="1"/>
    </row>
    <row r="57" spans="3:19" ht="18">
      <c r="C57" s="48"/>
      <c r="D57" s="49"/>
      <c r="E57" s="46"/>
      <c r="F57" s="46"/>
      <c r="G57" s="46"/>
      <c r="P57" s="1"/>
      <c r="Q57" s="1"/>
      <c r="R57" s="1"/>
      <c r="S57" s="1"/>
    </row>
    <row r="58" spans="3:19" ht="18">
      <c r="C58" s="48"/>
      <c r="D58" s="49"/>
      <c r="E58" s="46"/>
      <c r="F58" s="46"/>
      <c r="G58" s="46"/>
      <c r="P58" s="1"/>
      <c r="Q58" s="1"/>
      <c r="R58" s="1"/>
      <c r="S58" s="1"/>
    </row>
    <row r="59" spans="3:19" ht="18">
      <c r="C59" s="48"/>
      <c r="D59" s="49"/>
      <c r="E59" s="46"/>
      <c r="F59" s="46"/>
      <c r="G59" s="46"/>
      <c r="P59" s="1"/>
      <c r="Q59" s="1"/>
      <c r="R59" s="1"/>
      <c r="S59" s="1"/>
    </row>
    <row r="60" spans="3:19" ht="18">
      <c r="C60" s="48"/>
      <c r="D60" s="49"/>
      <c r="E60" s="46"/>
      <c r="F60" s="46"/>
      <c r="G60" s="46"/>
      <c r="P60" s="1"/>
      <c r="Q60" s="1"/>
      <c r="R60" s="1"/>
      <c r="S60" s="1"/>
    </row>
    <row r="61" spans="3:19" ht="18">
      <c r="C61" s="48"/>
      <c r="D61" s="49"/>
      <c r="E61" s="46"/>
      <c r="F61" s="46"/>
      <c r="G61" s="46"/>
      <c r="P61" s="1"/>
      <c r="Q61" s="1"/>
      <c r="R61" s="1"/>
      <c r="S61" s="1"/>
    </row>
    <row r="62" spans="3:19" ht="18">
      <c r="C62" s="48"/>
      <c r="D62" s="49"/>
      <c r="E62" s="46"/>
      <c r="F62" s="46"/>
      <c r="G62" s="46"/>
      <c r="P62" s="1"/>
      <c r="Q62" s="1"/>
      <c r="R62" s="1"/>
      <c r="S62" s="1"/>
    </row>
    <row r="63" spans="3:19" ht="18">
      <c r="C63" s="48"/>
      <c r="D63" s="49"/>
      <c r="E63" s="46"/>
      <c r="F63" s="46"/>
      <c r="G63" s="46"/>
      <c r="P63" s="1"/>
      <c r="Q63" s="1"/>
      <c r="R63" s="1"/>
      <c r="S63" s="1"/>
    </row>
    <row r="64" spans="3:19" ht="18">
      <c r="C64" s="48"/>
      <c r="D64" s="49"/>
      <c r="E64" s="46"/>
      <c r="F64" s="46"/>
      <c r="G64" s="46"/>
      <c r="P64" s="1"/>
      <c r="Q64" s="1"/>
      <c r="R64" s="1"/>
      <c r="S64" s="1"/>
    </row>
    <row r="65" spans="3:19" ht="18">
      <c r="C65" s="48"/>
      <c r="D65" s="49"/>
      <c r="E65" s="46"/>
      <c r="F65" s="46"/>
      <c r="G65" s="46"/>
      <c r="P65" s="1"/>
      <c r="Q65" s="1"/>
      <c r="R65" s="1"/>
      <c r="S65" s="1"/>
    </row>
    <row r="66" spans="3:19" ht="18">
      <c r="C66" s="48"/>
      <c r="D66" s="49"/>
      <c r="E66" s="46"/>
      <c r="F66" s="46"/>
      <c r="G66" s="46"/>
      <c r="P66" s="1"/>
      <c r="Q66" s="1"/>
      <c r="R66" s="1"/>
      <c r="S66" s="1"/>
    </row>
    <row r="67" spans="3:19" ht="18">
      <c r="C67" s="48"/>
      <c r="D67" s="49"/>
      <c r="E67" s="46"/>
      <c r="F67" s="46"/>
      <c r="G67" s="46"/>
      <c r="P67" s="1"/>
      <c r="Q67" s="1"/>
      <c r="R67" s="1"/>
      <c r="S67" s="1"/>
    </row>
    <row r="68" spans="3:19" ht="18">
      <c r="C68" s="48"/>
      <c r="D68" s="49"/>
      <c r="E68" s="46"/>
      <c r="F68" s="46"/>
      <c r="G68" s="46"/>
      <c r="P68" s="1"/>
      <c r="Q68" s="1"/>
      <c r="R68" s="1"/>
      <c r="S68" s="1"/>
    </row>
    <row r="69" spans="3:19" ht="18">
      <c r="C69" s="48"/>
      <c r="D69" s="49"/>
      <c r="E69" s="46"/>
      <c r="F69" s="46"/>
      <c r="G69" s="46"/>
      <c r="P69" s="1"/>
      <c r="Q69" s="1"/>
      <c r="R69" s="1"/>
      <c r="S69" s="1"/>
    </row>
    <row r="70" spans="3:19" ht="18">
      <c r="C70" s="48"/>
      <c r="D70" s="49"/>
      <c r="E70" s="46"/>
      <c r="F70" s="46"/>
      <c r="G70" s="46"/>
      <c r="P70" s="1"/>
      <c r="Q70" s="1"/>
      <c r="R70" s="1"/>
      <c r="S70" s="1"/>
    </row>
    <row r="71" spans="3:19" ht="18">
      <c r="C71" s="48"/>
      <c r="D71" s="49"/>
      <c r="E71" s="46"/>
      <c r="F71" s="46"/>
      <c r="G71" s="46"/>
      <c r="P71" s="1"/>
      <c r="Q71" s="1"/>
      <c r="R71" s="1"/>
      <c r="S71" s="1"/>
    </row>
    <row r="72" spans="3:19" ht="18">
      <c r="C72" s="48"/>
      <c r="D72" s="49"/>
      <c r="E72" s="46"/>
      <c r="F72" s="46"/>
      <c r="G72" s="46"/>
      <c r="P72" s="1"/>
      <c r="Q72" s="1"/>
      <c r="R72" s="1"/>
      <c r="S72" s="1"/>
    </row>
    <row r="73" spans="3:19" ht="18">
      <c r="C73" s="48"/>
      <c r="D73" s="49"/>
      <c r="E73" s="46"/>
      <c r="F73" s="46"/>
      <c r="G73" s="46"/>
      <c r="P73" s="1"/>
      <c r="Q73" s="1"/>
      <c r="R73" s="1"/>
      <c r="S73" s="1"/>
    </row>
    <row r="74" spans="3:19" ht="18">
      <c r="C74" s="48"/>
      <c r="D74" s="49"/>
      <c r="E74" s="46"/>
      <c r="F74" s="46"/>
      <c r="G74" s="46"/>
      <c r="P74" s="1"/>
      <c r="Q74" s="1"/>
      <c r="R74" s="1"/>
      <c r="S74" s="1"/>
    </row>
    <row r="75" spans="3:19" ht="18">
      <c r="C75" s="48"/>
      <c r="D75" s="49"/>
      <c r="E75" s="46"/>
      <c r="F75" s="46"/>
      <c r="G75" s="46"/>
      <c r="P75" s="1"/>
      <c r="Q75" s="1"/>
      <c r="R75" s="1"/>
      <c r="S75" s="1"/>
    </row>
    <row r="76" spans="3:19" ht="18">
      <c r="C76" s="48"/>
      <c r="D76" s="49"/>
      <c r="E76" s="46"/>
      <c r="F76" s="46"/>
      <c r="G76" s="46"/>
      <c r="P76" s="1"/>
      <c r="Q76" s="1"/>
      <c r="R76" s="1"/>
      <c r="S76" s="1"/>
    </row>
    <row r="77" spans="3:19" ht="18">
      <c r="C77" s="48"/>
      <c r="D77" s="49"/>
      <c r="E77" s="46"/>
      <c r="F77" s="46"/>
      <c r="G77" s="46"/>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1875" defaultRowHeight="16.2"/>
  <cols>
    <col min="1" max="1" width="4.109375" style="13" bestFit="1" customWidth="1"/>
    <col min="2" max="2" width="14.33203125" style="13" customWidth="1"/>
    <col min="3" max="3" width="9.77734375" style="13" customWidth="1"/>
    <col min="4" max="5" width="12.33203125" style="13" customWidth="1"/>
    <col min="6" max="6" width="17.109375" style="13" customWidth="1"/>
    <col min="7" max="9" width="28.33203125" style="13" customWidth="1"/>
    <col min="10" max="10" width="43" style="13" customWidth="1"/>
    <col min="11" max="11" width="12.88671875" style="13" customWidth="1"/>
    <col min="12" max="13" width="15" style="13" customWidth="1"/>
    <col min="14" max="16" width="12.88671875" style="13" customWidth="1"/>
    <col min="17" max="17" width="16.109375" style="13" customWidth="1"/>
    <col min="18" max="18" width="17.88671875" style="13" customWidth="1"/>
    <col min="19" max="20" width="21.77734375" style="13" customWidth="1"/>
    <col min="21" max="21" width="17" style="13" customWidth="1"/>
    <col min="22" max="22" width="17" style="64" customWidth="1"/>
    <col min="23" max="23" width="20.33203125" style="13" customWidth="1"/>
    <col min="24" max="24" width="11.6640625" style="13" customWidth="1"/>
    <col min="25" max="16384" width="4.21875" style="13"/>
  </cols>
  <sheetData>
    <row r="1" spans="1:24" ht="18">
      <c r="O1" s="63"/>
      <c r="P1" s="63"/>
      <c r="V1" s="13"/>
      <c r="X1" s="39" t="s">
        <v>0</v>
      </c>
    </row>
    <row r="2" spans="1:24" ht="20.100000000000001" customHeight="1">
      <c r="A2" s="85" t="s">
        <v>256</v>
      </c>
      <c r="V2" s="13"/>
    </row>
    <row r="3" spans="1:24" s="30" customFormat="1" ht="119.25" customHeight="1">
      <c r="A3" s="87" t="s">
        <v>1</v>
      </c>
      <c r="B3" s="19" t="s">
        <v>2</v>
      </c>
      <c r="C3" s="19" t="s">
        <v>3</v>
      </c>
      <c r="D3" s="109" t="s">
        <v>4</v>
      </c>
      <c r="E3" s="19" t="s">
        <v>5</v>
      </c>
      <c r="F3" s="19" t="s">
        <v>119</v>
      </c>
      <c r="G3" s="89" t="s">
        <v>84</v>
      </c>
      <c r="H3" s="19" t="s">
        <v>6</v>
      </c>
      <c r="I3" s="19" t="s">
        <v>7</v>
      </c>
      <c r="J3" s="19" t="s">
        <v>85</v>
      </c>
      <c r="K3" s="19" t="s">
        <v>274</v>
      </c>
      <c r="L3" s="19" t="s">
        <v>275</v>
      </c>
      <c r="M3" s="88" t="s">
        <v>276</v>
      </c>
      <c r="N3" s="88" t="s">
        <v>277</v>
      </c>
      <c r="O3" s="19" t="s">
        <v>117</v>
      </c>
      <c r="P3" s="95" t="s">
        <v>209</v>
      </c>
      <c r="Q3" s="55" t="s">
        <v>284</v>
      </c>
      <c r="R3" s="96" t="s">
        <v>282</v>
      </c>
      <c r="S3" s="97" t="s">
        <v>91</v>
      </c>
      <c r="T3" s="126" t="s">
        <v>260</v>
      </c>
      <c r="U3" s="89" t="s">
        <v>14</v>
      </c>
      <c r="V3" s="89" t="s">
        <v>92</v>
      </c>
      <c r="W3" s="73" t="s">
        <v>145</v>
      </c>
      <c r="X3" s="19" t="s">
        <v>16</v>
      </c>
    </row>
    <row r="4" spans="1:24" ht="20.25" customHeight="1">
      <c r="A4" s="31">
        <v>1</v>
      </c>
      <c r="B4" s="15"/>
      <c r="C4" s="16"/>
      <c r="D4" s="108" t="e">
        <f>VLOOKUP(C4,都道府県コード等!A4:B50,2)</f>
        <v>#N/A</v>
      </c>
      <c r="E4" s="16"/>
      <c r="F4" s="15"/>
      <c r="G4" s="75"/>
      <c r="H4" s="15"/>
      <c r="I4" s="15"/>
      <c r="J4" s="44"/>
      <c r="K4" s="17"/>
      <c r="L4" s="17"/>
      <c r="M4" s="80">
        <f>ROUNDDOWN(MIN(K4,L4),0)</f>
        <v>0</v>
      </c>
      <c r="N4" s="80">
        <f>ROUNDDOWN(M4*1/2,0)</f>
        <v>0</v>
      </c>
      <c r="O4" s="18"/>
      <c r="P4" s="107"/>
      <c r="Q4" s="15"/>
      <c r="R4" s="45"/>
      <c r="S4" s="86" t="e">
        <f>R4/Q4</f>
        <v>#DIV/0!</v>
      </c>
      <c r="T4" s="128"/>
      <c r="U4" s="89"/>
      <c r="V4" s="75"/>
      <c r="W4" s="83"/>
      <c r="X4" s="45"/>
    </row>
    <row r="5" spans="1:24" ht="20.25" customHeight="1">
      <c r="A5" s="31">
        <v>2</v>
      </c>
      <c r="B5" s="15"/>
      <c r="C5" s="16"/>
      <c r="D5" s="108" t="e">
        <f>VLOOKUP(C5,都道府県コード等!A5:B51,2)</f>
        <v>#N/A</v>
      </c>
      <c r="E5" s="16"/>
      <c r="F5" s="15"/>
      <c r="G5" s="75"/>
      <c r="H5" s="15"/>
      <c r="I5" s="15"/>
      <c r="J5" s="44"/>
      <c r="K5" s="17"/>
      <c r="L5" s="17"/>
      <c r="M5" s="80">
        <f>ROUNDDOWN(MIN(K5,L5),0)</f>
        <v>0</v>
      </c>
      <c r="N5" s="80">
        <f>ROUNDDOWN(M5*1/2,0)</f>
        <v>0</v>
      </c>
      <c r="O5" s="18"/>
      <c r="P5" s="38"/>
      <c r="Q5" s="15"/>
      <c r="R5" s="45"/>
      <c r="S5" s="86" t="e">
        <f>R5/Q5</f>
        <v>#DIV/0!</v>
      </c>
      <c r="T5" s="128"/>
      <c r="U5" s="89"/>
      <c r="V5" s="75"/>
      <c r="W5" s="83"/>
      <c r="X5" s="45"/>
    </row>
    <row r="6" spans="1:24" ht="20.25" customHeight="1">
      <c r="A6" s="31">
        <v>3</v>
      </c>
      <c r="B6" s="15"/>
      <c r="C6" s="16"/>
      <c r="D6" s="108" t="e">
        <f>VLOOKUP(C6,都道府県コード等!A6:B52,2)</f>
        <v>#N/A</v>
      </c>
      <c r="E6" s="16"/>
      <c r="F6" s="31"/>
      <c r="G6" s="75"/>
      <c r="H6" s="15"/>
      <c r="I6" s="15"/>
      <c r="J6" s="44"/>
      <c r="K6" s="17"/>
      <c r="L6" s="17"/>
      <c r="M6" s="80">
        <f t="shared" ref="M6:M18" si="0">ROUNDDOWN(MIN(K6,L6),0)</f>
        <v>0</v>
      </c>
      <c r="N6" s="80">
        <f t="shared" ref="N6:N18" si="1">ROUNDDOWN(M6*1/2,0)</f>
        <v>0</v>
      </c>
      <c r="O6" s="18"/>
      <c r="P6" s="38"/>
      <c r="Q6" s="15"/>
      <c r="R6" s="45"/>
      <c r="S6" s="86" t="e">
        <f t="shared" ref="S6:S18" si="2">R6/Q6</f>
        <v>#DIV/0!</v>
      </c>
      <c r="T6" s="128"/>
      <c r="U6" s="89"/>
      <c r="V6" s="75"/>
      <c r="W6" s="83"/>
      <c r="X6" s="45"/>
    </row>
    <row r="7" spans="1:24" ht="20.25" customHeight="1">
      <c r="A7" s="31">
        <v>4</v>
      </c>
      <c r="B7" s="15"/>
      <c r="C7" s="16"/>
      <c r="D7" s="108" t="e">
        <f>VLOOKUP(C7,都道府県コード等!A7:B53,2)</f>
        <v>#N/A</v>
      </c>
      <c r="E7" s="16"/>
      <c r="F7" s="15"/>
      <c r="G7" s="75"/>
      <c r="H7" s="15"/>
      <c r="I7" s="15"/>
      <c r="J7" s="44"/>
      <c r="K7" s="17"/>
      <c r="L7" s="17"/>
      <c r="M7" s="80">
        <f t="shared" si="0"/>
        <v>0</v>
      </c>
      <c r="N7" s="80">
        <f t="shared" si="1"/>
        <v>0</v>
      </c>
      <c r="O7" s="18"/>
      <c r="P7" s="38"/>
      <c r="Q7" s="15"/>
      <c r="R7" s="45"/>
      <c r="S7" s="86" t="e">
        <f t="shared" si="2"/>
        <v>#DIV/0!</v>
      </c>
      <c r="T7" s="128"/>
      <c r="U7" s="89"/>
      <c r="V7" s="75"/>
      <c r="W7" s="83"/>
      <c r="X7" s="45"/>
    </row>
    <row r="8" spans="1:24" ht="20.25" customHeight="1">
      <c r="A8" s="31">
        <v>5</v>
      </c>
      <c r="B8" s="15"/>
      <c r="C8" s="16"/>
      <c r="D8" s="108" t="e">
        <f>VLOOKUP(C8,都道府県コード等!A8:B54,2)</f>
        <v>#N/A</v>
      </c>
      <c r="E8" s="16"/>
      <c r="F8" s="15"/>
      <c r="G8" s="75"/>
      <c r="H8" s="15"/>
      <c r="I8" s="15"/>
      <c r="J8" s="44"/>
      <c r="K8" s="17"/>
      <c r="L8" s="17"/>
      <c r="M8" s="80">
        <f t="shared" si="0"/>
        <v>0</v>
      </c>
      <c r="N8" s="80">
        <f>ROUNDDOWN(M8*1/2,0)</f>
        <v>0</v>
      </c>
      <c r="O8" s="18"/>
      <c r="P8" s="38"/>
      <c r="Q8" s="15"/>
      <c r="R8" s="45"/>
      <c r="S8" s="86" t="e">
        <f t="shared" si="2"/>
        <v>#DIV/0!</v>
      </c>
      <c r="T8" s="128"/>
      <c r="U8" s="89"/>
      <c r="V8" s="75"/>
      <c r="W8" s="83"/>
      <c r="X8" s="45"/>
    </row>
    <row r="9" spans="1:24" ht="20.25" customHeight="1">
      <c r="A9" s="31">
        <v>6</v>
      </c>
      <c r="B9" s="15"/>
      <c r="C9" s="16"/>
      <c r="D9" s="108" t="e">
        <f>VLOOKUP(C9,都道府県コード等!A9:B55,2)</f>
        <v>#N/A</v>
      </c>
      <c r="E9" s="16"/>
      <c r="F9" s="15"/>
      <c r="G9" s="75"/>
      <c r="H9" s="15"/>
      <c r="I9" s="15"/>
      <c r="J9" s="44"/>
      <c r="K9" s="17"/>
      <c r="L9" s="17"/>
      <c r="M9" s="80">
        <f>ROUNDDOWN(MIN(K9,L9),0)</f>
        <v>0</v>
      </c>
      <c r="N9" s="80">
        <f>ROUNDDOWN(M9*1/2,0)</f>
        <v>0</v>
      </c>
      <c r="O9" s="18"/>
      <c r="P9" s="38"/>
      <c r="Q9" s="15"/>
      <c r="R9" s="45"/>
      <c r="S9" s="86" t="e">
        <f t="shared" si="2"/>
        <v>#DIV/0!</v>
      </c>
      <c r="T9" s="128"/>
      <c r="U9" s="89"/>
      <c r="V9" s="75"/>
      <c r="W9" s="83"/>
      <c r="X9" s="45"/>
    </row>
    <row r="10" spans="1:24" ht="20.25" customHeight="1">
      <c r="A10" s="31">
        <v>7</v>
      </c>
      <c r="B10" s="15"/>
      <c r="C10" s="16"/>
      <c r="D10" s="108" t="e">
        <f>VLOOKUP(C10,都道府県コード等!A10:B56,2)</f>
        <v>#N/A</v>
      </c>
      <c r="E10" s="16"/>
      <c r="F10" s="15"/>
      <c r="G10" s="75"/>
      <c r="H10" s="15"/>
      <c r="I10" s="15"/>
      <c r="J10" s="44"/>
      <c r="K10" s="17"/>
      <c r="L10" s="17"/>
      <c r="M10" s="80">
        <f t="shared" si="0"/>
        <v>0</v>
      </c>
      <c r="N10" s="80">
        <f t="shared" si="1"/>
        <v>0</v>
      </c>
      <c r="O10" s="18"/>
      <c r="P10" s="38"/>
      <c r="Q10" s="15"/>
      <c r="R10" s="45"/>
      <c r="S10" s="86" t="e">
        <f t="shared" si="2"/>
        <v>#DIV/0!</v>
      </c>
      <c r="T10" s="128"/>
      <c r="U10" s="89"/>
      <c r="V10" s="75"/>
      <c r="W10" s="83"/>
      <c r="X10" s="45"/>
    </row>
    <row r="11" spans="1:24" ht="20.25" customHeight="1">
      <c r="A11" s="31">
        <v>8</v>
      </c>
      <c r="B11" s="15"/>
      <c r="C11" s="16"/>
      <c r="D11" s="108" t="e">
        <f>VLOOKUP(C11,都道府県コード等!A11:B57,2)</f>
        <v>#N/A</v>
      </c>
      <c r="E11" s="16"/>
      <c r="F11" s="15"/>
      <c r="G11" s="75"/>
      <c r="H11" s="15"/>
      <c r="I11" s="15"/>
      <c r="J11" s="44"/>
      <c r="K11" s="17"/>
      <c r="L11" s="17"/>
      <c r="M11" s="80">
        <f t="shared" si="0"/>
        <v>0</v>
      </c>
      <c r="N11" s="80">
        <f t="shared" si="1"/>
        <v>0</v>
      </c>
      <c r="O11" s="18"/>
      <c r="P11" s="38"/>
      <c r="Q11" s="15"/>
      <c r="R11" s="45"/>
      <c r="S11" s="86" t="e">
        <f t="shared" si="2"/>
        <v>#DIV/0!</v>
      </c>
      <c r="T11" s="128"/>
      <c r="U11" s="89"/>
      <c r="V11" s="75"/>
      <c r="W11" s="83"/>
      <c r="X11" s="45"/>
    </row>
    <row r="12" spans="1:24" ht="20.25" customHeight="1">
      <c r="A12" s="31">
        <v>9</v>
      </c>
      <c r="B12" s="15"/>
      <c r="C12" s="16"/>
      <c r="D12" s="108" t="e">
        <f>VLOOKUP(C12,都道府県コード等!A12:B58,2)</f>
        <v>#N/A</v>
      </c>
      <c r="E12" s="16"/>
      <c r="F12" s="15"/>
      <c r="G12" s="75"/>
      <c r="H12" s="15"/>
      <c r="I12" s="15"/>
      <c r="J12" s="44"/>
      <c r="K12" s="17"/>
      <c r="L12" s="17"/>
      <c r="M12" s="80">
        <f t="shared" si="0"/>
        <v>0</v>
      </c>
      <c r="N12" s="80">
        <f t="shared" si="1"/>
        <v>0</v>
      </c>
      <c r="O12" s="18"/>
      <c r="P12" s="38"/>
      <c r="Q12" s="15"/>
      <c r="R12" s="45"/>
      <c r="S12" s="86" t="e">
        <f t="shared" si="2"/>
        <v>#DIV/0!</v>
      </c>
      <c r="T12" s="128"/>
      <c r="U12" s="89"/>
      <c r="V12" s="75"/>
      <c r="W12" s="83"/>
      <c r="X12" s="45"/>
    </row>
    <row r="13" spans="1:24" ht="20.25" customHeight="1">
      <c r="A13" s="31">
        <v>10</v>
      </c>
      <c r="B13" s="15"/>
      <c r="C13" s="16"/>
      <c r="D13" s="108" t="e">
        <f>VLOOKUP(C13,都道府県コード等!A13:B59,2)</f>
        <v>#N/A</v>
      </c>
      <c r="E13" s="16"/>
      <c r="F13" s="15"/>
      <c r="G13" s="75"/>
      <c r="H13" s="15"/>
      <c r="I13" s="15"/>
      <c r="J13" s="44"/>
      <c r="K13" s="17"/>
      <c r="L13" s="17"/>
      <c r="M13" s="80">
        <f t="shared" si="0"/>
        <v>0</v>
      </c>
      <c r="N13" s="80">
        <f t="shared" si="1"/>
        <v>0</v>
      </c>
      <c r="O13" s="18"/>
      <c r="P13" s="38"/>
      <c r="Q13" s="15"/>
      <c r="R13" s="45"/>
      <c r="S13" s="86" t="e">
        <f t="shared" si="2"/>
        <v>#DIV/0!</v>
      </c>
      <c r="T13" s="128"/>
      <c r="U13" s="89"/>
      <c r="V13" s="75"/>
      <c r="W13" s="83"/>
      <c r="X13" s="45"/>
    </row>
    <row r="14" spans="1:24" ht="20.25" customHeight="1">
      <c r="A14" s="31">
        <v>11</v>
      </c>
      <c r="B14" s="15"/>
      <c r="C14" s="16"/>
      <c r="D14" s="108" t="e">
        <f>VLOOKUP(C14,都道府県コード等!A14:B60,2)</f>
        <v>#N/A</v>
      </c>
      <c r="E14" s="16"/>
      <c r="F14" s="15"/>
      <c r="G14" s="75"/>
      <c r="H14" s="15"/>
      <c r="I14" s="15"/>
      <c r="J14" s="44"/>
      <c r="K14" s="17"/>
      <c r="L14" s="17"/>
      <c r="M14" s="80">
        <f t="shared" si="0"/>
        <v>0</v>
      </c>
      <c r="N14" s="80">
        <f t="shared" si="1"/>
        <v>0</v>
      </c>
      <c r="O14" s="18"/>
      <c r="P14" s="38"/>
      <c r="Q14" s="15"/>
      <c r="R14" s="45"/>
      <c r="S14" s="86" t="e">
        <f t="shared" si="2"/>
        <v>#DIV/0!</v>
      </c>
      <c r="T14" s="128"/>
      <c r="U14" s="89"/>
      <c r="V14" s="75"/>
      <c r="W14" s="83"/>
      <c r="X14" s="45"/>
    </row>
    <row r="15" spans="1:24" ht="20.25" customHeight="1">
      <c r="A15" s="31">
        <v>12</v>
      </c>
      <c r="B15" s="15"/>
      <c r="C15" s="16"/>
      <c r="D15" s="108" t="e">
        <f>VLOOKUP(C15,都道府県コード等!A15:B61,2)</f>
        <v>#N/A</v>
      </c>
      <c r="E15" s="16"/>
      <c r="F15" s="15"/>
      <c r="G15" s="75"/>
      <c r="H15" s="15"/>
      <c r="I15" s="15"/>
      <c r="J15" s="44"/>
      <c r="K15" s="17"/>
      <c r="L15" s="17"/>
      <c r="M15" s="80">
        <f t="shared" si="0"/>
        <v>0</v>
      </c>
      <c r="N15" s="80">
        <f t="shared" si="1"/>
        <v>0</v>
      </c>
      <c r="O15" s="18"/>
      <c r="P15" s="38"/>
      <c r="Q15" s="15"/>
      <c r="R15" s="45"/>
      <c r="S15" s="86" t="e">
        <f t="shared" si="2"/>
        <v>#DIV/0!</v>
      </c>
      <c r="T15" s="128"/>
      <c r="U15" s="89"/>
      <c r="V15" s="75"/>
      <c r="W15" s="83"/>
      <c r="X15" s="45"/>
    </row>
    <row r="16" spans="1:24" ht="20.25" customHeight="1">
      <c r="A16" s="31">
        <v>13</v>
      </c>
      <c r="B16" s="15"/>
      <c r="C16" s="16"/>
      <c r="D16" s="108" t="e">
        <f>VLOOKUP(C16,都道府県コード等!A16:B62,2)</f>
        <v>#N/A</v>
      </c>
      <c r="E16" s="16"/>
      <c r="F16" s="15"/>
      <c r="G16" s="75"/>
      <c r="H16" s="15"/>
      <c r="I16" s="15"/>
      <c r="J16" s="44"/>
      <c r="K16" s="17"/>
      <c r="L16" s="17"/>
      <c r="M16" s="80">
        <f t="shared" si="0"/>
        <v>0</v>
      </c>
      <c r="N16" s="80">
        <f t="shared" si="1"/>
        <v>0</v>
      </c>
      <c r="O16" s="18"/>
      <c r="P16" s="38"/>
      <c r="Q16" s="15"/>
      <c r="R16" s="45"/>
      <c r="S16" s="86" t="e">
        <f t="shared" si="2"/>
        <v>#DIV/0!</v>
      </c>
      <c r="T16" s="128"/>
      <c r="U16" s="89"/>
      <c r="V16" s="75"/>
      <c r="W16" s="83"/>
      <c r="X16" s="45"/>
    </row>
    <row r="17" spans="1:24" ht="20.25" customHeight="1">
      <c r="A17" s="31">
        <v>14</v>
      </c>
      <c r="B17" s="15"/>
      <c r="C17" s="16"/>
      <c r="D17" s="108" t="e">
        <f>VLOOKUP(C17,都道府県コード等!A17:B63,2)</f>
        <v>#N/A</v>
      </c>
      <c r="E17" s="16"/>
      <c r="F17" s="15"/>
      <c r="G17" s="75"/>
      <c r="H17" s="15"/>
      <c r="I17" s="15"/>
      <c r="J17" s="44"/>
      <c r="K17" s="17"/>
      <c r="L17" s="17"/>
      <c r="M17" s="80">
        <f t="shared" si="0"/>
        <v>0</v>
      </c>
      <c r="N17" s="80">
        <f t="shared" si="1"/>
        <v>0</v>
      </c>
      <c r="O17" s="18"/>
      <c r="P17" s="38"/>
      <c r="Q17" s="15"/>
      <c r="R17" s="45"/>
      <c r="S17" s="86" t="e">
        <f t="shared" si="2"/>
        <v>#DIV/0!</v>
      </c>
      <c r="T17" s="128"/>
      <c r="U17" s="89"/>
      <c r="V17" s="75"/>
      <c r="W17" s="83"/>
      <c r="X17" s="45"/>
    </row>
    <row r="18" spans="1:24" ht="20.25" customHeight="1">
      <c r="A18" s="31">
        <v>15</v>
      </c>
      <c r="B18" s="15"/>
      <c r="C18" s="16"/>
      <c r="D18" s="108" t="e">
        <f>VLOOKUP(C18,都道府県コード等!A18:B64,2)</f>
        <v>#N/A</v>
      </c>
      <c r="E18" s="16"/>
      <c r="F18" s="15"/>
      <c r="G18" s="75"/>
      <c r="H18" s="15"/>
      <c r="I18" s="15"/>
      <c r="J18" s="44"/>
      <c r="K18" s="17"/>
      <c r="L18" s="17"/>
      <c r="M18" s="80">
        <f t="shared" si="0"/>
        <v>0</v>
      </c>
      <c r="N18" s="80">
        <f t="shared" si="1"/>
        <v>0</v>
      </c>
      <c r="O18" s="18"/>
      <c r="P18" s="38"/>
      <c r="Q18" s="15"/>
      <c r="R18" s="45"/>
      <c r="S18" s="86" t="e">
        <f t="shared" si="2"/>
        <v>#DIV/0!</v>
      </c>
      <c r="T18" s="128"/>
      <c r="U18" s="89"/>
      <c r="V18" s="75"/>
      <c r="W18" s="83"/>
      <c r="X18" s="45"/>
    </row>
    <row r="19" spans="1:24" s="12" customFormat="1" ht="20.25" customHeight="1">
      <c r="A19" s="30" t="s">
        <v>93</v>
      </c>
    </row>
    <row r="20" spans="1:24" s="12" customFormat="1" ht="20.25" customHeight="1">
      <c r="A20" s="30" t="s">
        <v>23</v>
      </c>
    </row>
    <row r="21" spans="1:24" s="12" customFormat="1" ht="20.100000000000001" customHeight="1">
      <c r="A21" s="121" t="s">
        <v>94</v>
      </c>
    </row>
    <row r="22" spans="1:24" s="12" customFormat="1" ht="20.25" customHeight="1">
      <c r="A22" s="30" t="s">
        <v>261</v>
      </c>
    </row>
    <row r="23" spans="1:24" s="12" customFormat="1" ht="20.100000000000001" customHeight="1">
      <c r="A23" s="121" t="s">
        <v>264</v>
      </c>
    </row>
    <row r="24" spans="1:24" s="12" customFormat="1" ht="20.25" customHeight="1"/>
    <row r="25" spans="1:24" ht="20.25" customHeight="1">
      <c r="V25" s="13"/>
    </row>
    <row r="26" spans="1:24" ht="20.25" customHeight="1"/>
    <row r="27" spans="1:24" ht="19.5" customHeight="1"/>
    <row r="28" spans="1:24" ht="19.5" customHeight="1"/>
    <row r="30" spans="1:24" ht="18">
      <c r="C30" s="23"/>
      <c r="D30" s="24"/>
      <c r="N30" s="65"/>
    </row>
    <row r="31" spans="1:24" ht="18">
      <c r="C31" s="23"/>
      <c r="D31" s="24"/>
    </row>
    <row r="32" spans="1:24" ht="18">
      <c r="C32" s="23"/>
      <c r="D32" s="24"/>
    </row>
    <row r="33" spans="3:18" ht="18">
      <c r="C33" s="23"/>
      <c r="D33" s="24"/>
    </row>
    <row r="34" spans="3:18" ht="18">
      <c r="C34" s="23"/>
      <c r="D34" s="24"/>
    </row>
    <row r="35" spans="3:18" ht="18">
      <c r="C35" s="23"/>
      <c r="D35" s="26"/>
    </row>
    <row r="36" spans="3:18" ht="18">
      <c r="C36" s="23"/>
      <c r="D36" s="26"/>
    </row>
    <row r="37" spans="3:18" ht="18">
      <c r="C37" s="23"/>
      <c r="D37" s="24"/>
    </row>
    <row r="38" spans="3:18" ht="18">
      <c r="C38" s="23"/>
      <c r="D38" s="24"/>
    </row>
    <row r="39" spans="3:18" ht="18">
      <c r="C39" s="23"/>
      <c r="D39" s="24"/>
    </row>
    <row r="40" spans="3:18" ht="18">
      <c r="C40" s="23"/>
      <c r="D40" s="24"/>
    </row>
    <row r="41" spans="3:18" ht="18">
      <c r="C41" s="23"/>
      <c r="D41" s="24"/>
    </row>
    <row r="42" spans="3:18" ht="18">
      <c r="C42" s="23"/>
      <c r="D42" s="24"/>
    </row>
    <row r="43" spans="3:18" ht="18">
      <c r="C43" s="23"/>
      <c r="D43" s="24"/>
    </row>
    <row r="44" spans="3:18" ht="18">
      <c r="C44" s="23"/>
      <c r="D44" s="24"/>
      <c r="Q44" s="66"/>
      <c r="R44" s="66"/>
    </row>
    <row r="45" spans="3:18" ht="18">
      <c r="C45" s="23"/>
      <c r="D45" s="24"/>
      <c r="Q45" s="66"/>
      <c r="R45" s="66"/>
    </row>
    <row r="46" spans="3:18" ht="18">
      <c r="C46" s="23"/>
      <c r="D46" s="24"/>
      <c r="Q46" s="66"/>
      <c r="R46" s="66"/>
    </row>
    <row r="47" spans="3:18" ht="18">
      <c r="C47" s="23"/>
      <c r="D47" s="24"/>
      <c r="Q47" s="66"/>
      <c r="R47" s="66"/>
    </row>
    <row r="48" spans="3:18" ht="18">
      <c r="C48" s="23"/>
      <c r="D48" s="24"/>
      <c r="Q48" s="66"/>
      <c r="R48" s="66"/>
    </row>
    <row r="49" spans="3:18" ht="18">
      <c r="C49" s="23"/>
      <c r="D49" s="24"/>
      <c r="Q49" s="66"/>
      <c r="R49" s="66"/>
    </row>
    <row r="50" spans="3:18" ht="18">
      <c r="C50" s="23"/>
      <c r="D50" s="24"/>
      <c r="Q50" s="66"/>
      <c r="R50" s="66"/>
    </row>
    <row r="51" spans="3:18" ht="18">
      <c r="C51" s="23"/>
      <c r="D51" s="24"/>
      <c r="Q51" s="66"/>
      <c r="R51" s="66"/>
    </row>
    <row r="52" spans="3:18" ht="18">
      <c r="C52" s="23"/>
      <c r="D52" s="24"/>
      <c r="Q52" s="66"/>
      <c r="R52" s="66"/>
    </row>
    <row r="53" spans="3:18" ht="18">
      <c r="C53" s="23"/>
      <c r="D53" s="24"/>
      <c r="Q53" s="66"/>
      <c r="R53" s="66"/>
    </row>
    <row r="54" spans="3:18" ht="18">
      <c r="C54" s="23"/>
      <c r="D54" s="24"/>
      <c r="Q54" s="66"/>
      <c r="R54" s="66"/>
    </row>
    <row r="55" spans="3:18" ht="18">
      <c r="C55" s="23"/>
      <c r="D55" s="24"/>
      <c r="Q55" s="66"/>
      <c r="R55" s="66"/>
    </row>
    <row r="56" spans="3:18" ht="18">
      <c r="C56" s="23"/>
      <c r="D56" s="24"/>
      <c r="Q56" s="66"/>
      <c r="R56" s="66"/>
    </row>
    <row r="57" spans="3:18" ht="18">
      <c r="C57" s="23"/>
      <c r="D57" s="24"/>
      <c r="Q57" s="66"/>
      <c r="R57" s="66"/>
    </row>
    <row r="58" spans="3:18" ht="18">
      <c r="C58" s="23"/>
      <c r="D58" s="24"/>
      <c r="Q58" s="66"/>
      <c r="R58" s="66"/>
    </row>
    <row r="59" spans="3:18" ht="18">
      <c r="C59" s="23"/>
      <c r="D59" s="24"/>
      <c r="Q59" s="66"/>
      <c r="R59" s="66"/>
    </row>
    <row r="60" spans="3:18" ht="18">
      <c r="C60" s="23"/>
      <c r="D60" s="24"/>
      <c r="Q60" s="66"/>
      <c r="R60" s="66"/>
    </row>
    <row r="61" spans="3:18" ht="18">
      <c r="C61" s="23"/>
      <c r="D61" s="24"/>
      <c r="Q61" s="66"/>
      <c r="R61" s="66"/>
    </row>
    <row r="62" spans="3:18" ht="18">
      <c r="C62" s="23"/>
      <c r="D62" s="24"/>
      <c r="Q62" s="66"/>
      <c r="R62" s="66"/>
    </row>
    <row r="63" spans="3:18" ht="18">
      <c r="C63" s="23"/>
      <c r="D63" s="24"/>
      <c r="Q63" s="66"/>
      <c r="R63" s="66"/>
    </row>
    <row r="64" spans="3:18" ht="18">
      <c r="C64" s="23"/>
      <c r="D64" s="24"/>
      <c r="Q64" s="66"/>
      <c r="R64" s="66"/>
    </row>
    <row r="65" spans="3:18" ht="18">
      <c r="C65" s="23"/>
      <c r="D65" s="24"/>
      <c r="Q65" s="66"/>
      <c r="R65" s="66"/>
    </row>
    <row r="66" spans="3:18" ht="18">
      <c r="C66" s="23"/>
      <c r="D66" s="24"/>
      <c r="Q66" s="66"/>
      <c r="R66" s="66"/>
    </row>
    <row r="67" spans="3:18" ht="18">
      <c r="C67" s="23"/>
      <c r="D67" s="24"/>
      <c r="Q67" s="66"/>
      <c r="R67" s="66"/>
    </row>
    <row r="68" spans="3:18" ht="18">
      <c r="C68" s="23"/>
      <c r="D68" s="24"/>
      <c r="Q68" s="66"/>
      <c r="R68" s="66"/>
    </row>
    <row r="69" spans="3:18" ht="18">
      <c r="C69" s="23"/>
      <c r="D69" s="24"/>
      <c r="Q69" s="66"/>
      <c r="R69" s="66"/>
    </row>
    <row r="70" spans="3:18" ht="18">
      <c r="C70" s="23"/>
      <c r="D70" s="24"/>
      <c r="Q70" s="66"/>
      <c r="R70" s="66"/>
    </row>
    <row r="71" spans="3:18" ht="18">
      <c r="C71" s="23"/>
      <c r="D71" s="24"/>
      <c r="Q71" s="66"/>
      <c r="R71" s="66"/>
    </row>
    <row r="72" spans="3:18" ht="18">
      <c r="C72" s="23"/>
      <c r="D72" s="24"/>
      <c r="Q72" s="66"/>
      <c r="R72" s="66"/>
    </row>
    <row r="73" spans="3:18" ht="18">
      <c r="C73" s="23"/>
      <c r="D73" s="24"/>
      <c r="Q73" s="66"/>
      <c r="R73" s="66"/>
    </row>
    <row r="74" spans="3:18" ht="18">
      <c r="C74" s="23"/>
      <c r="D74" s="24"/>
      <c r="Q74" s="66"/>
      <c r="R74" s="66"/>
    </row>
    <row r="75" spans="3:18" ht="18">
      <c r="C75" s="23"/>
      <c r="D75" s="24"/>
      <c r="Q75" s="66"/>
      <c r="R75" s="66"/>
    </row>
    <row r="76" spans="3:18" ht="18">
      <c r="C76" s="23"/>
      <c r="D76" s="24"/>
      <c r="Q76" s="66"/>
      <c r="R76" s="66"/>
    </row>
    <row r="77" spans="3:18">
      <c r="Q77" s="66"/>
      <c r="R77" s="66"/>
    </row>
    <row r="78" spans="3:18">
      <c r="Q78" s="66"/>
      <c r="R78" s="66"/>
    </row>
    <row r="79" spans="3:18">
      <c r="Q79" s="66"/>
      <c r="R79" s="66"/>
    </row>
    <row r="80" spans="3:18">
      <c r="Q80" s="66"/>
      <c r="R80" s="66"/>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1875" defaultRowHeight="16.2"/>
  <cols>
    <col min="1" max="1" width="6.6640625" style="13" customWidth="1"/>
    <col min="2" max="2" width="17" style="13" customWidth="1"/>
    <col min="3" max="3" width="9.44140625" style="13" customWidth="1"/>
    <col min="4" max="4" width="18.44140625" style="13" customWidth="1"/>
    <col min="5" max="5" width="18.6640625" style="13" customWidth="1"/>
    <col min="6" max="6" width="24.21875" style="13" customWidth="1"/>
    <col min="7" max="7" width="28.33203125" style="13" customWidth="1"/>
    <col min="8" max="8" width="28.6640625" style="13" customWidth="1"/>
    <col min="9" max="9" width="35.6640625" style="13" customWidth="1"/>
    <col min="10" max="10" width="25.6640625" style="13" customWidth="1"/>
    <col min="11" max="11" width="41.21875" style="13" customWidth="1"/>
    <col min="12" max="13" width="16.6640625" style="13" customWidth="1"/>
    <col min="14" max="14" width="19.109375" style="13" customWidth="1"/>
    <col min="15" max="15" width="16.88671875" style="13" customWidth="1"/>
    <col min="16" max="16" width="17.21875" style="13" customWidth="1"/>
    <col min="17" max="17" width="17" style="13" customWidth="1"/>
    <col min="18" max="19" width="16.44140625" style="13" customWidth="1"/>
    <col min="20" max="25" width="16.44140625" style="5" customWidth="1"/>
    <col min="26" max="28" width="16.44140625" style="13" customWidth="1"/>
    <col min="29" max="30" width="18.6640625" style="13" customWidth="1"/>
    <col min="31" max="31" width="18.77734375" style="13" customWidth="1"/>
    <col min="32" max="32" width="20" style="13" customWidth="1"/>
    <col min="33" max="34" width="16" style="13" customWidth="1"/>
    <col min="35" max="35" width="16.88671875" style="13" customWidth="1"/>
    <col min="36" max="36" width="16" style="13" customWidth="1"/>
    <col min="37" max="16384" width="4.21875" style="13"/>
  </cols>
  <sheetData>
    <row r="1" spans="1:36" ht="12" customHeight="1">
      <c r="P1" s="21"/>
    </row>
    <row r="2" spans="1:36" ht="30" customHeight="1">
      <c r="A2" s="85" t="s">
        <v>278</v>
      </c>
      <c r="P2" s="21"/>
    </row>
    <row r="3" spans="1:36" s="61" customFormat="1" ht="114.75" customHeight="1">
      <c r="A3" s="41" t="s">
        <v>1</v>
      </c>
      <c r="B3" s="42" t="s">
        <v>2</v>
      </c>
      <c r="C3" s="42" t="s">
        <v>3</v>
      </c>
      <c r="D3" s="100" t="s">
        <v>4</v>
      </c>
      <c r="E3" s="42" t="s">
        <v>5</v>
      </c>
      <c r="F3" s="42" t="s">
        <v>83</v>
      </c>
      <c r="G3" s="101" t="s">
        <v>84</v>
      </c>
      <c r="H3" s="42" t="s">
        <v>6</v>
      </c>
      <c r="I3" s="42" t="s">
        <v>7</v>
      </c>
      <c r="J3" s="102" t="s">
        <v>113</v>
      </c>
      <c r="K3" s="42" t="s">
        <v>114</v>
      </c>
      <c r="L3" s="19" t="s">
        <v>274</v>
      </c>
      <c r="M3" s="19" t="s">
        <v>275</v>
      </c>
      <c r="N3" s="88" t="s">
        <v>276</v>
      </c>
      <c r="O3" s="88" t="s">
        <v>277</v>
      </c>
      <c r="P3" s="82" t="s">
        <v>117</v>
      </c>
      <c r="Q3" s="95" t="s">
        <v>209</v>
      </c>
      <c r="R3" s="104" t="s">
        <v>115</v>
      </c>
      <c r="S3" s="104" t="s">
        <v>194</v>
      </c>
      <c r="T3" s="102" t="s">
        <v>195</v>
      </c>
      <c r="U3" s="102" t="s">
        <v>196</v>
      </c>
      <c r="V3" s="102" t="s">
        <v>197</v>
      </c>
      <c r="W3" s="104" t="s">
        <v>198</v>
      </c>
      <c r="X3" s="104" t="s">
        <v>199</v>
      </c>
      <c r="Y3" s="104" t="s">
        <v>200</v>
      </c>
      <c r="Z3" s="104" t="s">
        <v>201</v>
      </c>
      <c r="AA3" s="104" t="s">
        <v>202</v>
      </c>
      <c r="AB3" s="104" t="s">
        <v>203</v>
      </c>
      <c r="AC3" s="104" t="s">
        <v>266</v>
      </c>
      <c r="AD3" s="55" t="s">
        <v>284</v>
      </c>
      <c r="AE3" s="19" t="s">
        <v>149</v>
      </c>
      <c r="AF3" s="122" t="s">
        <v>260</v>
      </c>
      <c r="AG3" s="89" t="s">
        <v>14</v>
      </c>
      <c r="AH3" s="89" t="s">
        <v>92</v>
      </c>
      <c r="AI3" s="73" t="s">
        <v>145</v>
      </c>
      <c r="AJ3" s="42" t="s">
        <v>16</v>
      </c>
    </row>
    <row r="4" spans="1:36" ht="22.5" customHeight="1">
      <c r="A4" s="31">
        <v>1</v>
      </c>
      <c r="B4" s="15"/>
      <c r="C4" s="16"/>
      <c r="D4" s="74" t="e">
        <f>VLOOKUP(C4,都道府県コード等!A4:B50,2)</f>
        <v>#N/A</v>
      </c>
      <c r="E4" s="16"/>
      <c r="F4" s="15"/>
      <c r="G4" s="75"/>
      <c r="H4" s="15"/>
      <c r="I4" s="15"/>
      <c r="J4" s="99"/>
      <c r="K4" s="125"/>
      <c r="L4" s="17"/>
      <c r="M4" s="17"/>
      <c r="N4" s="80">
        <f>ROUNDDOWN(MIN(L4,M4),0)</f>
        <v>0</v>
      </c>
      <c r="O4" s="80">
        <f>ROUNDDOWN(N4*1/2,0)</f>
        <v>0</v>
      </c>
      <c r="P4" s="22"/>
      <c r="Q4" s="107"/>
      <c r="R4" s="89"/>
      <c r="S4" s="89"/>
      <c r="T4" s="89"/>
      <c r="U4" s="89"/>
      <c r="V4" s="89"/>
      <c r="W4" s="89"/>
      <c r="X4" s="89"/>
      <c r="Y4" s="89"/>
      <c r="Z4" s="89"/>
      <c r="AA4" s="89"/>
      <c r="AB4" s="89"/>
      <c r="AC4" s="89"/>
      <c r="AD4" s="56"/>
      <c r="AE4" s="32"/>
      <c r="AF4" s="123"/>
      <c r="AG4" s="89"/>
      <c r="AH4" s="75"/>
      <c r="AI4" s="83"/>
      <c r="AJ4" s="45"/>
    </row>
    <row r="5" spans="1:36" ht="22.5" customHeight="1">
      <c r="A5" s="31">
        <v>2</v>
      </c>
      <c r="B5" s="15"/>
      <c r="C5" s="16"/>
      <c r="D5" s="74" t="e">
        <f>VLOOKUP(C5,都道府県コード等!A5:B51,2)</f>
        <v>#N/A</v>
      </c>
      <c r="E5" s="16"/>
      <c r="F5" s="15"/>
      <c r="G5" s="75"/>
      <c r="H5" s="15"/>
      <c r="I5" s="15"/>
      <c r="J5" s="99"/>
      <c r="K5" s="125"/>
      <c r="L5" s="17"/>
      <c r="M5" s="17"/>
      <c r="N5" s="80">
        <f>ROUNDDOWN(MIN(L5,M5),0)</f>
        <v>0</v>
      </c>
      <c r="O5" s="80">
        <f>ROUNDDOWN(N5*1/2,0)</f>
        <v>0</v>
      </c>
      <c r="P5" s="22"/>
      <c r="Q5" s="38"/>
      <c r="R5" s="89"/>
      <c r="S5" s="89"/>
      <c r="T5" s="89"/>
      <c r="U5" s="89"/>
      <c r="V5" s="89"/>
      <c r="W5" s="89"/>
      <c r="X5" s="89"/>
      <c r="Y5" s="89"/>
      <c r="Z5" s="89"/>
      <c r="AA5" s="89"/>
      <c r="AB5" s="89"/>
      <c r="AC5" s="89"/>
      <c r="AD5" s="32"/>
      <c r="AE5" s="32"/>
      <c r="AF5" s="123"/>
      <c r="AG5" s="89"/>
      <c r="AH5" s="75"/>
      <c r="AI5" s="83"/>
      <c r="AJ5" s="45"/>
    </row>
    <row r="6" spans="1:36" ht="22.5" customHeight="1">
      <c r="A6" s="31">
        <v>3</v>
      </c>
      <c r="B6" s="15"/>
      <c r="C6" s="16"/>
      <c r="D6" s="74" t="e">
        <f>VLOOKUP(C6,都道府県コード等!A6:B52,2)</f>
        <v>#N/A</v>
      </c>
      <c r="E6" s="16"/>
      <c r="F6" s="15"/>
      <c r="G6" s="75"/>
      <c r="H6" s="15"/>
      <c r="I6" s="15"/>
      <c r="J6" s="99"/>
      <c r="K6" s="125"/>
      <c r="L6" s="17"/>
      <c r="M6" s="17"/>
      <c r="N6" s="80">
        <f t="shared" ref="N6:N18" si="0">ROUNDDOWN(MIN(L6,M6),0)</f>
        <v>0</v>
      </c>
      <c r="O6" s="80">
        <f t="shared" ref="O6:O18" si="1">ROUNDDOWN(N6*1/2,0)</f>
        <v>0</v>
      </c>
      <c r="P6" s="22"/>
      <c r="Q6" s="38"/>
      <c r="R6" s="89"/>
      <c r="S6" s="89"/>
      <c r="T6" s="89"/>
      <c r="U6" s="89"/>
      <c r="V6" s="89"/>
      <c r="W6" s="89"/>
      <c r="X6" s="89"/>
      <c r="Y6" s="89"/>
      <c r="Z6" s="89"/>
      <c r="AA6" s="89"/>
      <c r="AB6" s="89"/>
      <c r="AC6" s="89"/>
      <c r="AD6" s="32"/>
      <c r="AE6" s="32"/>
      <c r="AF6" s="123"/>
      <c r="AG6" s="89"/>
      <c r="AH6" s="75"/>
      <c r="AI6" s="83"/>
      <c r="AJ6" s="45"/>
    </row>
    <row r="7" spans="1:36" ht="22.5" customHeight="1">
      <c r="A7" s="31">
        <v>4</v>
      </c>
      <c r="B7" s="15"/>
      <c r="C7" s="16"/>
      <c r="D7" s="74" t="e">
        <f>VLOOKUP(C7,都道府県コード等!A7:B53,2)</f>
        <v>#N/A</v>
      </c>
      <c r="E7" s="16"/>
      <c r="F7" s="15"/>
      <c r="G7" s="75"/>
      <c r="H7" s="15"/>
      <c r="I7" s="15"/>
      <c r="J7" s="99"/>
      <c r="K7" s="125"/>
      <c r="L7" s="17"/>
      <c r="M7" s="17"/>
      <c r="N7" s="80">
        <f t="shared" si="0"/>
        <v>0</v>
      </c>
      <c r="O7" s="80">
        <f t="shared" si="1"/>
        <v>0</v>
      </c>
      <c r="P7" s="22"/>
      <c r="Q7" s="38"/>
      <c r="R7" s="89"/>
      <c r="S7" s="89"/>
      <c r="T7" s="89"/>
      <c r="U7" s="89"/>
      <c r="V7" s="89"/>
      <c r="W7" s="89"/>
      <c r="X7" s="89"/>
      <c r="Y7" s="89"/>
      <c r="Z7" s="89"/>
      <c r="AA7" s="89"/>
      <c r="AB7" s="89"/>
      <c r="AC7" s="89"/>
      <c r="AD7" s="32"/>
      <c r="AE7" s="32"/>
      <c r="AF7" s="123"/>
      <c r="AG7" s="89"/>
      <c r="AH7" s="75"/>
      <c r="AI7" s="83"/>
      <c r="AJ7" s="45"/>
    </row>
    <row r="8" spans="1:36" ht="22.5" customHeight="1">
      <c r="A8" s="31">
        <v>5</v>
      </c>
      <c r="B8" s="15"/>
      <c r="C8" s="16"/>
      <c r="D8" s="74" t="e">
        <f>VLOOKUP(C8,都道府県コード等!A8:B54,2)</f>
        <v>#N/A</v>
      </c>
      <c r="E8" s="16"/>
      <c r="F8" s="15"/>
      <c r="G8" s="75"/>
      <c r="H8" s="15"/>
      <c r="I8" s="15"/>
      <c r="J8" s="99"/>
      <c r="K8" s="125"/>
      <c r="L8" s="17"/>
      <c r="M8" s="17"/>
      <c r="N8" s="80">
        <f t="shared" si="0"/>
        <v>0</v>
      </c>
      <c r="O8" s="80">
        <f t="shared" si="1"/>
        <v>0</v>
      </c>
      <c r="P8" s="22"/>
      <c r="Q8" s="38"/>
      <c r="R8" s="89"/>
      <c r="S8" s="89"/>
      <c r="T8" s="89"/>
      <c r="U8" s="89"/>
      <c r="V8" s="89"/>
      <c r="W8" s="89"/>
      <c r="X8" s="89"/>
      <c r="Y8" s="89"/>
      <c r="Z8" s="89"/>
      <c r="AA8" s="89"/>
      <c r="AB8" s="89"/>
      <c r="AC8" s="89"/>
      <c r="AD8" s="32"/>
      <c r="AE8" s="32"/>
      <c r="AF8" s="123"/>
      <c r="AG8" s="89"/>
      <c r="AH8" s="75"/>
      <c r="AI8" s="83"/>
      <c r="AJ8" s="45"/>
    </row>
    <row r="9" spans="1:36" ht="22.5" customHeight="1">
      <c r="A9" s="31">
        <v>6</v>
      </c>
      <c r="B9" s="15"/>
      <c r="C9" s="16"/>
      <c r="D9" s="74" t="e">
        <f>VLOOKUP(C9,都道府県コード等!A9:B55,2)</f>
        <v>#N/A</v>
      </c>
      <c r="E9" s="16"/>
      <c r="F9" s="15"/>
      <c r="G9" s="75"/>
      <c r="H9" s="15"/>
      <c r="I9" s="15"/>
      <c r="J9" s="99"/>
      <c r="K9" s="125"/>
      <c r="L9" s="17"/>
      <c r="M9" s="17"/>
      <c r="N9" s="80">
        <f t="shared" si="0"/>
        <v>0</v>
      </c>
      <c r="O9" s="80">
        <f t="shared" si="1"/>
        <v>0</v>
      </c>
      <c r="P9" s="22"/>
      <c r="Q9" s="38"/>
      <c r="R9" s="89"/>
      <c r="S9" s="89"/>
      <c r="T9" s="89"/>
      <c r="U9" s="89"/>
      <c r="V9" s="89"/>
      <c r="W9" s="89"/>
      <c r="X9" s="89"/>
      <c r="Y9" s="89"/>
      <c r="Z9" s="89"/>
      <c r="AA9" s="89"/>
      <c r="AB9" s="89"/>
      <c r="AC9" s="89"/>
      <c r="AD9" s="32"/>
      <c r="AE9" s="32"/>
      <c r="AF9" s="123"/>
      <c r="AG9" s="89"/>
      <c r="AH9" s="75"/>
      <c r="AI9" s="83"/>
      <c r="AJ9" s="45"/>
    </row>
    <row r="10" spans="1:36" ht="22.5" customHeight="1">
      <c r="A10" s="31">
        <v>7</v>
      </c>
      <c r="B10" s="15"/>
      <c r="C10" s="16"/>
      <c r="D10" s="74" t="e">
        <f>VLOOKUP(C10,都道府県コード等!A10:B56,2)</f>
        <v>#N/A</v>
      </c>
      <c r="E10" s="16"/>
      <c r="F10" s="15"/>
      <c r="G10" s="75"/>
      <c r="H10" s="15"/>
      <c r="I10" s="15"/>
      <c r="J10" s="99"/>
      <c r="K10" s="125"/>
      <c r="L10" s="17"/>
      <c r="M10" s="17"/>
      <c r="N10" s="80">
        <f t="shared" si="0"/>
        <v>0</v>
      </c>
      <c r="O10" s="80">
        <f t="shared" si="1"/>
        <v>0</v>
      </c>
      <c r="P10" s="22"/>
      <c r="Q10" s="38"/>
      <c r="R10" s="89"/>
      <c r="S10" s="89"/>
      <c r="T10" s="89"/>
      <c r="U10" s="89"/>
      <c r="V10" s="89"/>
      <c r="W10" s="89"/>
      <c r="X10" s="89"/>
      <c r="Y10" s="89"/>
      <c r="Z10" s="89"/>
      <c r="AA10" s="89"/>
      <c r="AB10" s="89"/>
      <c r="AC10" s="89"/>
      <c r="AD10" s="32"/>
      <c r="AE10" s="32"/>
      <c r="AF10" s="123"/>
      <c r="AG10" s="89"/>
      <c r="AH10" s="75"/>
      <c r="AI10" s="83"/>
      <c r="AJ10" s="45"/>
    </row>
    <row r="11" spans="1:36" ht="22.5" customHeight="1">
      <c r="A11" s="31">
        <v>8</v>
      </c>
      <c r="B11" s="15"/>
      <c r="C11" s="16"/>
      <c r="D11" s="74" t="e">
        <f>VLOOKUP(C11,都道府県コード等!A11:B57,2)</f>
        <v>#N/A</v>
      </c>
      <c r="E11" s="16"/>
      <c r="F11" s="15"/>
      <c r="G11" s="75"/>
      <c r="H11" s="15"/>
      <c r="I11" s="15"/>
      <c r="J11" s="99"/>
      <c r="K11" s="125"/>
      <c r="L11" s="17"/>
      <c r="M11" s="17"/>
      <c r="N11" s="80">
        <f t="shared" si="0"/>
        <v>0</v>
      </c>
      <c r="O11" s="80">
        <f t="shared" si="1"/>
        <v>0</v>
      </c>
      <c r="P11" s="22"/>
      <c r="Q11" s="38"/>
      <c r="R11" s="89"/>
      <c r="S11" s="89"/>
      <c r="T11" s="89"/>
      <c r="U11" s="89"/>
      <c r="V11" s="89"/>
      <c r="W11" s="89"/>
      <c r="X11" s="89"/>
      <c r="Y11" s="89"/>
      <c r="Z11" s="89"/>
      <c r="AA11" s="89"/>
      <c r="AB11" s="89"/>
      <c r="AC11" s="89"/>
      <c r="AD11" s="32"/>
      <c r="AE11" s="32"/>
      <c r="AF11" s="123"/>
      <c r="AG11" s="89"/>
      <c r="AH11" s="75"/>
      <c r="AI11" s="83"/>
      <c r="AJ11" s="45"/>
    </row>
    <row r="12" spans="1:36" ht="22.5" customHeight="1">
      <c r="A12" s="31">
        <v>9</v>
      </c>
      <c r="B12" s="15"/>
      <c r="C12" s="16"/>
      <c r="D12" s="74" t="e">
        <f>VLOOKUP(C12,都道府県コード等!A12:B58,2)</f>
        <v>#N/A</v>
      </c>
      <c r="E12" s="16"/>
      <c r="F12" s="15"/>
      <c r="G12" s="75"/>
      <c r="H12" s="15"/>
      <c r="I12" s="15"/>
      <c r="J12" s="99"/>
      <c r="K12" s="125"/>
      <c r="L12" s="17"/>
      <c r="M12" s="17"/>
      <c r="N12" s="80">
        <f t="shared" si="0"/>
        <v>0</v>
      </c>
      <c r="O12" s="80">
        <f t="shared" si="1"/>
        <v>0</v>
      </c>
      <c r="P12" s="22"/>
      <c r="Q12" s="38"/>
      <c r="R12" s="89"/>
      <c r="S12" s="89"/>
      <c r="T12" s="89"/>
      <c r="U12" s="89"/>
      <c r="V12" s="89"/>
      <c r="W12" s="89"/>
      <c r="X12" s="89"/>
      <c r="Y12" s="89"/>
      <c r="Z12" s="89"/>
      <c r="AA12" s="89"/>
      <c r="AB12" s="89"/>
      <c r="AC12" s="89"/>
      <c r="AD12" s="32"/>
      <c r="AE12" s="32"/>
      <c r="AF12" s="123"/>
      <c r="AG12" s="89"/>
      <c r="AH12" s="75"/>
      <c r="AI12" s="83"/>
      <c r="AJ12" s="45"/>
    </row>
    <row r="13" spans="1:36" ht="22.5" customHeight="1">
      <c r="A13" s="31">
        <v>10</v>
      </c>
      <c r="B13" s="15"/>
      <c r="C13" s="16"/>
      <c r="D13" s="74" t="e">
        <f>VLOOKUP(C13,都道府県コード等!A13:B59,2)</f>
        <v>#N/A</v>
      </c>
      <c r="E13" s="16"/>
      <c r="F13" s="15"/>
      <c r="G13" s="75"/>
      <c r="H13" s="15"/>
      <c r="I13" s="15"/>
      <c r="J13" s="99"/>
      <c r="K13" s="125"/>
      <c r="L13" s="17"/>
      <c r="M13" s="17"/>
      <c r="N13" s="80">
        <f t="shared" si="0"/>
        <v>0</v>
      </c>
      <c r="O13" s="80">
        <f t="shared" si="1"/>
        <v>0</v>
      </c>
      <c r="P13" s="22"/>
      <c r="Q13" s="38"/>
      <c r="R13" s="89"/>
      <c r="S13" s="89"/>
      <c r="T13" s="89"/>
      <c r="U13" s="89"/>
      <c r="V13" s="89"/>
      <c r="W13" s="89"/>
      <c r="X13" s="89"/>
      <c r="Y13" s="89"/>
      <c r="Z13" s="89"/>
      <c r="AA13" s="89"/>
      <c r="AB13" s="89"/>
      <c r="AC13" s="89"/>
      <c r="AD13" s="32"/>
      <c r="AE13" s="32"/>
      <c r="AF13" s="123"/>
      <c r="AG13" s="89"/>
      <c r="AH13" s="75"/>
      <c r="AI13" s="83"/>
      <c r="AJ13" s="45"/>
    </row>
    <row r="14" spans="1:36" ht="22.5" customHeight="1">
      <c r="A14" s="31">
        <v>11</v>
      </c>
      <c r="B14" s="15"/>
      <c r="C14" s="16"/>
      <c r="D14" s="74" t="e">
        <f>VLOOKUP(C14,都道府県コード等!A14:B60,2)</f>
        <v>#N/A</v>
      </c>
      <c r="E14" s="16"/>
      <c r="F14" s="15"/>
      <c r="G14" s="75"/>
      <c r="H14" s="15"/>
      <c r="I14" s="15"/>
      <c r="J14" s="99"/>
      <c r="K14" s="125"/>
      <c r="L14" s="17"/>
      <c r="M14" s="17"/>
      <c r="N14" s="80">
        <f t="shared" si="0"/>
        <v>0</v>
      </c>
      <c r="O14" s="80">
        <f t="shared" si="1"/>
        <v>0</v>
      </c>
      <c r="P14" s="22"/>
      <c r="Q14" s="38"/>
      <c r="R14" s="89"/>
      <c r="S14" s="89"/>
      <c r="T14" s="89"/>
      <c r="U14" s="89"/>
      <c r="V14" s="89"/>
      <c r="W14" s="89"/>
      <c r="X14" s="89"/>
      <c r="Y14" s="89"/>
      <c r="Z14" s="89"/>
      <c r="AA14" s="89"/>
      <c r="AB14" s="89"/>
      <c r="AC14" s="89"/>
      <c r="AD14" s="32"/>
      <c r="AE14" s="32"/>
      <c r="AF14" s="123"/>
      <c r="AG14" s="89"/>
      <c r="AH14" s="75"/>
      <c r="AI14" s="83"/>
      <c r="AJ14" s="45"/>
    </row>
    <row r="15" spans="1:36" ht="22.5" customHeight="1">
      <c r="A15" s="31">
        <v>12</v>
      </c>
      <c r="B15" s="15"/>
      <c r="C15" s="16"/>
      <c r="D15" s="74" t="e">
        <f>VLOOKUP(C15,都道府県コード等!A15:B61,2)</f>
        <v>#N/A</v>
      </c>
      <c r="E15" s="16"/>
      <c r="F15" s="15"/>
      <c r="G15" s="75"/>
      <c r="H15" s="15"/>
      <c r="I15" s="15"/>
      <c r="J15" s="99"/>
      <c r="K15" s="125"/>
      <c r="L15" s="17"/>
      <c r="M15" s="17"/>
      <c r="N15" s="80">
        <f t="shared" si="0"/>
        <v>0</v>
      </c>
      <c r="O15" s="80">
        <f t="shared" si="1"/>
        <v>0</v>
      </c>
      <c r="P15" s="22"/>
      <c r="Q15" s="38"/>
      <c r="R15" s="89"/>
      <c r="S15" s="89"/>
      <c r="T15" s="89"/>
      <c r="U15" s="89"/>
      <c r="V15" s="89"/>
      <c r="W15" s="89"/>
      <c r="X15" s="89"/>
      <c r="Y15" s="89"/>
      <c r="Z15" s="89"/>
      <c r="AA15" s="89"/>
      <c r="AB15" s="89"/>
      <c r="AC15" s="89"/>
      <c r="AD15" s="32"/>
      <c r="AE15" s="32"/>
      <c r="AF15" s="123"/>
      <c r="AG15" s="89"/>
      <c r="AH15" s="75"/>
      <c r="AI15" s="83"/>
      <c r="AJ15" s="45"/>
    </row>
    <row r="16" spans="1:36" ht="22.5" customHeight="1">
      <c r="A16" s="31">
        <v>13</v>
      </c>
      <c r="B16" s="15"/>
      <c r="C16" s="16"/>
      <c r="D16" s="74" t="e">
        <f>VLOOKUP(C16,都道府県コード等!A16:B62,2)</f>
        <v>#N/A</v>
      </c>
      <c r="E16" s="16"/>
      <c r="F16" s="15"/>
      <c r="G16" s="75"/>
      <c r="H16" s="15"/>
      <c r="I16" s="15"/>
      <c r="J16" s="99"/>
      <c r="K16" s="125"/>
      <c r="L16" s="17"/>
      <c r="M16" s="17"/>
      <c r="N16" s="80">
        <f t="shared" si="0"/>
        <v>0</v>
      </c>
      <c r="O16" s="80">
        <f t="shared" si="1"/>
        <v>0</v>
      </c>
      <c r="P16" s="22"/>
      <c r="Q16" s="38"/>
      <c r="R16" s="89"/>
      <c r="S16" s="89"/>
      <c r="T16" s="89"/>
      <c r="U16" s="89"/>
      <c r="V16" s="89"/>
      <c r="W16" s="89"/>
      <c r="X16" s="89"/>
      <c r="Y16" s="89"/>
      <c r="Z16" s="89"/>
      <c r="AA16" s="89"/>
      <c r="AB16" s="89"/>
      <c r="AC16" s="89"/>
      <c r="AD16" s="32"/>
      <c r="AE16" s="32"/>
      <c r="AF16" s="123"/>
      <c r="AG16" s="89"/>
      <c r="AH16" s="75"/>
      <c r="AI16" s="83"/>
      <c r="AJ16" s="45"/>
    </row>
    <row r="17" spans="1:36" ht="22.5" customHeight="1">
      <c r="A17" s="31">
        <v>14</v>
      </c>
      <c r="B17" s="15"/>
      <c r="C17" s="16"/>
      <c r="D17" s="74" t="e">
        <f>VLOOKUP(C17,都道府県コード等!A17:B63,2)</f>
        <v>#N/A</v>
      </c>
      <c r="E17" s="16"/>
      <c r="F17" s="15"/>
      <c r="G17" s="75"/>
      <c r="H17" s="15"/>
      <c r="I17" s="15"/>
      <c r="J17" s="99"/>
      <c r="K17" s="125"/>
      <c r="L17" s="17"/>
      <c r="M17" s="17"/>
      <c r="N17" s="80">
        <f t="shared" si="0"/>
        <v>0</v>
      </c>
      <c r="O17" s="80">
        <f t="shared" si="1"/>
        <v>0</v>
      </c>
      <c r="P17" s="22"/>
      <c r="Q17" s="38"/>
      <c r="R17" s="89"/>
      <c r="S17" s="89"/>
      <c r="T17" s="89"/>
      <c r="U17" s="89"/>
      <c r="V17" s="89"/>
      <c r="W17" s="89"/>
      <c r="X17" s="89"/>
      <c r="Y17" s="89"/>
      <c r="Z17" s="89"/>
      <c r="AA17" s="89"/>
      <c r="AB17" s="89"/>
      <c r="AC17" s="89"/>
      <c r="AD17" s="32"/>
      <c r="AE17" s="32"/>
      <c r="AF17" s="123"/>
      <c r="AG17" s="89"/>
      <c r="AH17" s="75"/>
      <c r="AI17" s="83"/>
      <c r="AJ17" s="45"/>
    </row>
    <row r="18" spans="1:36" ht="22.5" customHeight="1">
      <c r="A18" s="31">
        <v>15</v>
      </c>
      <c r="B18" s="15"/>
      <c r="C18" s="16"/>
      <c r="D18" s="74" t="e">
        <f>VLOOKUP(C18,都道府県コード等!A18:B64,2)</f>
        <v>#N/A</v>
      </c>
      <c r="E18" s="16"/>
      <c r="F18" s="15"/>
      <c r="G18" s="75"/>
      <c r="H18" s="15"/>
      <c r="I18" s="15"/>
      <c r="J18" s="99"/>
      <c r="K18" s="125"/>
      <c r="L18" s="17"/>
      <c r="M18" s="17"/>
      <c r="N18" s="80">
        <f t="shared" si="0"/>
        <v>0</v>
      </c>
      <c r="O18" s="80">
        <f t="shared" si="1"/>
        <v>0</v>
      </c>
      <c r="P18" s="22"/>
      <c r="Q18" s="38"/>
      <c r="R18" s="89"/>
      <c r="S18" s="89"/>
      <c r="T18" s="89"/>
      <c r="U18" s="89"/>
      <c r="V18" s="89"/>
      <c r="W18" s="89"/>
      <c r="X18" s="89"/>
      <c r="Y18" s="89"/>
      <c r="Z18" s="89"/>
      <c r="AA18" s="89"/>
      <c r="AB18" s="89"/>
      <c r="AC18" s="89"/>
      <c r="AD18" s="32"/>
      <c r="AE18" s="32"/>
      <c r="AF18" s="123"/>
      <c r="AG18" s="89"/>
      <c r="AH18" s="75"/>
      <c r="AI18" s="83"/>
      <c r="AJ18" s="45"/>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
      <c r="C29" s="23"/>
      <c r="D29" s="24"/>
      <c r="G29" s="25"/>
    </row>
    <row r="30" spans="1:36" ht="18">
      <c r="C30" s="23"/>
      <c r="D30" s="24"/>
      <c r="G30" s="25"/>
    </row>
    <row r="31" spans="1:36" ht="18">
      <c r="C31" s="23"/>
      <c r="D31" s="24"/>
      <c r="G31" s="25"/>
    </row>
    <row r="32" spans="1:36" ht="18">
      <c r="C32" s="23"/>
      <c r="D32" s="24"/>
      <c r="G32" s="25"/>
    </row>
    <row r="33" spans="3:9" ht="18">
      <c r="C33" s="23"/>
      <c r="D33" s="24"/>
      <c r="G33" s="25"/>
    </row>
    <row r="34" spans="3:9" ht="18">
      <c r="C34" s="23"/>
      <c r="D34" s="26"/>
      <c r="G34" s="25"/>
      <c r="I34" s="27"/>
    </row>
    <row r="35" spans="3:9" ht="18">
      <c r="C35" s="23"/>
      <c r="D35" s="26"/>
      <c r="G35" s="25"/>
      <c r="I35" s="27"/>
    </row>
    <row r="36" spans="3:9" ht="18">
      <c r="C36" s="23"/>
      <c r="D36" s="24"/>
      <c r="G36" s="25"/>
      <c r="I36" s="27"/>
    </row>
    <row r="37" spans="3:9" ht="18">
      <c r="C37" s="23"/>
      <c r="D37" s="24"/>
      <c r="G37" s="25"/>
      <c r="I37" s="27"/>
    </row>
    <row r="38" spans="3:9" ht="18">
      <c r="C38" s="23"/>
      <c r="D38" s="24"/>
      <c r="G38" s="25"/>
      <c r="I38" s="28"/>
    </row>
    <row r="39" spans="3:9" ht="18">
      <c r="C39" s="23"/>
      <c r="D39" s="24"/>
      <c r="G39" s="25"/>
      <c r="I39" s="28"/>
    </row>
    <row r="40" spans="3:9" ht="18">
      <c r="C40" s="23"/>
      <c r="D40" s="24"/>
      <c r="G40" s="25"/>
    </row>
    <row r="41" spans="3:9" ht="18">
      <c r="C41" s="23"/>
      <c r="D41" s="24"/>
      <c r="G41" s="25"/>
    </row>
    <row r="42" spans="3:9" ht="18">
      <c r="C42" s="23"/>
      <c r="D42" s="24"/>
      <c r="G42" s="25"/>
    </row>
    <row r="43" spans="3:9" ht="18">
      <c r="C43" s="23"/>
      <c r="D43" s="24"/>
      <c r="G43" s="25"/>
    </row>
    <row r="44" spans="3:9" ht="18">
      <c r="C44" s="23"/>
      <c r="D44" s="24"/>
      <c r="G44" s="25"/>
    </row>
    <row r="45" spans="3:9" ht="18">
      <c r="C45" s="23"/>
      <c r="D45" s="24"/>
      <c r="G45" s="25"/>
    </row>
    <row r="46" spans="3:9" ht="18">
      <c r="C46" s="23"/>
      <c r="D46" s="24"/>
      <c r="G46" s="25"/>
    </row>
    <row r="47" spans="3:9" ht="18">
      <c r="C47" s="23"/>
      <c r="D47" s="24"/>
      <c r="G47" s="25"/>
    </row>
    <row r="48" spans="3:9" ht="18">
      <c r="C48" s="23"/>
      <c r="D48" s="24"/>
      <c r="G48" s="25"/>
    </row>
    <row r="49" spans="3:7" ht="18">
      <c r="C49" s="23"/>
      <c r="D49" s="24"/>
      <c r="G49" s="25"/>
    </row>
    <row r="50" spans="3:7" ht="18">
      <c r="C50" s="23"/>
      <c r="D50" s="24"/>
      <c r="G50" s="25"/>
    </row>
    <row r="51" spans="3:7" ht="18">
      <c r="C51" s="23"/>
      <c r="D51" s="24"/>
      <c r="G51" s="25"/>
    </row>
    <row r="52" spans="3:7" ht="18">
      <c r="C52" s="23"/>
      <c r="D52" s="24"/>
      <c r="G52" s="25"/>
    </row>
    <row r="53" spans="3:7" ht="18">
      <c r="C53" s="23"/>
      <c r="D53" s="24"/>
      <c r="G53" s="25"/>
    </row>
    <row r="54" spans="3:7" ht="18">
      <c r="C54" s="23"/>
      <c r="D54" s="24"/>
      <c r="G54" s="25"/>
    </row>
    <row r="55" spans="3:7" ht="18">
      <c r="C55" s="23"/>
      <c r="D55" s="24"/>
    </row>
    <row r="56" spans="3:7" ht="18">
      <c r="C56" s="23"/>
      <c r="D56" s="24"/>
    </row>
    <row r="57" spans="3:7" ht="18">
      <c r="C57" s="23"/>
      <c r="D57" s="24"/>
    </row>
    <row r="58" spans="3:7" ht="18">
      <c r="C58" s="23"/>
      <c r="D58" s="24"/>
    </row>
    <row r="59" spans="3:7" ht="18">
      <c r="C59" s="23"/>
      <c r="D59" s="24"/>
    </row>
    <row r="60" spans="3:7" ht="18">
      <c r="C60" s="23"/>
      <c r="D60" s="24"/>
    </row>
    <row r="61" spans="3:7" ht="18">
      <c r="C61" s="23"/>
      <c r="D61" s="24"/>
    </row>
    <row r="62" spans="3:7" ht="18">
      <c r="C62" s="23"/>
      <c r="D62" s="24"/>
    </row>
    <row r="63" spans="3:7" ht="18">
      <c r="C63" s="23"/>
      <c r="D63" s="24"/>
    </row>
    <row r="64" spans="3:7"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row r="75" spans="3:4" ht="18">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80" zoomScaleNormal="100" zoomScaleSheetLayoutView="80" workbookViewId="0">
      <pane ySplit="4" topLeftCell="A5" activePane="bottomLeft" state="frozen"/>
      <selection pane="bottomLeft"/>
    </sheetView>
  </sheetViews>
  <sheetFormatPr defaultColWidth="4.21875" defaultRowHeight="18"/>
  <cols>
    <col min="1" max="1" width="4.109375" style="30" bestFit="1" customWidth="1"/>
    <col min="2" max="2" width="17" style="30" customWidth="1"/>
    <col min="3" max="3" width="11.44140625" style="30" customWidth="1"/>
    <col min="4" max="5" width="14.6640625" style="30" customWidth="1"/>
    <col min="6" max="6" width="17.109375" style="30" customWidth="1"/>
    <col min="7" max="7" width="30.6640625" style="30" customWidth="1"/>
    <col min="8" max="8" width="28.33203125" style="30" customWidth="1"/>
    <col min="9" max="9" width="42.77734375" style="30" customWidth="1"/>
    <col min="10" max="10" width="16.109375" style="30" customWidth="1"/>
    <col min="11" max="11" width="26.77734375" style="30" customWidth="1"/>
    <col min="12" max="12" width="16" style="30" customWidth="1"/>
    <col min="13" max="13" width="16" style="57" customWidth="1"/>
    <col min="14" max="14" width="9.88671875" style="30" customWidth="1"/>
    <col min="15" max="16" width="11.6640625" style="30" customWidth="1"/>
    <col min="17" max="17" width="10.77734375" style="30" customWidth="1"/>
    <col min="18" max="19" width="11.6640625" style="30" customWidth="1"/>
    <col min="20" max="20" width="12.88671875" style="30" customWidth="1"/>
    <col min="21" max="21" width="15.33203125" style="30" customWidth="1"/>
    <col min="22" max="26" width="16.109375" style="30" customWidth="1"/>
    <col min="27" max="27" width="13.77734375" style="30" customWidth="1"/>
    <col min="28" max="28" width="13" style="30" customWidth="1"/>
    <col min="29" max="29" width="22.33203125" style="30" customWidth="1"/>
    <col min="30" max="30" width="17.44140625" style="30" customWidth="1"/>
    <col min="31" max="31" width="20.109375" style="30" customWidth="1"/>
    <col min="32" max="32" width="19.6640625" style="30" customWidth="1"/>
    <col min="33" max="33" width="11.6640625" style="30" customWidth="1"/>
    <col min="34" max="16384" width="4.21875" style="30"/>
  </cols>
  <sheetData>
    <row r="1" spans="1:33">
      <c r="AG1" s="39" t="s">
        <v>0</v>
      </c>
    </row>
    <row r="2" spans="1:33" ht="20.100000000000001" customHeight="1">
      <c r="A2" s="85" t="s">
        <v>121</v>
      </c>
    </row>
    <row r="3" spans="1:33" s="14" customFormat="1" ht="73.5" customHeight="1">
      <c r="A3" s="138" t="s">
        <v>1</v>
      </c>
      <c r="B3" s="151" t="s">
        <v>2</v>
      </c>
      <c r="C3" s="142" t="s">
        <v>3</v>
      </c>
      <c r="D3" s="142" t="s">
        <v>4</v>
      </c>
      <c r="E3" s="151" t="s">
        <v>5</v>
      </c>
      <c r="F3" s="142" t="s">
        <v>144</v>
      </c>
      <c r="G3" s="132" t="s">
        <v>134</v>
      </c>
      <c r="H3" s="138" t="s">
        <v>6</v>
      </c>
      <c r="I3" s="151" t="s">
        <v>7</v>
      </c>
      <c r="J3" s="152" t="s">
        <v>209</v>
      </c>
      <c r="K3" s="132" t="s">
        <v>207</v>
      </c>
      <c r="L3" s="136" t="s">
        <v>8</v>
      </c>
      <c r="M3" s="139" t="s">
        <v>279</v>
      </c>
      <c r="N3" s="148" t="s">
        <v>9</v>
      </c>
      <c r="O3" s="136" t="s">
        <v>10</v>
      </c>
      <c r="P3" s="136"/>
      <c r="Q3" s="148" t="s">
        <v>11</v>
      </c>
      <c r="R3" s="136" t="s">
        <v>12</v>
      </c>
      <c r="S3" s="136"/>
      <c r="T3" s="131" t="s">
        <v>135</v>
      </c>
      <c r="U3" s="131" t="s">
        <v>136</v>
      </c>
      <c r="V3" s="131" t="s">
        <v>139</v>
      </c>
      <c r="W3" s="131" t="s">
        <v>138</v>
      </c>
      <c r="X3" s="131" t="s">
        <v>137</v>
      </c>
      <c r="Y3" s="142" t="s">
        <v>140</v>
      </c>
      <c r="Z3" s="131" t="s">
        <v>147</v>
      </c>
      <c r="AA3" s="142" t="s">
        <v>13</v>
      </c>
      <c r="AB3" s="142" t="s">
        <v>14</v>
      </c>
      <c r="AC3" s="133" t="s">
        <v>280</v>
      </c>
      <c r="AD3" s="133" t="s">
        <v>15</v>
      </c>
      <c r="AE3" s="145" t="s">
        <v>285</v>
      </c>
      <c r="AF3" s="134" t="s">
        <v>145</v>
      </c>
      <c r="AG3" s="130" t="s">
        <v>16</v>
      </c>
    </row>
    <row r="4" spans="1:33" s="14" customFormat="1" ht="58.5" customHeight="1">
      <c r="A4" s="138"/>
      <c r="B4" s="151"/>
      <c r="C4" s="142"/>
      <c r="D4" s="142"/>
      <c r="E4" s="151"/>
      <c r="F4" s="142"/>
      <c r="G4" s="141"/>
      <c r="H4" s="138"/>
      <c r="I4" s="151"/>
      <c r="J4" s="152"/>
      <c r="K4" s="132"/>
      <c r="L4" s="137"/>
      <c r="M4" s="140"/>
      <c r="N4" s="148"/>
      <c r="O4" s="81" t="s">
        <v>17</v>
      </c>
      <c r="P4" s="82" t="s">
        <v>18</v>
      </c>
      <c r="Q4" s="148"/>
      <c r="R4" s="81" t="s">
        <v>19</v>
      </c>
      <c r="S4" s="82" t="s">
        <v>20</v>
      </c>
      <c r="T4" s="138"/>
      <c r="U4" s="131"/>
      <c r="V4" s="131"/>
      <c r="W4" s="131"/>
      <c r="X4" s="131"/>
      <c r="Y4" s="142"/>
      <c r="Z4" s="131"/>
      <c r="AA4" s="142"/>
      <c r="AB4" s="142"/>
      <c r="AC4" s="133"/>
      <c r="AD4" s="133"/>
      <c r="AE4" s="145"/>
      <c r="AF4" s="135"/>
      <c r="AG4" s="130"/>
    </row>
    <row r="5" spans="1:33" s="13" customFormat="1" ht="20.100000000000001" customHeight="1">
      <c r="A5" s="31">
        <v>1</v>
      </c>
      <c r="B5" s="149" t="s">
        <v>286</v>
      </c>
      <c r="C5" s="153">
        <v>23</v>
      </c>
      <c r="D5" s="154" t="str">
        <f>VLOOKUP(C5,都道府県コード等!A3:B49,2)</f>
        <v>愛知県</v>
      </c>
      <c r="E5" s="155" t="s">
        <v>287</v>
      </c>
      <c r="F5" s="155" t="s">
        <v>287</v>
      </c>
      <c r="G5" s="84"/>
      <c r="H5" s="31"/>
      <c r="I5" s="149" t="s">
        <v>289</v>
      </c>
      <c r="J5" s="149"/>
      <c r="K5" s="84"/>
      <c r="L5" s="32"/>
      <c r="M5" s="58"/>
      <c r="N5" s="150" t="str">
        <f>IF(P5="","",P5/O5)</f>
        <v/>
      </c>
      <c r="O5" s="33"/>
      <c r="P5" s="34"/>
      <c r="Q5" s="149" t="str">
        <f t="shared" ref="Q5:Q19" si="0">IF(S5="","",S5/R5)</f>
        <v/>
      </c>
      <c r="R5" s="31"/>
      <c r="S5" s="31"/>
      <c r="T5" s="79"/>
      <c r="U5" s="77"/>
      <c r="V5" s="78"/>
      <c r="W5" s="78"/>
      <c r="X5" s="78"/>
      <c r="Y5" s="147">
        <f>(T5*U5)+V5+W5+X5</f>
        <v>0</v>
      </c>
      <c r="Z5" s="78"/>
      <c r="AA5" s="143">
        <f>ROUNDDOWN(MIN(Y5,Z5),0)</f>
        <v>0</v>
      </c>
      <c r="AB5" s="144" t="s">
        <v>290</v>
      </c>
      <c r="AC5" s="71"/>
      <c r="AD5" s="71"/>
      <c r="AE5" s="146" t="e">
        <f>AD5/AC5</f>
        <v>#DIV/0!</v>
      </c>
      <c r="AF5" s="83"/>
      <c r="AG5" s="40"/>
    </row>
    <row r="6" spans="1:33" s="13" customFormat="1" ht="20.100000000000001" customHeight="1">
      <c r="A6" s="31">
        <v>2</v>
      </c>
      <c r="B6" s="149"/>
      <c r="C6" s="156"/>
      <c r="D6" s="154" t="e">
        <f>VLOOKUP(C6,都道府県コード等!A4:B50,2)</f>
        <v>#N/A</v>
      </c>
      <c r="E6" s="155"/>
      <c r="F6" s="155"/>
      <c r="G6" s="84"/>
      <c r="H6" s="31"/>
      <c r="I6" s="149"/>
      <c r="J6" s="149"/>
      <c r="K6" s="84"/>
      <c r="L6" s="32"/>
      <c r="M6" s="58"/>
      <c r="N6" s="150" t="str">
        <f t="shared" ref="N6:N19" si="1">IF(P6="","",P6/O6)</f>
        <v/>
      </c>
      <c r="O6" s="33"/>
      <c r="P6" s="34"/>
      <c r="Q6" s="149" t="str">
        <f t="shared" si="0"/>
        <v/>
      </c>
      <c r="R6" s="31"/>
      <c r="S6" s="31"/>
      <c r="T6" s="79"/>
      <c r="U6" s="77"/>
      <c r="V6" s="78"/>
      <c r="W6" s="78"/>
      <c r="X6" s="78"/>
      <c r="Y6" s="147">
        <f t="shared" ref="Y6:Y19" si="2">(T6*U6)+V6+W6+X6</f>
        <v>0</v>
      </c>
      <c r="Z6" s="78"/>
      <c r="AA6" s="143">
        <f t="shared" ref="AA6:AA19" si="3">ROUNDDOWN(MIN(Y6,Z6),0)</f>
        <v>0</v>
      </c>
      <c r="AB6" s="144"/>
      <c r="AC6" s="31"/>
      <c r="AD6" s="31"/>
      <c r="AE6" s="146" t="e">
        <f>AD6/AC6</f>
        <v>#DIV/0!</v>
      </c>
      <c r="AF6" s="83"/>
      <c r="AG6" s="31"/>
    </row>
    <row r="7" spans="1:33" s="13" customFormat="1" ht="20.100000000000001" customHeight="1">
      <c r="A7" s="31">
        <v>3</v>
      </c>
      <c r="B7" s="149"/>
      <c r="C7" s="156"/>
      <c r="D7" s="154" t="e">
        <f>VLOOKUP(C7,都道府県コード等!A5:B51,2)</f>
        <v>#N/A</v>
      </c>
      <c r="E7" s="155"/>
      <c r="F7" s="155"/>
      <c r="G7" s="84"/>
      <c r="H7" s="31"/>
      <c r="I7" s="149"/>
      <c r="J7" s="149"/>
      <c r="K7" s="84"/>
      <c r="L7" s="32"/>
      <c r="M7" s="58"/>
      <c r="N7" s="150" t="str">
        <f t="shared" si="1"/>
        <v/>
      </c>
      <c r="O7" s="33"/>
      <c r="P7" s="34"/>
      <c r="Q7" s="149" t="str">
        <f t="shared" si="0"/>
        <v/>
      </c>
      <c r="R7" s="31"/>
      <c r="S7" s="31"/>
      <c r="T7" s="79"/>
      <c r="U7" s="77"/>
      <c r="V7" s="78"/>
      <c r="W7" s="78"/>
      <c r="X7" s="78"/>
      <c r="Y7" s="147">
        <f t="shared" si="2"/>
        <v>0</v>
      </c>
      <c r="Z7" s="78"/>
      <c r="AA7" s="143">
        <f t="shared" si="3"/>
        <v>0</v>
      </c>
      <c r="AB7" s="144"/>
      <c r="AC7" s="31"/>
      <c r="AD7" s="31"/>
      <c r="AE7" s="146" t="e">
        <f t="shared" ref="AE7:AE19" si="4">AD7/AC7</f>
        <v>#DIV/0!</v>
      </c>
      <c r="AF7" s="83"/>
      <c r="AG7" s="31"/>
    </row>
    <row r="8" spans="1:33" s="13" customFormat="1" ht="20.100000000000001" customHeight="1">
      <c r="A8" s="31">
        <v>4</v>
      </c>
      <c r="B8" s="149"/>
      <c r="C8" s="156"/>
      <c r="D8" s="154" t="e">
        <f>VLOOKUP(C8,都道府県コード等!A6:B52,2)</f>
        <v>#N/A</v>
      </c>
      <c r="E8" s="155"/>
      <c r="F8" s="155"/>
      <c r="G8" s="84"/>
      <c r="H8" s="31"/>
      <c r="I8" s="149"/>
      <c r="J8" s="149"/>
      <c r="K8" s="84"/>
      <c r="L8" s="32"/>
      <c r="M8" s="58"/>
      <c r="N8" s="150" t="str">
        <f t="shared" si="1"/>
        <v/>
      </c>
      <c r="O8" s="33"/>
      <c r="P8" s="34"/>
      <c r="Q8" s="149" t="str">
        <f t="shared" si="0"/>
        <v/>
      </c>
      <c r="R8" s="31"/>
      <c r="S8" s="31"/>
      <c r="T8" s="79"/>
      <c r="U8" s="77"/>
      <c r="V8" s="78"/>
      <c r="W8" s="78"/>
      <c r="X8" s="78"/>
      <c r="Y8" s="147">
        <f t="shared" si="2"/>
        <v>0</v>
      </c>
      <c r="Z8" s="78"/>
      <c r="AA8" s="143">
        <f t="shared" si="3"/>
        <v>0</v>
      </c>
      <c r="AB8" s="144"/>
      <c r="AC8" s="31"/>
      <c r="AD8" s="31"/>
      <c r="AE8" s="146" t="e">
        <f t="shared" si="4"/>
        <v>#DIV/0!</v>
      </c>
      <c r="AF8" s="83"/>
      <c r="AG8" s="31"/>
    </row>
    <row r="9" spans="1:33" s="13" customFormat="1" ht="20.100000000000001" customHeight="1">
      <c r="A9" s="31">
        <v>5</v>
      </c>
      <c r="B9" s="149"/>
      <c r="C9" s="156"/>
      <c r="D9" s="154" t="e">
        <f>VLOOKUP(C9,都道府県コード等!A7:B53,2)</f>
        <v>#N/A</v>
      </c>
      <c r="E9" s="155"/>
      <c r="F9" s="155"/>
      <c r="G9" s="84"/>
      <c r="H9" s="31"/>
      <c r="I9" s="149"/>
      <c r="J9" s="149"/>
      <c r="K9" s="84"/>
      <c r="L9" s="32"/>
      <c r="M9" s="58"/>
      <c r="N9" s="150" t="str">
        <f t="shared" si="1"/>
        <v/>
      </c>
      <c r="O9" s="33"/>
      <c r="P9" s="34"/>
      <c r="Q9" s="149" t="str">
        <f t="shared" si="0"/>
        <v/>
      </c>
      <c r="R9" s="31"/>
      <c r="S9" s="31"/>
      <c r="T9" s="79"/>
      <c r="U9" s="77"/>
      <c r="V9" s="78"/>
      <c r="W9" s="78"/>
      <c r="X9" s="78"/>
      <c r="Y9" s="147">
        <f t="shared" si="2"/>
        <v>0</v>
      </c>
      <c r="Z9" s="78"/>
      <c r="AA9" s="143">
        <f t="shared" si="3"/>
        <v>0</v>
      </c>
      <c r="AB9" s="144"/>
      <c r="AC9" s="35"/>
      <c r="AD9" s="35"/>
      <c r="AE9" s="146" t="e">
        <f t="shared" si="4"/>
        <v>#DIV/0!</v>
      </c>
      <c r="AF9" s="83"/>
      <c r="AG9" s="40"/>
    </row>
    <row r="10" spans="1:33" s="13" customFormat="1" ht="20.100000000000001" customHeight="1">
      <c r="A10" s="31">
        <v>6</v>
      </c>
      <c r="B10" s="149"/>
      <c r="C10" s="156"/>
      <c r="D10" s="154" t="e">
        <f>VLOOKUP(C10,都道府県コード等!A8:B54,2)</f>
        <v>#N/A</v>
      </c>
      <c r="E10" s="155"/>
      <c r="F10" s="155"/>
      <c r="G10" s="84"/>
      <c r="H10" s="31"/>
      <c r="I10" s="149"/>
      <c r="J10" s="149"/>
      <c r="K10" s="84"/>
      <c r="L10" s="32"/>
      <c r="M10" s="58"/>
      <c r="N10" s="150" t="str">
        <f t="shared" si="1"/>
        <v/>
      </c>
      <c r="O10" s="33"/>
      <c r="P10" s="34"/>
      <c r="Q10" s="149" t="str">
        <f t="shared" si="0"/>
        <v/>
      </c>
      <c r="R10" s="31"/>
      <c r="S10" s="31"/>
      <c r="T10" s="79"/>
      <c r="U10" s="77"/>
      <c r="V10" s="78"/>
      <c r="W10" s="78"/>
      <c r="X10" s="78"/>
      <c r="Y10" s="147">
        <f t="shared" si="2"/>
        <v>0</v>
      </c>
      <c r="Z10" s="78"/>
      <c r="AA10" s="143">
        <f t="shared" si="3"/>
        <v>0</v>
      </c>
      <c r="AB10" s="144"/>
      <c r="AC10" s="31"/>
      <c r="AD10" s="31"/>
      <c r="AE10" s="146" t="e">
        <f>AD10/AC10</f>
        <v>#DIV/0!</v>
      </c>
      <c r="AF10" s="83"/>
      <c r="AG10" s="31"/>
    </row>
    <row r="11" spans="1:33" s="13" customFormat="1" ht="20.100000000000001" customHeight="1">
      <c r="A11" s="31">
        <v>7</v>
      </c>
      <c r="B11" s="149"/>
      <c r="C11" s="156"/>
      <c r="D11" s="154" t="e">
        <f>VLOOKUP(C11,都道府県コード等!A9:B55,2)</f>
        <v>#N/A</v>
      </c>
      <c r="E11" s="155"/>
      <c r="F11" s="155"/>
      <c r="G11" s="84"/>
      <c r="H11" s="31"/>
      <c r="I11" s="149"/>
      <c r="J11" s="149"/>
      <c r="K11" s="84"/>
      <c r="L11" s="32"/>
      <c r="M11" s="58"/>
      <c r="N11" s="150" t="str">
        <f t="shared" si="1"/>
        <v/>
      </c>
      <c r="O11" s="33"/>
      <c r="P11" s="34"/>
      <c r="Q11" s="149" t="str">
        <f t="shared" si="0"/>
        <v/>
      </c>
      <c r="R11" s="31"/>
      <c r="S11" s="31"/>
      <c r="T11" s="79"/>
      <c r="U11" s="77"/>
      <c r="V11" s="78"/>
      <c r="W11" s="78"/>
      <c r="X11" s="78"/>
      <c r="Y11" s="147">
        <f t="shared" si="2"/>
        <v>0</v>
      </c>
      <c r="Z11" s="78"/>
      <c r="AA11" s="143">
        <f t="shared" si="3"/>
        <v>0</v>
      </c>
      <c r="AB11" s="144"/>
      <c r="AC11" s="31"/>
      <c r="AD11" s="31"/>
      <c r="AE11" s="146" t="e">
        <f t="shared" si="4"/>
        <v>#DIV/0!</v>
      </c>
      <c r="AF11" s="83"/>
      <c r="AG11" s="31"/>
    </row>
    <row r="12" spans="1:33" s="13" customFormat="1" ht="20.100000000000001" customHeight="1">
      <c r="A12" s="31">
        <v>8</v>
      </c>
      <c r="B12" s="149"/>
      <c r="C12" s="156"/>
      <c r="D12" s="154" t="e">
        <f>VLOOKUP(C12,都道府県コード等!A10:B56,2)</f>
        <v>#N/A</v>
      </c>
      <c r="E12" s="155"/>
      <c r="F12" s="155"/>
      <c r="G12" s="84"/>
      <c r="H12" s="31"/>
      <c r="I12" s="149"/>
      <c r="J12" s="149"/>
      <c r="K12" s="84"/>
      <c r="L12" s="32"/>
      <c r="M12" s="58"/>
      <c r="N12" s="150" t="str">
        <f t="shared" si="1"/>
        <v/>
      </c>
      <c r="O12" s="33"/>
      <c r="P12" s="34"/>
      <c r="Q12" s="149" t="str">
        <f t="shared" si="0"/>
        <v/>
      </c>
      <c r="R12" s="31"/>
      <c r="S12" s="31"/>
      <c r="T12" s="79"/>
      <c r="U12" s="77"/>
      <c r="V12" s="78"/>
      <c r="W12" s="78"/>
      <c r="X12" s="78"/>
      <c r="Y12" s="147">
        <f t="shared" si="2"/>
        <v>0</v>
      </c>
      <c r="Z12" s="78"/>
      <c r="AA12" s="143">
        <f t="shared" si="3"/>
        <v>0</v>
      </c>
      <c r="AB12" s="144"/>
      <c r="AC12" s="31"/>
      <c r="AD12" s="31"/>
      <c r="AE12" s="146" t="e">
        <f t="shared" si="4"/>
        <v>#DIV/0!</v>
      </c>
      <c r="AF12" s="83"/>
      <c r="AG12" s="31"/>
    </row>
    <row r="13" spans="1:33" s="13" customFormat="1" ht="20.100000000000001" customHeight="1">
      <c r="A13" s="31">
        <v>9</v>
      </c>
      <c r="B13" s="149"/>
      <c r="C13" s="156"/>
      <c r="D13" s="154" t="e">
        <f>VLOOKUP(C13,都道府県コード等!A11:B57,2)</f>
        <v>#N/A</v>
      </c>
      <c r="E13" s="155"/>
      <c r="F13" s="155"/>
      <c r="G13" s="84"/>
      <c r="H13" s="31"/>
      <c r="I13" s="149"/>
      <c r="J13" s="149"/>
      <c r="K13" s="84"/>
      <c r="L13" s="32"/>
      <c r="M13" s="58"/>
      <c r="N13" s="150" t="str">
        <f t="shared" si="1"/>
        <v/>
      </c>
      <c r="O13" s="33"/>
      <c r="P13" s="34"/>
      <c r="Q13" s="149" t="str">
        <f t="shared" si="0"/>
        <v/>
      </c>
      <c r="R13" s="31"/>
      <c r="S13" s="31"/>
      <c r="T13" s="79"/>
      <c r="U13" s="77"/>
      <c r="V13" s="78"/>
      <c r="W13" s="78"/>
      <c r="X13" s="78"/>
      <c r="Y13" s="147">
        <f t="shared" si="2"/>
        <v>0</v>
      </c>
      <c r="Z13" s="78"/>
      <c r="AA13" s="143">
        <f t="shared" si="3"/>
        <v>0</v>
      </c>
      <c r="AB13" s="144"/>
      <c r="AC13" s="35"/>
      <c r="AD13" s="35"/>
      <c r="AE13" s="146" t="e">
        <f t="shared" si="4"/>
        <v>#DIV/0!</v>
      </c>
      <c r="AF13" s="83"/>
      <c r="AG13" s="40"/>
    </row>
    <row r="14" spans="1:33" s="13" customFormat="1" ht="20.100000000000001" customHeight="1">
      <c r="A14" s="31">
        <v>10</v>
      </c>
      <c r="B14" s="149"/>
      <c r="C14" s="156"/>
      <c r="D14" s="154" t="e">
        <f>VLOOKUP(C14,都道府県コード等!A12:B58,2)</f>
        <v>#N/A</v>
      </c>
      <c r="E14" s="155"/>
      <c r="F14" s="155"/>
      <c r="G14" s="84"/>
      <c r="H14" s="31"/>
      <c r="I14" s="149"/>
      <c r="J14" s="149"/>
      <c r="K14" s="84"/>
      <c r="L14" s="32"/>
      <c r="M14" s="58"/>
      <c r="N14" s="150" t="str">
        <f t="shared" si="1"/>
        <v/>
      </c>
      <c r="O14" s="33"/>
      <c r="P14" s="34"/>
      <c r="Q14" s="149" t="str">
        <f t="shared" si="0"/>
        <v/>
      </c>
      <c r="R14" s="31"/>
      <c r="S14" s="31"/>
      <c r="T14" s="79"/>
      <c r="U14" s="77"/>
      <c r="V14" s="78"/>
      <c r="W14" s="78"/>
      <c r="X14" s="78"/>
      <c r="Y14" s="147">
        <f t="shared" si="2"/>
        <v>0</v>
      </c>
      <c r="Z14" s="78"/>
      <c r="AA14" s="143">
        <f t="shared" si="3"/>
        <v>0</v>
      </c>
      <c r="AB14" s="144"/>
      <c r="AC14" s="31"/>
      <c r="AD14" s="31"/>
      <c r="AE14" s="146" t="e">
        <f t="shared" si="4"/>
        <v>#DIV/0!</v>
      </c>
      <c r="AF14" s="83"/>
      <c r="AG14" s="31"/>
    </row>
    <row r="15" spans="1:33" s="13" customFormat="1" ht="20.100000000000001" customHeight="1">
      <c r="A15" s="31">
        <v>11</v>
      </c>
      <c r="B15" s="149"/>
      <c r="C15" s="156"/>
      <c r="D15" s="154" t="e">
        <f>VLOOKUP(C15,都道府県コード等!A13:B59,2)</f>
        <v>#N/A</v>
      </c>
      <c r="E15" s="155"/>
      <c r="F15" s="155"/>
      <c r="G15" s="84"/>
      <c r="H15" s="31"/>
      <c r="I15" s="149"/>
      <c r="J15" s="149"/>
      <c r="K15" s="84"/>
      <c r="L15" s="32"/>
      <c r="M15" s="58"/>
      <c r="N15" s="150" t="str">
        <f t="shared" si="1"/>
        <v/>
      </c>
      <c r="O15" s="33"/>
      <c r="P15" s="34"/>
      <c r="Q15" s="149" t="str">
        <f t="shared" si="0"/>
        <v/>
      </c>
      <c r="R15" s="31"/>
      <c r="S15" s="31"/>
      <c r="T15" s="79"/>
      <c r="U15" s="77"/>
      <c r="V15" s="78"/>
      <c r="W15" s="78"/>
      <c r="X15" s="78"/>
      <c r="Y15" s="147">
        <f t="shared" si="2"/>
        <v>0</v>
      </c>
      <c r="Z15" s="78"/>
      <c r="AA15" s="143">
        <f t="shared" si="3"/>
        <v>0</v>
      </c>
      <c r="AB15" s="144"/>
      <c r="AC15" s="31"/>
      <c r="AD15" s="31"/>
      <c r="AE15" s="146" t="e">
        <f t="shared" si="4"/>
        <v>#DIV/0!</v>
      </c>
      <c r="AF15" s="83"/>
      <c r="AG15" s="31"/>
    </row>
    <row r="16" spans="1:33" s="13" customFormat="1" ht="20.100000000000001" customHeight="1">
      <c r="A16" s="31">
        <v>12</v>
      </c>
      <c r="B16" s="149"/>
      <c r="C16" s="156"/>
      <c r="D16" s="154" t="e">
        <f>VLOOKUP(C16,都道府県コード等!A14:B60,2)</f>
        <v>#N/A</v>
      </c>
      <c r="E16" s="155"/>
      <c r="F16" s="155"/>
      <c r="G16" s="84"/>
      <c r="H16" s="31"/>
      <c r="I16" s="149"/>
      <c r="J16" s="149"/>
      <c r="K16" s="84"/>
      <c r="L16" s="32"/>
      <c r="M16" s="58"/>
      <c r="N16" s="150" t="str">
        <f t="shared" si="1"/>
        <v/>
      </c>
      <c r="O16" s="33"/>
      <c r="P16" s="34"/>
      <c r="Q16" s="149" t="str">
        <f t="shared" si="0"/>
        <v/>
      </c>
      <c r="R16" s="31"/>
      <c r="S16" s="31"/>
      <c r="T16" s="79"/>
      <c r="U16" s="77"/>
      <c r="V16" s="78"/>
      <c r="W16" s="78"/>
      <c r="X16" s="78"/>
      <c r="Y16" s="147">
        <f t="shared" si="2"/>
        <v>0</v>
      </c>
      <c r="Z16" s="78"/>
      <c r="AA16" s="143">
        <f t="shared" si="3"/>
        <v>0</v>
      </c>
      <c r="AB16" s="144"/>
      <c r="AC16" s="31"/>
      <c r="AD16" s="31"/>
      <c r="AE16" s="146" t="e">
        <f t="shared" si="4"/>
        <v>#DIV/0!</v>
      </c>
      <c r="AF16" s="83"/>
      <c r="AG16" s="31"/>
    </row>
    <row r="17" spans="1:33" s="13" customFormat="1" ht="20.100000000000001" customHeight="1">
      <c r="A17" s="31">
        <v>13</v>
      </c>
      <c r="B17" s="149"/>
      <c r="C17" s="156"/>
      <c r="D17" s="154" t="e">
        <f>VLOOKUP(C17,都道府県コード等!A15:B61,2)</f>
        <v>#N/A</v>
      </c>
      <c r="E17" s="155"/>
      <c r="F17" s="155"/>
      <c r="G17" s="84"/>
      <c r="H17" s="31"/>
      <c r="I17" s="149"/>
      <c r="J17" s="149"/>
      <c r="K17" s="84"/>
      <c r="L17" s="32"/>
      <c r="M17" s="58"/>
      <c r="N17" s="150" t="str">
        <f t="shared" si="1"/>
        <v/>
      </c>
      <c r="O17" s="33"/>
      <c r="P17" s="34"/>
      <c r="Q17" s="149" t="str">
        <f t="shared" si="0"/>
        <v/>
      </c>
      <c r="R17" s="31"/>
      <c r="S17" s="31"/>
      <c r="T17" s="79"/>
      <c r="U17" s="77"/>
      <c r="V17" s="78"/>
      <c r="W17" s="78"/>
      <c r="X17" s="78"/>
      <c r="Y17" s="147">
        <f t="shared" si="2"/>
        <v>0</v>
      </c>
      <c r="Z17" s="78"/>
      <c r="AA17" s="143">
        <f t="shared" si="3"/>
        <v>0</v>
      </c>
      <c r="AB17" s="144"/>
      <c r="AC17" s="35"/>
      <c r="AD17" s="35"/>
      <c r="AE17" s="146" t="e">
        <f t="shared" si="4"/>
        <v>#DIV/0!</v>
      </c>
      <c r="AF17" s="83"/>
      <c r="AG17" s="40"/>
    </row>
    <row r="18" spans="1:33" s="13" customFormat="1" ht="20.100000000000001" customHeight="1">
      <c r="A18" s="31">
        <v>14</v>
      </c>
      <c r="B18" s="149"/>
      <c r="C18" s="156"/>
      <c r="D18" s="154" t="e">
        <f>VLOOKUP(C18,都道府県コード等!A16:B62,2)</f>
        <v>#N/A</v>
      </c>
      <c r="E18" s="155"/>
      <c r="F18" s="155"/>
      <c r="G18" s="84"/>
      <c r="H18" s="31"/>
      <c r="I18" s="149"/>
      <c r="J18" s="149"/>
      <c r="K18" s="84"/>
      <c r="L18" s="32"/>
      <c r="M18" s="58"/>
      <c r="N18" s="150" t="str">
        <f t="shared" si="1"/>
        <v/>
      </c>
      <c r="O18" s="33"/>
      <c r="P18" s="34"/>
      <c r="Q18" s="149" t="str">
        <f t="shared" si="0"/>
        <v/>
      </c>
      <c r="R18" s="31"/>
      <c r="S18" s="31"/>
      <c r="T18" s="79"/>
      <c r="U18" s="77"/>
      <c r="V18" s="78"/>
      <c r="W18" s="78"/>
      <c r="X18" s="78"/>
      <c r="Y18" s="147">
        <f t="shared" si="2"/>
        <v>0</v>
      </c>
      <c r="Z18" s="78"/>
      <c r="AA18" s="143">
        <f t="shared" si="3"/>
        <v>0</v>
      </c>
      <c r="AB18" s="144"/>
      <c r="AC18" s="31"/>
      <c r="AD18" s="31"/>
      <c r="AE18" s="146" t="e">
        <f t="shared" si="4"/>
        <v>#DIV/0!</v>
      </c>
      <c r="AF18" s="83"/>
      <c r="AG18" s="31"/>
    </row>
    <row r="19" spans="1:33" s="13" customFormat="1" ht="20.100000000000001" customHeight="1">
      <c r="A19" s="31">
        <v>15</v>
      </c>
      <c r="B19" s="149"/>
      <c r="C19" s="156"/>
      <c r="D19" s="154" t="e">
        <f>VLOOKUP(C19,都道府県コード等!A17:B63,2)</f>
        <v>#N/A</v>
      </c>
      <c r="E19" s="155"/>
      <c r="F19" s="155"/>
      <c r="G19" s="84"/>
      <c r="H19" s="31"/>
      <c r="I19" s="149"/>
      <c r="J19" s="149"/>
      <c r="K19" s="84"/>
      <c r="L19" s="32"/>
      <c r="M19" s="58"/>
      <c r="N19" s="150" t="str">
        <f t="shared" si="1"/>
        <v/>
      </c>
      <c r="O19" s="33"/>
      <c r="P19" s="34"/>
      <c r="Q19" s="149" t="str">
        <f t="shared" si="0"/>
        <v/>
      </c>
      <c r="R19" s="31"/>
      <c r="S19" s="31"/>
      <c r="T19" s="79"/>
      <c r="U19" s="77"/>
      <c r="V19" s="78"/>
      <c r="W19" s="78"/>
      <c r="X19" s="78"/>
      <c r="Y19" s="147">
        <f t="shared" si="2"/>
        <v>0</v>
      </c>
      <c r="Z19" s="78"/>
      <c r="AA19" s="143">
        <f t="shared" si="3"/>
        <v>0</v>
      </c>
      <c r="AB19" s="144"/>
      <c r="AC19" s="31"/>
      <c r="AD19" s="31"/>
      <c r="AE19" s="146" t="e">
        <f t="shared" si="4"/>
        <v>#DIV/0!</v>
      </c>
      <c r="AF19" s="83"/>
      <c r="AG19" s="31"/>
    </row>
    <row r="20" spans="1:33" s="12" customFormat="1" ht="20.100000000000001" customHeight="1">
      <c r="A20" s="14" t="s">
        <v>21</v>
      </c>
      <c r="B20" s="14"/>
      <c r="C20" s="36"/>
      <c r="D20" s="37"/>
      <c r="M20" s="59"/>
    </row>
    <row r="21" spans="1:33" s="12" customFormat="1" ht="20.100000000000001" customHeight="1">
      <c r="A21" s="14" t="s">
        <v>22</v>
      </c>
      <c r="B21" s="14"/>
      <c r="M21" s="59"/>
    </row>
    <row r="22" spans="1:33" s="12" customFormat="1" ht="20.100000000000001" customHeight="1">
      <c r="A22" s="14" t="s">
        <v>23</v>
      </c>
      <c r="B22" s="14"/>
      <c r="M22" s="59"/>
    </row>
    <row r="23" spans="1:33" s="12" customFormat="1" ht="20.100000000000001" customHeight="1">
      <c r="A23" s="70" t="s">
        <v>24</v>
      </c>
      <c r="B23" s="14"/>
      <c r="M23" s="59"/>
    </row>
    <row r="24" spans="1:33" s="12" customFormat="1" ht="20.100000000000001" customHeight="1">
      <c r="A24" s="14" t="s">
        <v>25</v>
      </c>
      <c r="B24" s="14"/>
      <c r="M24" s="59"/>
    </row>
    <row r="25" spans="1:33" s="12" customFormat="1" ht="20.100000000000001" customHeight="1">
      <c r="A25" s="29" t="s">
        <v>26</v>
      </c>
      <c r="B25" s="14"/>
      <c r="M25" s="59"/>
    </row>
    <row r="26" spans="1:33" s="12" customFormat="1" ht="20.100000000000001" customHeight="1">
      <c r="A26" s="29" t="s">
        <v>27</v>
      </c>
      <c r="B26" s="14"/>
      <c r="M26" s="59"/>
    </row>
    <row r="27" spans="1:33" s="12" customFormat="1" ht="20.100000000000001" customHeight="1">
      <c r="A27" s="29" t="s">
        <v>28</v>
      </c>
      <c r="B27" s="14"/>
      <c r="M27" s="59"/>
    </row>
    <row r="28" spans="1:33" s="12" customFormat="1" ht="20.100000000000001" customHeight="1">
      <c r="A28" s="29" t="s">
        <v>29</v>
      </c>
      <c r="B28" s="14"/>
      <c r="M28" s="59"/>
      <c r="AF28" s="13"/>
    </row>
    <row r="29" spans="1:33" s="13" customFormat="1" ht="16.2">
      <c r="M29" s="60"/>
    </row>
    <row r="30" spans="1:33" s="13" customFormat="1" ht="16.2">
      <c r="M30" s="60"/>
    </row>
    <row r="31" spans="1:33" s="13" customFormat="1">
      <c r="C31" s="23"/>
      <c r="D31" s="24"/>
      <c r="M31" s="60"/>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W80"/>
  <sheetViews>
    <sheetView view="pageBreakPreview" zoomScale="80" zoomScaleNormal="100" zoomScaleSheetLayoutView="80" workbookViewId="0">
      <pane ySplit="3" topLeftCell="A4" activePane="bottomLeft" state="frozen"/>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7" style="5" bestFit="1" customWidth="1"/>
    <col min="18" max="18" width="17" style="5" customWidth="1"/>
    <col min="19" max="21" width="10.6640625" style="5" customWidth="1"/>
    <col min="22" max="22" width="18.33203125" style="5" customWidth="1"/>
    <col min="23" max="23" width="11.6640625" style="5" customWidth="1"/>
    <col min="24" max="16384" width="4.21875" style="5"/>
  </cols>
  <sheetData>
    <row r="1" spans="1:23" ht="18">
      <c r="N1" s="4"/>
      <c r="O1" s="3"/>
      <c r="W1" s="39" t="s">
        <v>0</v>
      </c>
    </row>
    <row r="2" spans="1:23" ht="20.100000000000001" customHeight="1">
      <c r="A2" s="85" t="s">
        <v>148</v>
      </c>
      <c r="B2" s="13"/>
      <c r="C2" s="13"/>
      <c r="D2" s="13"/>
      <c r="E2" s="13"/>
      <c r="F2" s="13"/>
      <c r="G2" s="13"/>
      <c r="H2" s="13"/>
      <c r="I2" s="13"/>
      <c r="J2" s="13"/>
      <c r="K2" s="13"/>
      <c r="L2" s="13"/>
      <c r="M2" s="13"/>
      <c r="N2" s="13"/>
      <c r="O2" s="13"/>
      <c r="P2" s="13"/>
      <c r="Q2" s="13"/>
      <c r="R2" s="13"/>
      <c r="S2" s="13"/>
      <c r="T2" s="13"/>
      <c r="U2" s="13"/>
      <c r="V2" s="67"/>
      <c r="W2" s="13"/>
    </row>
    <row r="3" spans="1:23" s="7" customFormat="1" ht="134.25" customHeight="1">
      <c r="A3" s="87" t="s">
        <v>1</v>
      </c>
      <c r="B3" s="157" t="s">
        <v>2</v>
      </c>
      <c r="C3" s="157" t="s">
        <v>3</v>
      </c>
      <c r="D3" s="157" t="s">
        <v>4</v>
      </c>
      <c r="E3" s="157" t="s">
        <v>5</v>
      </c>
      <c r="F3" s="157" t="s">
        <v>150</v>
      </c>
      <c r="G3" s="89" t="s">
        <v>84</v>
      </c>
      <c r="H3" s="19" t="s">
        <v>6</v>
      </c>
      <c r="I3" s="157" t="s">
        <v>7</v>
      </c>
      <c r="J3" s="19" t="s">
        <v>85</v>
      </c>
      <c r="K3" s="19" t="s">
        <v>86</v>
      </c>
      <c r="L3" s="19" t="s">
        <v>151</v>
      </c>
      <c r="M3" s="89" t="s">
        <v>152</v>
      </c>
      <c r="N3" s="157" t="s">
        <v>164</v>
      </c>
      <c r="O3" s="19" t="s">
        <v>166</v>
      </c>
      <c r="P3" s="159" t="s">
        <v>209</v>
      </c>
      <c r="Q3" s="19" t="s">
        <v>149</v>
      </c>
      <c r="R3" s="19" t="s">
        <v>292</v>
      </c>
      <c r="S3" s="157" t="s">
        <v>14</v>
      </c>
      <c r="T3" s="157" t="s">
        <v>92</v>
      </c>
      <c r="U3" s="89" t="s">
        <v>167</v>
      </c>
      <c r="V3" s="73" t="s">
        <v>145</v>
      </c>
      <c r="W3" s="19" t="s">
        <v>16</v>
      </c>
    </row>
    <row r="4" spans="1:23" ht="20.25" customHeight="1">
      <c r="A4" s="31">
        <v>1</v>
      </c>
      <c r="B4" s="149" t="s">
        <v>286</v>
      </c>
      <c r="C4" s="153">
        <v>23</v>
      </c>
      <c r="D4" s="154" t="str">
        <f>VLOOKUP(C4,都道府県コード等!A2:B48,2)</f>
        <v>愛知県</v>
      </c>
      <c r="E4" s="155" t="s">
        <v>287</v>
      </c>
      <c r="F4" s="155" t="s">
        <v>287</v>
      </c>
      <c r="G4" s="75"/>
      <c r="H4" s="15"/>
      <c r="I4" s="155" t="s">
        <v>289</v>
      </c>
      <c r="J4" s="44"/>
      <c r="K4" s="17"/>
      <c r="L4" s="17"/>
      <c r="M4" s="90"/>
      <c r="N4" s="143">
        <f>ROUNDDOWN(MIN(L4,M4),0)</f>
        <v>0</v>
      </c>
      <c r="O4" s="91"/>
      <c r="P4" s="160"/>
      <c r="Q4" s="32"/>
      <c r="R4" s="32"/>
      <c r="S4" s="157" t="s">
        <v>290</v>
      </c>
      <c r="T4" s="155" t="s">
        <v>291</v>
      </c>
      <c r="U4" s="75"/>
      <c r="V4" s="83"/>
      <c r="W4" s="45"/>
    </row>
    <row r="5" spans="1:23" ht="20.25" customHeight="1">
      <c r="A5" s="31">
        <v>2</v>
      </c>
      <c r="B5" s="155"/>
      <c r="C5" s="156"/>
      <c r="D5" s="154" t="e">
        <f>VLOOKUP(C5,都道府県コード等!A3:B49,2)</f>
        <v>#N/A</v>
      </c>
      <c r="E5" s="156"/>
      <c r="F5" s="155"/>
      <c r="G5" s="75"/>
      <c r="H5" s="15"/>
      <c r="I5" s="155"/>
      <c r="J5" s="44"/>
      <c r="K5" s="17"/>
      <c r="L5" s="17"/>
      <c r="M5" s="90"/>
      <c r="N5" s="143">
        <f t="shared" ref="N5:N18" si="0">ROUNDDOWN(MIN(L5,M5),0)</f>
        <v>0</v>
      </c>
      <c r="O5" s="91"/>
      <c r="P5" s="155"/>
      <c r="Q5" s="32"/>
      <c r="S5" s="157"/>
      <c r="T5" s="155"/>
      <c r="U5" s="75"/>
      <c r="V5" s="83"/>
      <c r="W5" s="45"/>
    </row>
    <row r="6" spans="1:23" ht="20.25" customHeight="1">
      <c r="A6" s="31">
        <v>3</v>
      </c>
      <c r="B6" s="155"/>
      <c r="C6" s="156"/>
      <c r="D6" s="154" t="e">
        <f>VLOOKUP(C6,都道府県コード等!A4:B50,2)</f>
        <v>#N/A</v>
      </c>
      <c r="E6" s="156"/>
      <c r="F6" s="149"/>
      <c r="G6" s="75"/>
      <c r="H6" s="15"/>
      <c r="I6" s="155"/>
      <c r="J6" s="44"/>
      <c r="K6" s="17"/>
      <c r="L6" s="17"/>
      <c r="M6" s="90"/>
      <c r="N6" s="143">
        <f t="shared" si="0"/>
        <v>0</v>
      </c>
      <c r="O6" s="91"/>
      <c r="P6" s="155"/>
      <c r="Q6" s="32"/>
      <c r="R6" s="32"/>
      <c r="S6" s="157"/>
      <c r="T6" s="155"/>
      <c r="U6" s="75"/>
      <c r="V6" s="83"/>
      <c r="W6" s="45"/>
    </row>
    <row r="7" spans="1:23" ht="20.25" customHeight="1">
      <c r="A7" s="31">
        <v>4</v>
      </c>
      <c r="B7" s="155"/>
      <c r="C7" s="156"/>
      <c r="D7" s="154" t="e">
        <f>VLOOKUP(C7,都道府県コード等!A5:B51,2)</f>
        <v>#N/A</v>
      </c>
      <c r="E7" s="156"/>
      <c r="F7" s="155"/>
      <c r="G7" s="75"/>
      <c r="H7" s="15"/>
      <c r="I7" s="155"/>
      <c r="J7" s="44"/>
      <c r="K7" s="17"/>
      <c r="L7" s="17"/>
      <c r="M7" s="90"/>
      <c r="N7" s="143">
        <f t="shared" si="0"/>
        <v>0</v>
      </c>
      <c r="O7" s="91"/>
      <c r="P7" s="155"/>
      <c r="Q7" s="32"/>
      <c r="R7" s="32"/>
      <c r="S7" s="157"/>
      <c r="T7" s="155"/>
      <c r="U7" s="75"/>
      <c r="V7" s="83"/>
      <c r="W7" s="45"/>
    </row>
    <row r="8" spans="1:23" ht="20.25" customHeight="1">
      <c r="A8" s="31">
        <v>5</v>
      </c>
      <c r="B8" s="155"/>
      <c r="C8" s="156"/>
      <c r="D8" s="154" t="e">
        <f>VLOOKUP(C8,都道府県コード等!A6:B52,2)</f>
        <v>#N/A</v>
      </c>
      <c r="E8" s="156"/>
      <c r="F8" s="155"/>
      <c r="G8" s="75"/>
      <c r="H8" s="15"/>
      <c r="I8" s="155"/>
      <c r="J8" s="44"/>
      <c r="K8" s="17"/>
      <c r="L8" s="17"/>
      <c r="M8" s="90"/>
      <c r="N8" s="143">
        <f t="shared" si="0"/>
        <v>0</v>
      </c>
      <c r="O8" s="91"/>
      <c r="P8" s="155"/>
      <c r="Q8" s="32"/>
      <c r="R8" s="32"/>
      <c r="S8" s="157"/>
      <c r="T8" s="155"/>
      <c r="U8" s="75"/>
      <c r="V8" s="83"/>
      <c r="W8" s="45"/>
    </row>
    <row r="9" spans="1:23" ht="20.25" customHeight="1">
      <c r="A9" s="31">
        <v>6</v>
      </c>
      <c r="B9" s="155"/>
      <c r="C9" s="156"/>
      <c r="D9" s="154" t="e">
        <f>VLOOKUP(C9,都道府県コード等!A7:B53,2)</f>
        <v>#N/A</v>
      </c>
      <c r="E9" s="156"/>
      <c r="F9" s="155"/>
      <c r="G9" s="75"/>
      <c r="H9" s="15"/>
      <c r="I9" s="155"/>
      <c r="J9" s="44"/>
      <c r="K9" s="17"/>
      <c r="L9" s="17"/>
      <c r="M9" s="90"/>
      <c r="N9" s="143">
        <f t="shared" si="0"/>
        <v>0</v>
      </c>
      <c r="O9" s="91"/>
      <c r="P9" s="155"/>
      <c r="Q9" s="32"/>
      <c r="R9" s="32"/>
      <c r="S9" s="157"/>
      <c r="T9" s="155"/>
      <c r="U9" s="75"/>
      <c r="V9" s="83"/>
      <c r="W9" s="45"/>
    </row>
    <row r="10" spans="1:23" ht="20.25" customHeight="1">
      <c r="A10" s="31">
        <v>7</v>
      </c>
      <c r="B10" s="155"/>
      <c r="C10" s="156"/>
      <c r="D10" s="154" t="e">
        <f>VLOOKUP(C10,都道府県コード等!A8:B54,2)</f>
        <v>#N/A</v>
      </c>
      <c r="E10" s="156"/>
      <c r="F10" s="155"/>
      <c r="G10" s="75"/>
      <c r="H10" s="15"/>
      <c r="I10" s="155"/>
      <c r="J10" s="44"/>
      <c r="K10" s="17"/>
      <c r="L10" s="17"/>
      <c r="M10" s="90"/>
      <c r="N10" s="143">
        <f t="shared" si="0"/>
        <v>0</v>
      </c>
      <c r="O10" s="91"/>
      <c r="P10" s="155"/>
      <c r="Q10" s="32"/>
      <c r="R10" s="32"/>
      <c r="S10" s="157"/>
      <c r="T10" s="155"/>
      <c r="U10" s="75"/>
      <c r="V10" s="83"/>
      <c r="W10" s="45"/>
    </row>
    <row r="11" spans="1:23" ht="20.25" customHeight="1">
      <c r="A11" s="31">
        <v>8</v>
      </c>
      <c r="B11" s="155"/>
      <c r="C11" s="156"/>
      <c r="D11" s="154" t="e">
        <f>VLOOKUP(C11,都道府県コード等!A9:B55,2)</f>
        <v>#N/A</v>
      </c>
      <c r="E11" s="156"/>
      <c r="F11" s="155"/>
      <c r="G11" s="75"/>
      <c r="H11" s="15"/>
      <c r="I11" s="155"/>
      <c r="J11" s="44"/>
      <c r="K11" s="17"/>
      <c r="L11" s="17"/>
      <c r="M11" s="90"/>
      <c r="N11" s="143">
        <f>ROUNDDOWN(MIN(L11,M11),0)</f>
        <v>0</v>
      </c>
      <c r="O11" s="91"/>
      <c r="P11" s="155"/>
      <c r="Q11" s="32"/>
      <c r="R11" s="32"/>
      <c r="S11" s="157"/>
      <c r="T11" s="155"/>
      <c r="U11" s="75"/>
      <c r="V11" s="83"/>
      <c r="W11" s="45"/>
    </row>
    <row r="12" spans="1:23" ht="20.25" customHeight="1">
      <c r="A12" s="31">
        <v>9</v>
      </c>
      <c r="B12" s="155"/>
      <c r="C12" s="156"/>
      <c r="D12" s="154" t="e">
        <f>VLOOKUP(C12,都道府県コード等!A10:B56,2)</f>
        <v>#N/A</v>
      </c>
      <c r="E12" s="156"/>
      <c r="F12" s="155"/>
      <c r="G12" s="75"/>
      <c r="H12" s="15"/>
      <c r="I12" s="155"/>
      <c r="J12" s="44"/>
      <c r="K12" s="17"/>
      <c r="L12" s="17"/>
      <c r="M12" s="90"/>
      <c r="N12" s="143">
        <f t="shared" si="0"/>
        <v>0</v>
      </c>
      <c r="O12" s="91"/>
      <c r="P12" s="155"/>
      <c r="Q12" s="32"/>
      <c r="R12" s="32"/>
      <c r="S12" s="157"/>
      <c r="T12" s="155"/>
      <c r="U12" s="75"/>
      <c r="V12" s="83"/>
      <c r="W12" s="45"/>
    </row>
    <row r="13" spans="1:23" ht="20.25" customHeight="1">
      <c r="A13" s="31">
        <v>10</v>
      </c>
      <c r="B13" s="155"/>
      <c r="C13" s="156"/>
      <c r="D13" s="154" t="e">
        <f>VLOOKUP(C13,都道府県コード等!A11:B57,2)</f>
        <v>#N/A</v>
      </c>
      <c r="E13" s="156"/>
      <c r="F13" s="155"/>
      <c r="G13" s="75"/>
      <c r="H13" s="15"/>
      <c r="I13" s="155"/>
      <c r="J13" s="44"/>
      <c r="K13" s="17"/>
      <c r="L13" s="17"/>
      <c r="M13" s="90"/>
      <c r="N13" s="143">
        <f t="shared" si="0"/>
        <v>0</v>
      </c>
      <c r="O13" s="91"/>
      <c r="P13" s="155"/>
      <c r="Q13" s="32"/>
      <c r="R13" s="32"/>
      <c r="S13" s="157"/>
      <c r="T13" s="155"/>
      <c r="U13" s="75"/>
      <c r="V13" s="83"/>
      <c r="W13" s="45"/>
    </row>
    <row r="14" spans="1:23" ht="20.25" customHeight="1">
      <c r="A14" s="31">
        <v>11</v>
      </c>
      <c r="B14" s="155"/>
      <c r="C14" s="156"/>
      <c r="D14" s="154" t="e">
        <f>VLOOKUP(C14,都道府県コード等!A12:B58,2)</f>
        <v>#N/A</v>
      </c>
      <c r="E14" s="156"/>
      <c r="F14" s="155"/>
      <c r="G14" s="75"/>
      <c r="H14" s="15"/>
      <c r="I14" s="155"/>
      <c r="J14" s="44"/>
      <c r="K14" s="17"/>
      <c r="L14" s="17"/>
      <c r="M14" s="90"/>
      <c r="N14" s="143">
        <f t="shared" si="0"/>
        <v>0</v>
      </c>
      <c r="O14" s="91"/>
      <c r="P14" s="155"/>
      <c r="Q14" s="32"/>
      <c r="R14" s="32"/>
      <c r="S14" s="157"/>
      <c r="T14" s="155"/>
      <c r="U14" s="75"/>
      <c r="V14" s="83"/>
      <c r="W14" s="45"/>
    </row>
    <row r="15" spans="1:23" ht="20.25" customHeight="1">
      <c r="A15" s="31">
        <v>12</v>
      </c>
      <c r="B15" s="155"/>
      <c r="C15" s="156"/>
      <c r="D15" s="154" t="e">
        <f>VLOOKUP(C15,都道府県コード等!A13:B59,2)</f>
        <v>#N/A</v>
      </c>
      <c r="E15" s="156"/>
      <c r="F15" s="155"/>
      <c r="G15" s="75"/>
      <c r="H15" s="15"/>
      <c r="I15" s="155"/>
      <c r="J15" s="44"/>
      <c r="K15" s="17"/>
      <c r="L15" s="17"/>
      <c r="M15" s="90"/>
      <c r="N15" s="143">
        <f t="shared" si="0"/>
        <v>0</v>
      </c>
      <c r="O15" s="91"/>
      <c r="P15" s="155"/>
      <c r="Q15" s="32"/>
      <c r="R15" s="32"/>
      <c r="S15" s="157"/>
      <c r="T15" s="155"/>
      <c r="U15" s="75"/>
      <c r="V15" s="83"/>
      <c r="W15" s="45"/>
    </row>
    <row r="16" spans="1:23" ht="20.25" customHeight="1">
      <c r="A16" s="31">
        <v>13</v>
      </c>
      <c r="B16" s="155"/>
      <c r="C16" s="156"/>
      <c r="D16" s="154" t="e">
        <f>VLOOKUP(C16,都道府県コード等!A14:B60,2)</f>
        <v>#N/A</v>
      </c>
      <c r="E16" s="156"/>
      <c r="F16" s="155"/>
      <c r="G16" s="75"/>
      <c r="H16" s="15"/>
      <c r="I16" s="155"/>
      <c r="J16" s="44"/>
      <c r="K16" s="17"/>
      <c r="L16" s="17"/>
      <c r="M16" s="90"/>
      <c r="N16" s="143">
        <f t="shared" si="0"/>
        <v>0</v>
      </c>
      <c r="O16" s="91"/>
      <c r="P16" s="155"/>
      <c r="Q16" s="32"/>
      <c r="R16" s="32"/>
      <c r="S16" s="157"/>
      <c r="T16" s="155"/>
      <c r="U16" s="75"/>
      <c r="V16" s="83"/>
      <c r="W16" s="45"/>
    </row>
    <row r="17" spans="1:23" ht="20.25" customHeight="1">
      <c r="A17" s="31">
        <v>14</v>
      </c>
      <c r="B17" s="155"/>
      <c r="C17" s="156"/>
      <c r="D17" s="154" t="e">
        <f>VLOOKUP(C17,都道府県コード等!A15:B61,2)</f>
        <v>#N/A</v>
      </c>
      <c r="E17" s="156"/>
      <c r="F17" s="155"/>
      <c r="G17" s="75"/>
      <c r="H17" s="15"/>
      <c r="I17" s="155"/>
      <c r="J17" s="44"/>
      <c r="K17" s="17"/>
      <c r="L17" s="17"/>
      <c r="M17" s="90"/>
      <c r="N17" s="143">
        <f t="shared" si="0"/>
        <v>0</v>
      </c>
      <c r="O17" s="91"/>
      <c r="P17" s="155"/>
      <c r="Q17" s="32"/>
      <c r="R17" s="32"/>
      <c r="S17" s="157"/>
      <c r="T17" s="155"/>
      <c r="U17" s="75"/>
      <c r="V17" s="83"/>
      <c r="W17" s="45"/>
    </row>
    <row r="18" spans="1:23" ht="20.25" customHeight="1">
      <c r="A18" s="31">
        <v>15</v>
      </c>
      <c r="B18" s="155"/>
      <c r="C18" s="156"/>
      <c r="D18" s="154" t="e">
        <f>VLOOKUP(C18,都道府県コード等!A16:B62,2)</f>
        <v>#N/A</v>
      </c>
      <c r="E18" s="156"/>
      <c r="F18" s="155"/>
      <c r="G18" s="75"/>
      <c r="H18" s="15"/>
      <c r="I18" s="155"/>
      <c r="J18" s="44"/>
      <c r="K18" s="17"/>
      <c r="L18" s="17"/>
      <c r="M18" s="90"/>
      <c r="N18" s="143">
        <f t="shared" si="0"/>
        <v>0</v>
      </c>
      <c r="O18" s="91"/>
      <c r="P18" s="155"/>
      <c r="Q18" s="32"/>
      <c r="R18" s="32"/>
      <c r="S18" s="157"/>
      <c r="T18" s="155"/>
      <c r="U18" s="75"/>
      <c r="V18" s="83"/>
      <c r="W18" s="45"/>
    </row>
    <row r="19" spans="1:23"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row>
    <row r="22" spans="1:23"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c r="V22" s="12"/>
    </row>
    <row r="23" spans="1:23"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c r="W23" s="12"/>
    </row>
    <row r="24" spans="1:23" s="8" customFormat="1" ht="20.25" customHeight="1">
      <c r="B24" s="12"/>
      <c r="C24" s="12"/>
      <c r="D24" s="12"/>
      <c r="E24" s="12"/>
      <c r="F24" s="12"/>
      <c r="G24" s="12"/>
      <c r="H24" s="12"/>
      <c r="I24" s="12"/>
      <c r="J24" s="12"/>
      <c r="K24" s="12"/>
      <c r="L24" s="12"/>
      <c r="M24" s="12"/>
      <c r="N24" s="12"/>
      <c r="O24" s="12"/>
      <c r="P24" s="12"/>
      <c r="Q24" s="12"/>
      <c r="R24" s="12"/>
      <c r="S24" s="12"/>
      <c r="T24" s="12"/>
      <c r="U24" s="12"/>
      <c r="V24" s="12"/>
      <c r="W24" s="12"/>
    </row>
    <row r="25" spans="1:23" ht="20.25" customHeight="1"/>
    <row r="26" spans="1:23" ht="20.25" customHeight="1"/>
    <row r="27" spans="1:23" ht="19.5" customHeight="1"/>
    <row r="28" spans="1:23" ht="19.5" customHeight="1"/>
    <row r="30" spans="1:23" ht="13.2">
      <c r="C30" s="6"/>
      <c r="D30" s="10"/>
    </row>
    <row r="31" spans="1:23" ht="13.2">
      <c r="C31" s="6"/>
      <c r="D31" s="10"/>
    </row>
    <row r="32" spans="1:23" ht="13.2">
      <c r="C32" s="6"/>
      <c r="D32" s="10"/>
    </row>
    <row r="33" spans="3:18" ht="13.2">
      <c r="C33" s="6"/>
      <c r="D33" s="10"/>
    </row>
    <row r="34" spans="3:18" ht="13.2">
      <c r="C34" s="6"/>
      <c r="D34" s="10"/>
    </row>
    <row r="35" spans="3:18" ht="13.2">
      <c r="C35" s="6"/>
      <c r="D35" s="11"/>
    </row>
    <row r="36" spans="3:18" ht="13.2">
      <c r="C36" s="6"/>
      <c r="D36" s="11"/>
    </row>
    <row r="37" spans="3:18" ht="13.2">
      <c r="C37" s="6"/>
      <c r="D37" s="10"/>
    </row>
    <row r="38" spans="3:18" ht="13.2">
      <c r="C38" s="6"/>
      <c r="D38" s="10"/>
    </row>
    <row r="39" spans="3:18" ht="13.2">
      <c r="C39" s="6"/>
      <c r="D39" s="10"/>
    </row>
    <row r="40" spans="3:18" ht="13.2">
      <c r="C40" s="6"/>
      <c r="D40" s="10"/>
    </row>
    <row r="41" spans="3:18" ht="13.2">
      <c r="C41" s="6"/>
      <c r="D41" s="10"/>
    </row>
    <row r="42" spans="3:18" ht="13.2">
      <c r="C42" s="6"/>
      <c r="D42" s="10"/>
    </row>
    <row r="43" spans="3:18" ht="13.2">
      <c r="C43" s="6"/>
      <c r="D43" s="10"/>
    </row>
    <row r="44" spans="3:18" ht="13.2">
      <c r="C44" s="6"/>
      <c r="D44" s="10"/>
      <c r="P44" s="1"/>
      <c r="Q44" s="1"/>
      <c r="R44" s="1"/>
    </row>
    <row r="45" spans="3:18" ht="13.2">
      <c r="C45" s="6"/>
      <c r="D45" s="10"/>
      <c r="P45" s="1"/>
      <c r="Q45" s="1"/>
      <c r="R45" s="1"/>
    </row>
    <row r="46" spans="3:18" ht="13.2">
      <c r="C46" s="6"/>
      <c r="D46" s="10"/>
      <c r="P46" s="1"/>
      <c r="Q46" s="1"/>
      <c r="R46" s="1"/>
    </row>
    <row r="47" spans="3:18" ht="13.2">
      <c r="C47" s="6"/>
      <c r="D47" s="10"/>
      <c r="P47" s="1"/>
      <c r="Q47" s="1"/>
      <c r="R47" s="1"/>
    </row>
    <row r="48" spans="3:18" ht="13.2">
      <c r="C48" s="6"/>
      <c r="D48" s="10"/>
      <c r="P48" s="1"/>
      <c r="Q48" s="1"/>
      <c r="R48" s="1"/>
    </row>
    <row r="49" spans="3:18" ht="13.2">
      <c r="C49" s="6"/>
      <c r="D49" s="10"/>
      <c r="P49" s="1"/>
      <c r="Q49" s="1"/>
      <c r="R49" s="1"/>
    </row>
    <row r="50" spans="3:18" ht="13.2">
      <c r="C50" s="6"/>
      <c r="D50" s="10"/>
      <c r="P50" s="1"/>
      <c r="Q50" s="1"/>
      <c r="R50" s="1"/>
    </row>
    <row r="51" spans="3:18" ht="13.2">
      <c r="C51" s="6"/>
      <c r="D51" s="10"/>
      <c r="P51" s="1"/>
      <c r="Q51" s="1"/>
      <c r="R51" s="1"/>
    </row>
    <row r="52" spans="3:18" ht="13.2">
      <c r="C52" s="6"/>
      <c r="D52" s="10"/>
      <c r="P52" s="1"/>
      <c r="Q52" s="1"/>
      <c r="R52" s="1"/>
    </row>
    <row r="53" spans="3:18" ht="13.2">
      <c r="C53" s="6"/>
      <c r="D53" s="10"/>
      <c r="P53" s="1"/>
      <c r="Q53" s="1"/>
      <c r="R53" s="1"/>
    </row>
    <row r="54" spans="3:18" ht="13.2">
      <c r="C54" s="6"/>
      <c r="D54" s="10"/>
      <c r="P54" s="1"/>
      <c r="Q54" s="1"/>
      <c r="R54" s="1"/>
    </row>
    <row r="55" spans="3:18" ht="13.2">
      <c r="C55" s="6"/>
      <c r="D55" s="10"/>
      <c r="P55" s="1"/>
      <c r="Q55" s="1"/>
      <c r="R55" s="1"/>
    </row>
    <row r="56" spans="3:18" ht="13.2">
      <c r="C56" s="6"/>
      <c r="D56" s="10"/>
      <c r="P56" s="1"/>
      <c r="Q56" s="1"/>
      <c r="R56" s="1"/>
    </row>
    <row r="57" spans="3:18" ht="13.2">
      <c r="C57" s="6"/>
      <c r="D57" s="10"/>
      <c r="P57" s="1"/>
      <c r="Q57" s="1"/>
      <c r="R57" s="1"/>
    </row>
    <row r="58" spans="3:18" ht="13.2">
      <c r="C58" s="6"/>
      <c r="D58" s="10"/>
      <c r="P58" s="1"/>
      <c r="Q58" s="1"/>
      <c r="R58" s="1"/>
    </row>
    <row r="59" spans="3:18" ht="13.2">
      <c r="C59" s="6"/>
      <c r="D59" s="10"/>
      <c r="P59" s="1"/>
      <c r="Q59" s="1"/>
      <c r="R59" s="1"/>
    </row>
    <row r="60" spans="3:18" ht="13.2">
      <c r="C60" s="6"/>
      <c r="D60" s="10"/>
      <c r="P60" s="1"/>
      <c r="Q60" s="1"/>
      <c r="R60" s="1"/>
    </row>
    <row r="61" spans="3:18" ht="13.2">
      <c r="C61" s="6"/>
      <c r="D61" s="10"/>
      <c r="P61" s="1"/>
      <c r="Q61" s="1"/>
      <c r="R61" s="1"/>
    </row>
    <row r="62" spans="3:18" ht="13.2">
      <c r="C62" s="6"/>
      <c r="D62" s="10"/>
      <c r="P62" s="1"/>
      <c r="Q62" s="1"/>
      <c r="R62" s="1"/>
    </row>
    <row r="63" spans="3:18" ht="13.2">
      <c r="C63" s="6"/>
      <c r="D63" s="10"/>
      <c r="P63" s="1"/>
      <c r="Q63" s="1"/>
      <c r="R63" s="1"/>
    </row>
    <row r="64" spans="3:18" ht="13.2">
      <c r="C64" s="6"/>
      <c r="D64" s="10"/>
      <c r="P64" s="1"/>
      <c r="Q64" s="1"/>
      <c r="R64" s="1"/>
    </row>
    <row r="65" spans="3:18" ht="13.2">
      <c r="C65" s="6"/>
      <c r="D65" s="10"/>
      <c r="P65" s="1"/>
      <c r="Q65" s="1"/>
      <c r="R65" s="1"/>
    </row>
    <row r="66" spans="3:18" ht="13.2">
      <c r="C66" s="6"/>
      <c r="D66" s="10"/>
      <c r="P66" s="1"/>
      <c r="Q66" s="1"/>
      <c r="R66" s="1"/>
    </row>
    <row r="67" spans="3:18" ht="13.2">
      <c r="C67" s="6"/>
      <c r="D67" s="10"/>
      <c r="P67" s="1"/>
      <c r="Q67" s="1"/>
      <c r="R67" s="1"/>
    </row>
    <row r="68" spans="3:18" ht="13.2">
      <c r="C68" s="6"/>
      <c r="D68" s="10"/>
      <c r="P68" s="1"/>
      <c r="Q68" s="1"/>
      <c r="R68" s="1"/>
    </row>
    <row r="69" spans="3:18" ht="13.2">
      <c r="C69" s="6"/>
      <c r="D69" s="10"/>
      <c r="P69" s="1"/>
      <c r="Q69" s="1"/>
      <c r="R69" s="1"/>
    </row>
    <row r="70" spans="3:18" ht="13.2">
      <c r="C70" s="6"/>
      <c r="D70" s="10"/>
      <c r="P70" s="1"/>
      <c r="Q70" s="1"/>
      <c r="R70" s="1"/>
    </row>
    <row r="71" spans="3:18" ht="13.2">
      <c r="C71" s="6"/>
      <c r="D71" s="10"/>
      <c r="P71" s="1"/>
      <c r="Q71" s="1"/>
      <c r="R71" s="1"/>
    </row>
    <row r="72" spans="3:18" ht="13.2">
      <c r="C72" s="6"/>
      <c r="D72" s="10"/>
      <c r="P72" s="1"/>
      <c r="Q72" s="1"/>
      <c r="R72" s="1"/>
    </row>
    <row r="73" spans="3:18" ht="13.2">
      <c r="C73" s="6"/>
      <c r="D73" s="10"/>
      <c r="P73" s="1"/>
      <c r="Q73" s="1"/>
      <c r="R73" s="1"/>
    </row>
    <row r="74" spans="3:18" ht="13.2">
      <c r="C74" s="6"/>
      <c r="D74" s="10"/>
      <c r="P74" s="1"/>
      <c r="Q74" s="1"/>
      <c r="R74" s="1"/>
    </row>
    <row r="75" spans="3:18" ht="13.2">
      <c r="C75" s="6"/>
      <c r="D75" s="10"/>
      <c r="P75" s="1"/>
      <c r="Q75" s="1"/>
      <c r="R75" s="1"/>
    </row>
    <row r="76" spans="3:18" ht="13.2">
      <c r="C76" s="6"/>
      <c r="D76" s="10"/>
      <c r="P76" s="1"/>
      <c r="Q76" s="1"/>
      <c r="R76" s="1"/>
    </row>
    <row r="77" spans="3:18">
      <c r="P77" s="1"/>
      <c r="Q77" s="1"/>
      <c r="R77" s="1"/>
    </row>
    <row r="78" spans="3:18">
      <c r="P78" s="1"/>
      <c r="Q78" s="1"/>
      <c r="R78" s="1"/>
    </row>
    <row r="79" spans="3:18">
      <c r="P79" s="1"/>
      <c r="Q79" s="1"/>
      <c r="R79" s="1"/>
    </row>
    <row r="80" spans="3:18">
      <c r="P80" s="1"/>
      <c r="Q80" s="1"/>
      <c r="R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W4:W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 allowBlank="1" showInputMessage="1" showErrorMessage="1" promptTitle="年月日を記載してください" prompt="書式設定を変更せずに、年月日を記載してください_x000a_（西暦／月／日）" sqref="Q6:R18 Q5 Q4:R4" xr:uid="{854A945B-F54F-49AD-A1A3-C5B4EA155651}"/>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V4:V18</xm:sqref>
        </x14:dataValidation>
        <x14:dataValidation type="list" allowBlank="1" showInputMessage="1" showErrorMessage="1" errorTitle="ドロップダウンリストより選択してください" xr:uid="{FFD6E369-AD1B-47E9-AAF6-71E25274C768}">
          <x14:formula1>
            <xm:f>都道府県コード等!$R$3:$R$13</xm:f>
          </x14:formula1>
          <xm:sqref>U4:U18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W80"/>
  <sheetViews>
    <sheetView view="pageBreakPreview" zoomScale="80" zoomScaleNormal="100" zoomScaleSheetLayoutView="80" workbookViewId="0">
      <pane ySplit="3" topLeftCell="A4" activePane="bottomLeft" state="frozen"/>
      <selection activeCell="H1" sqref="H1"/>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8" width="18.88671875" style="5" customWidth="1"/>
    <col min="19" max="21" width="10.6640625" style="5" customWidth="1"/>
    <col min="22" max="22" width="15.88671875" style="5" customWidth="1"/>
    <col min="23" max="23" width="11.6640625" style="5" customWidth="1"/>
    <col min="24" max="16384" width="4.21875" style="5"/>
  </cols>
  <sheetData>
    <row r="1" spans="1:23" ht="18">
      <c r="N1" s="4"/>
      <c r="O1" s="3"/>
      <c r="W1" s="39" t="s">
        <v>0</v>
      </c>
    </row>
    <row r="2" spans="1:23" ht="20.100000000000001" customHeight="1">
      <c r="A2" s="85" t="s">
        <v>162</v>
      </c>
      <c r="B2" s="13"/>
      <c r="C2" s="13"/>
      <c r="D2" s="13"/>
      <c r="E2" s="13"/>
      <c r="F2" s="13"/>
      <c r="G2" s="13"/>
      <c r="H2" s="13"/>
      <c r="I2" s="13"/>
      <c r="J2" s="13"/>
      <c r="K2" s="13"/>
      <c r="L2" s="13"/>
      <c r="M2" s="13"/>
      <c r="N2" s="13"/>
      <c r="O2" s="13"/>
      <c r="P2" s="13"/>
      <c r="Q2" s="14"/>
      <c r="R2" s="14"/>
      <c r="S2" s="13"/>
      <c r="T2" s="13"/>
      <c r="U2" s="13"/>
      <c r="V2" s="67"/>
      <c r="W2" s="13"/>
    </row>
    <row r="3" spans="1:23" s="93" customFormat="1" ht="160.5" customHeight="1">
      <c r="A3" s="87"/>
      <c r="B3" s="157" t="s">
        <v>2</v>
      </c>
      <c r="C3" s="157" t="s">
        <v>3</v>
      </c>
      <c r="D3" s="157" t="s">
        <v>4</v>
      </c>
      <c r="E3" s="157" t="s">
        <v>5</v>
      </c>
      <c r="F3" s="157" t="s">
        <v>150</v>
      </c>
      <c r="G3" s="89" t="s">
        <v>84</v>
      </c>
      <c r="H3" s="19" t="s">
        <v>6</v>
      </c>
      <c r="I3" s="157" t="s">
        <v>7</v>
      </c>
      <c r="J3" s="19" t="s">
        <v>85</v>
      </c>
      <c r="K3" s="19" t="s">
        <v>86</v>
      </c>
      <c r="L3" s="19" t="s">
        <v>151</v>
      </c>
      <c r="M3" s="89" t="s">
        <v>152</v>
      </c>
      <c r="N3" s="157" t="s">
        <v>153</v>
      </c>
      <c r="O3" s="19" t="s">
        <v>166</v>
      </c>
      <c r="P3" s="159" t="s">
        <v>209</v>
      </c>
      <c r="Q3" s="19" t="s">
        <v>149</v>
      </c>
      <c r="R3" s="19" t="s">
        <v>292</v>
      </c>
      <c r="S3" s="157" t="s">
        <v>14</v>
      </c>
      <c r="T3" s="157" t="s">
        <v>92</v>
      </c>
      <c r="U3" s="89" t="s">
        <v>272</v>
      </c>
      <c r="V3" s="73" t="s">
        <v>145</v>
      </c>
      <c r="W3" s="19" t="s">
        <v>16</v>
      </c>
    </row>
    <row r="4" spans="1:23" ht="20.25" customHeight="1">
      <c r="A4" s="31">
        <v>1</v>
      </c>
      <c r="B4" s="149" t="s">
        <v>286</v>
      </c>
      <c r="C4" s="153">
        <v>23</v>
      </c>
      <c r="D4" s="154" t="str">
        <f>VLOOKUP(C4,都道府県コード等!A2:B48,2)</f>
        <v>愛知県</v>
      </c>
      <c r="E4" s="155" t="s">
        <v>287</v>
      </c>
      <c r="F4" s="155" t="s">
        <v>287</v>
      </c>
      <c r="G4" s="75"/>
      <c r="H4" s="15"/>
      <c r="I4" s="155" t="s">
        <v>289</v>
      </c>
      <c r="J4" s="44"/>
      <c r="K4" s="17"/>
      <c r="L4" s="17"/>
      <c r="M4" s="90"/>
      <c r="N4" s="143">
        <f>ROUNDDOWN(MIN(L4,M4),0)</f>
        <v>0</v>
      </c>
      <c r="O4" s="17"/>
      <c r="P4" s="160"/>
      <c r="Q4" s="32"/>
      <c r="R4" s="32"/>
      <c r="S4" s="157" t="s">
        <v>290</v>
      </c>
      <c r="T4" s="155" t="s">
        <v>291</v>
      </c>
      <c r="U4" s="75"/>
      <c r="V4" s="83"/>
      <c r="W4" s="45"/>
    </row>
    <row r="5" spans="1:23" ht="20.25" customHeight="1">
      <c r="A5" s="31">
        <v>2</v>
      </c>
      <c r="B5" s="155"/>
      <c r="C5" s="156"/>
      <c r="D5" s="154" t="e">
        <f>VLOOKUP(C5,都道府県コード等!A3:B49,2)</f>
        <v>#N/A</v>
      </c>
      <c r="E5" s="156"/>
      <c r="F5" s="155"/>
      <c r="G5" s="75"/>
      <c r="H5" s="15"/>
      <c r="I5" s="155"/>
      <c r="J5" s="44"/>
      <c r="K5" s="17"/>
      <c r="L5" s="17"/>
      <c r="M5" s="90"/>
      <c r="N5" s="143">
        <f t="shared" ref="N5:N18" si="0">ROUNDDOWN(MIN(L5,M5),0)</f>
        <v>0</v>
      </c>
      <c r="O5" s="17"/>
      <c r="P5" s="155"/>
      <c r="Q5" s="32"/>
      <c r="S5" s="157"/>
      <c r="T5" s="155"/>
      <c r="U5" s="75"/>
      <c r="V5" s="83"/>
      <c r="W5" s="45"/>
    </row>
    <row r="6" spans="1:23" ht="20.25" customHeight="1">
      <c r="A6" s="31">
        <v>3</v>
      </c>
      <c r="B6" s="155"/>
      <c r="C6" s="156"/>
      <c r="D6" s="154" t="e">
        <f>VLOOKUP(C6,都道府県コード等!A4:B50,2)</f>
        <v>#N/A</v>
      </c>
      <c r="E6" s="156"/>
      <c r="F6" s="149"/>
      <c r="G6" s="75"/>
      <c r="H6" s="15"/>
      <c r="I6" s="155"/>
      <c r="J6" s="44"/>
      <c r="K6" s="17"/>
      <c r="L6" s="17"/>
      <c r="M6" s="90"/>
      <c r="N6" s="143">
        <f t="shared" si="0"/>
        <v>0</v>
      </c>
      <c r="O6" s="17"/>
      <c r="P6" s="155"/>
      <c r="Q6" s="32"/>
      <c r="R6" s="32"/>
      <c r="S6" s="157"/>
      <c r="T6" s="155"/>
      <c r="U6" s="75"/>
      <c r="V6" s="83"/>
      <c r="W6" s="45"/>
    </row>
    <row r="7" spans="1:23" ht="20.25" customHeight="1">
      <c r="A7" s="31">
        <v>4</v>
      </c>
      <c r="B7" s="155"/>
      <c r="C7" s="156"/>
      <c r="D7" s="154" t="e">
        <f>VLOOKUP(C7,都道府県コード等!A5:B51,2)</f>
        <v>#N/A</v>
      </c>
      <c r="E7" s="156"/>
      <c r="F7" s="155"/>
      <c r="G7" s="75"/>
      <c r="H7" s="15"/>
      <c r="I7" s="155"/>
      <c r="J7" s="44"/>
      <c r="K7" s="17"/>
      <c r="L7" s="17"/>
      <c r="M7" s="90"/>
      <c r="N7" s="143">
        <f t="shared" si="0"/>
        <v>0</v>
      </c>
      <c r="O7" s="17"/>
      <c r="P7" s="155"/>
      <c r="Q7" s="32"/>
      <c r="R7" s="32"/>
      <c r="S7" s="157"/>
      <c r="T7" s="155"/>
      <c r="U7" s="75"/>
      <c r="V7" s="83"/>
      <c r="W7" s="45"/>
    </row>
    <row r="8" spans="1:23" ht="20.25" customHeight="1">
      <c r="A8" s="31">
        <v>5</v>
      </c>
      <c r="B8" s="155"/>
      <c r="C8" s="156"/>
      <c r="D8" s="154" t="e">
        <f>VLOOKUP(C8,都道府県コード等!A6:B52,2)</f>
        <v>#N/A</v>
      </c>
      <c r="E8" s="156"/>
      <c r="F8" s="155"/>
      <c r="G8" s="75"/>
      <c r="H8" s="15"/>
      <c r="I8" s="155"/>
      <c r="J8" s="44"/>
      <c r="K8" s="17"/>
      <c r="L8" s="17"/>
      <c r="M8" s="90"/>
      <c r="N8" s="143">
        <f t="shared" si="0"/>
        <v>0</v>
      </c>
      <c r="O8" s="17"/>
      <c r="P8" s="155"/>
      <c r="Q8" s="32"/>
      <c r="R8" s="32"/>
      <c r="S8" s="157"/>
      <c r="T8" s="155"/>
      <c r="U8" s="75"/>
      <c r="V8" s="83"/>
      <c r="W8" s="45"/>
    </row>
    <row r="9" spans="1:23" ht="20.25" customHeight="1">
      <c r="A9" s="31">
        <v>6</v>
      </c>
      <c r="B9" s="155"/>
      <c r="C9" s="156"/>
      <c r="D9" s="154" t="e">
        <f>VLOOKUP(C9,都道府県コード等!A7:B53,2)</f>
        <v>#N/A</v>
      </c>
      <c r="E9" s="156"/>
      <c r="F9" s="155"/>
      <c r="G9" s="75"/>
      <c r="H9" s="15"/>
      <c r="I9" s="155"/>
      <c r="J9" s="44"/>
      <c r="K9" s="17"/>
      <c r="L9" s="17"/>
      <c r="M9" s="90"/>
      <c r="N9" s="143">
        <f t="shared" si="0"/>
        <v>0</v>
      </c>
      <c r="O9" s="17"/>
      <c r="P9" s="155"/>
      <c r="Q9" s="32"/>
      <c r="R9" s="32"/>
      <c r="S9" s="157"/>
      <c r="T9" s="155"/>
      <c r="U9" s="75"/>
      <c r="V9" s="83"/>
      <c r="W9" s="45"/>
    </row>
    <row r="10" spans="1:23" ht="20.25" customHeight="1">
      <c r="A10" s="31">
        <v>7</v>
      </c>
      <c r="B10" s="155"/>
      <c r="C10" s="156"/>
      <c r="D10" s="154" t="e">
        <f>VLOOKUP(C10,都道府県コード等!A8:B54,2)</f>
        <v>#N/A</v>
      </c>
      <c r="E10" s="156"/>
      <c r="F10" s="155"/>
      <c r="G10" s="75"/>
      <c r="H10" s="15"/>
      <c r="I10" s="155"/>
      <c r="J10" s="44"/>
      <c r="K10" s="17"/>
      <c r="L10" s="17"/>
      <c r="M10" s="90"/>
      <c r="N10" s="143">
        <f t="shared" si="0"/>
        <v>0</v>
      </c>
      <c r="O10" s="17"/>
      <c r="P10" s="155"/>
      <c r="Q10" s="32"/>
      <c r="R10" s="32"/>
      <c r="S10" s="157"/>
      <c r="T10" s="155"/>
      <c r="U10" s="75"/>
      <c r="V10" s="83"/>
      <c r="W10" s="45"/>
    </row>
    <row r="11" spans="1:23" ht="20.25" customHeight="1">
      <c r="A11" s="31">
        <v>8</v>
      </c>
      <c r="B11" s="155"/>
      <c r="C11" s="156"/>
      <c r="D11" s="154" t="e">
        <f>VLOOKUP(C11,都道府県コード等!A9:B55,2)</f>
        <v>#N/A</v>
      </c>
      <c r="E11" s="156"/>
      <c r="F11" s="155"/>
      <c r="G11" s="75"/>
      <c r="H11" s="15"/>
      <c r="I11" s="155"/>
      <c r="J11" s="44"/>
      <c r="K11" s="17"/>
      <c r="L11" s="17"/>
      <c r="M11" s="90"/>
      <c r="N11" s="143">
        <f t="shared" si="0"/>
        <v>0</v>
      </c>
      <c r="O11" s="17"/>
      <c r="P11" s="155"/>
      <c r="Q11" s="32"/>
      <c r="R11" s="32"/>
      <c r="S11" s="157"/>
      <c r="T11" s="155"/>
      <c r="U11" s="75"/>
      <c r="V11" s="83"/>
      <c r="W11" s="45"/>
    </row>
    <row r="12" spans="1:23" ht="20.25" customHeight="1">
      <c r="A12" s="31">
        <v>9</v>
      </c>
      <c r="B12" s="155"/>
      <c r="C12" s="156"/>
      <c r="D12" s="154" t="e">
        <f>VLOOKUP(C12,都道府県コード等!A10:B56,2)</f>
        <v>#N/A</v>
      </c>
      <c r="E12" s="156"/>
      <c r="F12" s="155"/>
      <c r="G12" s="75"/>
      <c r="H12" s="15"/>
      <c r="I12" s="155"/>
      <c r="J12" s="44"/>
      <c r="K12" s="17"/>
      <c r="L12" s="17"/>
      <c r="M12" s="90"/>
      <c r="N12" s="143">
        <f t="shared" si="0"/>
        <v>0</v>
      </c>
      <c r="O12" s="17"/>
      <c r="P12" s="155"/>
      <c r="Q12" s="32"/>
      <c r="R12" s="32"/>
      <c r="S12" s="157"/>
      <c r="T12" s="155"/>
      <c r="U12" s="75"/>
      <c r="V12" s="83"/>
      <c r="W12" s="45"/>
    </row>
    <row r="13" spans="1:23" ht="20.25" customHeight="1">
      <c r="A13" s="31">
        <v>10</v>
      </c>
      <c r="B13" s="155"/>
      <c r="C13" s="156"/>
      <c r="D13" s="154" t="e">
        <f>VLOOKUP(C13,都道府県コード等!A11:B57,2)</f>
        <v>#N/A</v>
      </c>
      <c r="E13" s="156"/>
      <c r="F13" s="155"/>
      <c r="G13" s="75"/>
      <c r="H13" s="15"/>
      <c r="I13" s="155"/>
      <c r="J13" s="44"/>
      <c r="K13" s="17"/>
      <c r="L13" s="17"/>
      <c r="M13" s="90"/>
      <c r="N13" s="143">
        <f t="shared" si="0"/>
        <v>0</v>
      </c>
      <c r="O13" s="17"/>
      <c r="P13" s="155"/>
      <c r="Q13" s="32"/>
      <c r="R13" s="32"/>
      <c r="S13" s="157"/>
      <c r="T13" s="155"/>
      <c r="U13" s="75"/>
      <c r="V13" s="83"/>
      <c r="W13" s="45"/>
    </row>
    <row r="14" spans="1:23" ht="20.25" customHeight="1">
      <c r="A14" s="31">
        <v>11</v>
      </c>
      <c r="B14" s="155"/>
      <c r="C14" s="156"/>
      <c r="D14" s="154" t="e">
        <f>VLOOKUP(C14,都道府県コード等!A12:B58,2)</f>
        <v>#N/A</v>
      </c>
      <c r="E14" s="156"/>
      <c r="F14" s="155"/>
      <c r="G14" s="75"/>
      <c r="H14" s="15"/>
      <c r="I14" s="155"/>
      <c r="J14" s="44"/>
      <c r="K14" s="17"/>
      <c r="L14" s="17"/>
      <c r="M14" s="90"/>
      <c r="N14" s="143">
        <f t="shared" si="0"/>
        <v>0</v>
      </c>
      <c r="O14" s="17"/>
      <c r="P14" s="155"/>
      <c r="Q14" s="32"/>
      <c r="R14" s="32"/>
      <c r="S14" s="157"/>
      <c r="T14" s="155"/>
      <c r="U14" s="75"/>
      <c r="V14" s="83"/>
      <c r="W14" s="45"/>
    </row>
    <row r="15" spans="1:23" ht="20.25" customHeight="1">
      <c r="A15" s="31">
        <v>12</v>
      </c>
      <c r="B15" s="155"/>
      <c r="C15" s="156"/>
      <c r="D15" s="154" t="e">
        <f>VLOOKUP(C15,都道府県コード等!A13:B59,2)</f>
        <v>#N/A</v>
      </c>
      <c r="E15" s="156"/>
      <c r="F15" s="155"/>
      <c r="G15" s="75"/>
      <c r="H15" s="15"/>
      <c r="I15" s="155"/>
      <c r="J15" s="44"/>
      <c r="K15" s="17"/>
      <c r="L15" s="17"/>
      <c r="M15" s="90"/>
      <c r="N15" s="143">
        <f t="shared" si="0"/>
        <v>0</v>
      </c>
      <c r="O15" s="17"/>
      <c r="P15" s="155"/>
      <c r="Q15" s="32"/>
      <c r="R15" s="32"/>
      <c r="S15" s="157"/>
      <c r="T15" s="155"/>
      <c r="U15" s="75"/>
      <c r="V15" s="83"/>
      <c r="W15" s="45"/>
    </row>
    <row r="16" spans="1:23" ht="20.25" customHeight="1">
      <c r="A16" s="31">
        <v>13</v>
      </c>
      <c r="B16" s="155"/>
      <c r="C16" s="156"/>
      <c r="D16" s="154" t="e">
        <f>VLOOKUP(C16,都道府県コード等!A14:B60,2)</f>
        <v>#N/A</v>
      </c>
      <c r="E16" s="156"/>
      <c r="F16" s="155"/>
      <c r="G16" s="75"/>
      <c r="H16" s="15"/>
      <c r="I16" s="155"/>
      <c r="J16" s="44"/>
      <c r="K16" s="17"/>
      <c r="L16" s="17"/>
      <c r="M16" s="90"/>
      <c r="N16" s="143">
        <f t="shared" si="0"/>
        <v>0</v>
      </c>
      <c r="O16" s="17"/>
      <c r="P16" s="155"/>
      <c r="Q16" s="32"/>
      <c r="R16" s="32"/>
      <c r="S16" s="157"/>
      <c r="T16" s="155"/>
      <c r="U16" s="75"/>
      <c r="V16" s="83"/>
      <c r="W16" s="45"/>
    </row>
    <row r="17" spans="1:23" ht="20.25" customHeight="1">
      <c r="A17" s="31">
        <v>14</v>
      </c>
      <c r="B17" s="155"/>
      <c r="C17" s="156"/>
      <c r="D17" s="154" t="e">
        <f>VLOOKUP(C17,都道府県コード等!A15:B61,2)</f>
        <v>#N/A</v>
      </c>
      <c r="E17" s="156"/>
      <c r="F17" s="155"/>
      <c r="G17" s="75"/>
      <c r="H17" s="15"/>
      <c r="I17" s="155"/>
      <c r="J17" s="44"/>
      <c r="K17" s="17"/>
      <c r="L17" s="17"/>
      <c r="M17" s="90"/>
      <c r="N17" s="143">
        <f t="shared" si="0"/>
        <v>0</v>
      </c>
      <c r="O17" s="17"/>
      <c r="P17" s="155"/>
      <c r="Q17" s="32"/>
      <c r="R17" s="32"/>
      <c r="S17" s="157"/>
      <c r="T17" s="155"/>
      <c r="U17" s="75"/>
      <c r="V17" s="83"/>
      <c r="W17" s="45"/>
    </row>
    <row r="18" spans="1:23" ht="20.25" customHeight="1">
      <c r="A18" s="31">
        <v>15</v>
      </c>
      <c r="B18" s="155"/>
      <c r="C18" s="156"/>
      <c r="D18" s="154" t="e">
        <f>VLOOKUP(C18,都道府県コード等!A16:B62,2)</f>
        <v>#N/A</v>
      </c>
      <c r="E18" s="156"/>
      <c r="F18" s="155"/>
      <c r="G18" s="75"/>
      <c r="H18" s="15"/>
      <c r="I18" s="155"/>
      <c r="J18" s="44"/>
      <c r="K18" s="17"/>
      <c r="L18" s="17"/>
      <c r="M18" s="90"/>
      <c r="N18" s="143">
        <f t="shared" si="0"/>
        <v>0</v>
      </c>
      <c r="O18" s="17"/>
      <c r="P18" s="155"/>
      <c r="Q18" s="32"/>
      <c r="R18" s="32"/>
      <c r="S18" s="157"/>
      <c r="T18" s="155"/>
      <c r="U18" s="75"/>
      <c r="V18" s="83"/>
      <c r="W18" s="45"/>
    </row>
    <row r="19" spans="1:23"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row>
    <row r="22" spans="1:23"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c r="W22" s="12"/>
    </row>
    <row r="23" spans="1:23"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c r="V23" s="12"/>
    </row>
    <row r="24" spans="1:23" s="8" customFormat="1" ht="20.25" customHeight="1">
      <c r="A24" s="12" t="s">
        <v>273</v>
      </c>
      <c r="B24" s="12"/>
      <c r="C24" s="12"/>
      <c r="D24" s="12"/>
      <c r="E24" s="12"/>
      <c r="F24" s="12"/>
      <c r="G24" s="12"/>
      <c r="H24" s="12"/>
      <c r="I24" s="12"/>
      <c r="J24" s="12"/>
      <c r="K24" s="12"/>
      <c r="L24" s="12"/>
      <c r="M24" s="12"/>
      <c r="N24" s="12"/>
      <c r="O24" s="12"/>
      <c r="P24" s="12"/>
      <c r="Q24" s="13"/>
      <c r="R24" s="13"/>
      <c r="S24" s="12"/>
      <c r="T24" s="12"/>
      <c r="U24" s="12"/>
      <c r="V24" s="12"/>
      <c r="W24" s="12"/>
    </row>
    <row r="25" spans="1:23" ht="20.25" customHeight="1"/>
    <row r="26" spans="1:23" ht="20.25" customHeight="1"/>
    <row r="27" spans="1:23" ht="19.5" customHeight="1"/>
    <row r="28" spans="1:23" ht="19.5" customHeight="1"/>
    <row r="30" spans="1:23" ht="13.2">
      <c r="C30" s="6"/>
      <c r="D30" s="10"/>
    </row>
    <row r="31" spans="1:23" ht="13.2">
      <c r="C31" s="6"/>
      <c r="D31" s="10"/>
    </row>
    <row r="32" spans="1:23" ht="13.2">
      <c r="C32" s="6"/>
      <c r="D32" s="10"/>
    </row>
    <row r="33" spans="3:16" ht="13.2">
      <c r="C33" s="6"/>
      <c r="D33" s="10"/>
    </row>
    <row r="34" spans="3:16" ht="13.2">
      <c r="C34" s="6"/>
      <c r="D34" s="10"/>
    </row>
    <row r="35" spans="3:16" ht="13.2">
      <c r="C35" s="6"/>
      <c r="D35" s="11"/>
    </row>
    <row r="36" spans="3:16" ht="13.2">
      <c r="C36" s="6"/>
      <c r="D36" s="11"/>
    </row>
    <row r="37" spans="3:16" ht="13.2">
      <c r="C37" s="6"/>
      <c r="D37" s="10"/>
    </row>
    <row r="38" spans="3:16" ht="13.2">
      <c r="C38" s="6"/>
      <c r="D38" s="10"/>
    </row>
    <row r="39" spans="3:16" ht="13.2">
      <c r="C39" s="6"/>
      <c r="D39" s="10"/>
    </row>
    <row r="40" spans="3:16" ht="13.2">
      <c r="C40" s="6"/>
      <c r="D40" s="10"/>
    </row>
    <row r="41" spans="3:16" ht="13.2">
      <c r="C41" s="6"/>
      <c r="D41" s="10"/>
    </row>
    <row r="42" spans="3:16" ht="13.2">
      <c r="C42" s="6"/>
      <c r="D42" s="10"/>
    </row>
    <row r="43" spans="3:16" ht="13.2">
      <c r="C43" s="6"/>
      <c r="D43" s="10"/>
    </row>
    <row r="44" spans="3:16" ht="13.2">
      <c r="C44" s="6"/>
      <c r="D44" s="10"/>
      <c r="P44" s="1"/>
    </row>
    <row r="45" spans="3:16" ht="13.2">
      <c r="C45" s="6"/>
      <c r="D45" s="10"/>
      <c r="P45" s="1"/>
    </row>
    <row r="46" spans="3:16" ht="13.2">
      <c r="C46" s="6"/>
      <c r="D46" s="10"/>
      <c r="P46" s="1"/>
    </row>
    <row r="47" spans="3:16" ht="13.2">
      <c r="C47" s="6"/>
      <c r="D47" s="10"/>
      <c r="P47" s="1"/>
    </row>
    <row r="48" spans="3:16" ht="13.2">
      <c r="C48" s="6"/>
      <c r="D48" s="10"/>
      <c r="P48" s="1"/>
    </row>
    <row r="49" spans="3:16" ht="13.2">
      <c r="C49" s="6"/>
      <c r="D49" s="10"/>
      <c r="P49" s="1"/>
    </row>
    <row r="50" spans="3:16" ht="13.2">
      <c r="C50" s="6"/>
      <c r="D50" s="10"/>
      <c r="P50" s="1"/>
    </row>
    <row r="51" spans="3:16" ht="13.2">
      <c r="C51" s="6"/>
      <c r="D51" s="10"/>
      <c r="P51" s="1"/>
    </row>
    <row r="52" spans="3:16" ht="13.2">
      <c r="C52" s="6"/>
      <c r="D52" s="10"/>
      <c r="P52" s="1"/>
    </row>
    <row r="53" spans="3:16" ht="13.2">
      <c r="C53" s="6"/>
      <c r="D53" s="10"/>
      <c r="P53" s="1"/>
    </row>
    <row r="54" spans="3:16" ht="13.2">
      <c r="C54" s="6"/>
      <c r="D54" s="10"/>
      <c r="P54" s="1"/>
    </row>
    <row r="55" spans="3:16" ht="13.2">
      <c r="C55" s="6"/>
      <c r="D55" s="10"/>
      <c r="P55" s="1"/>
    </row>
    <row r="56" spans="3:16" ht="13.2">
      <c r="C56" s="6"/>
      <c r="D56" s="10"/>
      <c r="P56" s="1"/>
    </row>
    <row r="57" spans="3:16" ht="13.2">
      <c r="C57" s="6"/>
      <c r="D57" s="10"/>
      <c r="P57" s="1"/>
    </row>
    <row r="58" spans="3:16" ht="13.2">
      <c r="C58" s="6"/>
      <c r="D58" s="10"/>
      <c r="P58" s="1"/>
    </row>
    <row r="59" spans="3:16" ht="13.2">
      <c r="C59" s="6"/>
      <c r="D59" s="10"/>
      <c r="P59" s="1"/>
    </row>
    <row r="60" spans="3:16" ht="13.2">
      <c r="C60" s="6"/>
      <c r="D60" s="10"/>
      <c r="P60" s="1"/>
    </row>
    <row r="61" spans="3:16" ht="13.2">
      <c r="C61" s="6"/>
      <c r="D61" s="10"/>
      <c r="P61" s="1"/>
    </row>
    <row r="62" spans="3:16" ht="13.2">
      <c r="C62" s="6"/>
      <c r="D62" s="10"/>
      <c r="P62" s="1"/>
    </row>
    <row r="63" spans="3:16" ht="13.2">
      <c r="C63" s="6"/>
      <c r="D63" s="10"/>
      <c r="P63" s="1"/>
    </row>
    <row r="64" spans="3:16" ht="13.2">
      <c r="C64" s="6"/>
      <c r="D64" s="10"/>
      <c r="P64" s="1"/>
    </row>
    <row r="65" spans="3:16" ht="13.2">
      <c r="C65" s="6"/>
      <c r="D65" s="10"/>
      <c r="P65" s="1"/>
    </row>
    <row r="66" spans="3:16" ht="13.2">
      <c r="C66" s="6"/>
      <c r="D66" s="10"/>
      <c r="P66" s="1"/>
    </row>
    <row r="67" spans="3:16" ht="13.2">
      <c r="C67" s="6"/>
      <c r="D67" s="10"/>
      <c r="P67" s="1"/>
    </row>
    <row r="68" spans="3:16" ht="13.2">
      <c r="C68" s="6"/>
      <c r="D68" s="10"/>
      <c r="P68" s="1"/>
    </row>
    <row r="69" spans="3:16" ht="13.2">
      <c r="C69" s="6"/>
      <c r="D69" s="10"/>
      <c r="P69" s="1"/>
    </row>
    <row r="70" spans="3:16" ht="13.2">
      <c r="C70" s="6"/>
      <c r="D70" s="10"/>
      <c r="P70" s="1"/>
    </row>
    <row r="71" spans="3:16" ht="13.2">
      <c r="C71" s="6"/>
      <c r="D71" s="10"/>
      <c r="P71" s="1"/>
    </row>
    <row r="72" spans="3:16" ht="13.2">
      <c r="C72" s="6"/>
      <c r="D72" s="10"/>
      <c r="P72" s="1"/>
    </row>
    <row r="73" spans="3:16" ht="13.2">
      <c r="C73" s="6"/>
      <c r="D73" s="10"/>
      <c r="P73" s="1"/>
    </row>
    <row r="74" spans="3:16" ht="13.2">
      <c r="C74" s="6"/>
      <c r="D74" s="10"/>
      <c r="P74" s="1"/>
    </row>
    <row r="75" spans="3:16" ht="13.2">
      <c r="C75" s="6"/>
      <c r="D75" s="10"/>
      <c r="P75" s="1"/>
    </row>
    <row r="76" spans="3:16" ht="13.2">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W4:W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S4:S18" xr:uid="{0F5C201D-8EF1-47D1-9849-F89BEC8F7635}">
      <formula1>"有,無"</formula1>
    </dataValidation>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 allowBlank="1" showInputMessage="1" showErrorMessage="1" promptTitle="年月日を記載してください" prompt="書式設定を変更せずに、年月日を記載してください_x000a_（西暦／月／日）" sqref="Q6:R18 Q5 Q4:R4" xr:uid="{41FB0132-520A-41CD-A92A-5DD707E2455D}"/>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V4:V18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U4:U18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Z80"/>
  <sheetViews>
    <sheetView view="pageBreakPreview" zoomScale="80" zoomScaleNormal="100" zoomScaleSheetLayoutView="80" workbookViewId="0">
      <pane ySplit="3" topLeftCell="A4" activePane="bottomLeft" state="frozen"/>
      <selection activeCell="H1" sqref="H1"/>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9" width="16.109375" style="5" customWidth="1"/>
    <col min="20" max="20" width="21.77734375" style="5" customWidth="1"/>
    <col min="21" max="21" width="17" style="5" customWidth="1"/>
    <col min="22" max="24" width="10.6640625" style="5" customWidth="1"/>
    <col min="25" max="25" width="20.21875" style="5" customWidth="1"/>
    <col min="26" max="26" width="11.6640625" style="5" customWidth="1"/>
    <col min="27" max="16384" width="4.21875" style="5"/>
  </cols>
  <sheetData>
    <row r="1" spans="1:26" ht="18">
      <c r="N1" s="4"/>
      <c r="O1" s="3"/>
      <c r="Z1" s="39" t="s">
        <v>111</v>
      </c>
    </row>
    <row r="2" spans="1:26" ht="20.100000000000001" customHeight="1">
      <c r="A2" s="85" t="s">
        <v>165</v>
      </c>
      <c r="B2" s="13"/>
      <c r="C2" s="13"/>
      <c r="D2" s="13"/>
      <c r="E2" s="13"/>
      <c r="F2" s="13"/>
      <c r="G2" s="13"/>
      <c r="H2" s="13"/>
      <c r="I2" s="13"/>
      <c r="J2" s="13"/>
      <c r="K2" s="13"/>
      <c r="L2" s="13"/>
      <c r="M2" s="13"/>
      <c r="N2" s="13"/>
      <c r="O2" s="13"/>
      <c r="P2" s="13"/>
      <c r="Q2" s="13"/>
      <c r="R2" s="13"/>
      <c r="S2" s="13"/>
      <c r="T2" s="13"/>
      <c r="U2" s="13"/>
      <c r="V2" s="13"/>
      <c r="W2" s="13"/>
      <c r="X2" s="13"/>
      <c r="Y2" s="68"/>
      <c r="Z2" s="13"/>
    </row>
    <row r="3" spans="1:26" s="7" customFormat="1" ht="141" customHeight="1">
      <c r="A3" s="41" t="s">
        <v>1</v>
      </c>
      <c r="B3" s="158" t="s">
        <v>2</v>
      </c>
      <c r="C3" s="158" t="s">
        <v>3</v>
      </c>
      <c r="D3" s="157" t="s">
        <v>4</v>
      </c>
      <c r="E3" s="158" t="s">
        <v>5</v>
      </c>
      <c r="F3" s="158" t="s">
        <v>83</v>
      </c>
      <c r="G3" s="89" t="s">
        <v>84</v>
      </c>
      <c r="H3" s="42" t="s">
        <v>6</v>
      </c>
      <c r="I3" s="158" t="s">
        <v>7</v>
      </c>
      <c r="J3" s="42" t="s">
        <v>85</v>
      </c>
      <c r="K3" s="42" t="s">
        <v>86</v>
      </c>
      <c r="L3" s="19" t="s">
        <v>151</v>
      </c>
      <c r="M3" s="89" t="s">
        <v>152</v>
      </c>
      <c r="N3" s="157" t="s">
        <v>153</v>
      </c>
      <c r="O3" s="42" t="s">
        <v>112</v>
      </c>
      <c r="P3" s="159" t="s">
        <v>209</v>
      </c>
      <c r="Q3" s="55" t="s">
        <v>281</v>
      </c>
      <c r="R3" s="19" t="s">
        <v>149</v>
      </c>
      <c r="S3" s="19" t="s">
        <v>292</v>
      </c>
      <c r="T3" s="43" t="s">
        <v>282</v>
      </c>
      <c r="U3" s="161" t="s">
        <v>91</v>
      </c>
      <c r="V3" s="157" t="s">
        <v>14</v>
      </c>
      <c r="W3" s="157" t="s">
        <v>92</v>
      </c>
      <c r="X3" s="89" t="s">
        <v>182</v>
      </c>
      <c r="Y3" s="73" t="s">
        <v>145</v>
      </c>
      <c r="Z3" s="42" t="s">
        <v>16</v>
      </c>
    </row>
    <row r="4" spans="1:26" ht="20.25" customHeight="1">
      <c r="A4" s="31">
        <v>1</v>
      </c>
      <c r="B4" s="149" t="s">
        <v>286</v>
      </c>
      <c r="C4" s="153">
        <v>23</v>
      </c>
      <c r="D4" s="154" t="str">
        <f>VLOOKUP(C4,都道府県コード等!A2:B48,2)</f>
        <v>愛知県</v>
      </c>
      <c r="E4" s="155" t="s">
        <v>287</v>
      </c>
      <c r="F4" s="155" t="s">
        <v>287</v>
      </c>
      <c r="G4" s="75"/>
      <c r="H4" s="15"/>
      <c r="I4" s="155" t="s">
        <v>289</v>
      </c>
      <c r="J4" s="44"/>
      <c r="K4" s="17"/>
      <c r="L4" s="17"/>
      <c r="M4" s="90"/>
      <c r="N4" s="143">
        <f>ROUNDDOWN(MIN(L4,M4),0)</f>
        <v>0</v>
      </c>
      <c r="O4" s="18"/>
      <c r="P4" s="160"/>
      <c r="Q4" s="15"/>
      <c r="R4" s="32"/>
      <c r="S4" s="32"/>
      <c r="T4" s="45"/>
      <c r="U4" s="162" t="e">
        <f>T4/Q4</f>
        <v>#DIV/0!</v>
      </c>
      <c r="V4" s="157" t="s">
        <v>290</v>
      </c>
      <c r="W4" s="155" t="s">
        <v>291</v>
      </c>
      <c r="X4" s="75"/>
      <c r="Y4" s="83"/>
      <c r="Z4" s="45"/>
    </row>
    <row r="5" spans="1:26" ht="20.25" customHeight="1">
      <c r="A5" s="31">
        <v>2</v>
      </c>
      <c r="B5" s="155"/>
      <c r="C5" s="156"/>
      <c r="D5" s="154" t="e">
        <f>VLOOKUP(C5,都道府県コード等!A3:B49,2)</f>
        <v>#N/A</v>
      </c>
      <c r="E5" s="156"/>
      <c r="F5" s="155"/>
      <c r="G5" s="75"/>
      <c r="H5" s="15"/>
      <c r="I5" s="155"/>
      <c r="J5" s="44"/>
      <c r="K5" s="17"/>
      <c r="L5" s="17"/>
      <c r="M5" s="90"/>
      <c r="N5" s="143">
        <f t="shared" ref="N5:N18" si="0">ROUNDDOWN(MIN(L5,M5),0)</f>
        <v>0</v>
      </c>
      <c r="O5" s="18"/>
      <c r="P5" s="155"/>
      <c r="Q5" s="15"/>
      <c r="R5" s="32"/>
      <c r="T5" s="45"/>
      <c r="U5" s="162" t="e">
        <f>T5/Q5</f>
        <v>#DIV/0!</v>
      </c>
      <c r="V5" s="157"/>
      <c r="W5" s="155"/>
      <c r="X5" s="75"/>
      <c r="Y5" s="83"/>
      <c r="Z5" s="45"/>
    </row>
    <row r="6" spans="1:26" ht="20.25" customHeight="1">
      <c r="A6" s="31">
        <v>3</v>
      </c>
      <c r="B6" s="155"/>
      <c r="C6" s="156"/>
      <c r="D6" s="154" t="e">
        <f>VLOOKUP(C6,都道府県コード等!A4:B50,2)</f>
        <v>#N/A</v>
      </c>
      <c r="E6" s="156"/>
      <c r="F6" s="149"/>
      <c r="G6" s="75"/>
      <c r="H6" s="15"/>
      <c r="I6" s="155"/>
      <c r="J6" s="44"/>
      <c r="K6" s="17"/>
      <c r="L6" s="17"/>
      <c r="M6" s="90"/>
      <c r="N6" s="143">
        <f t="shared" si="0"/>
        <v>0</v>
      </c>
      <c r="O6" s="18"/>
      <c r="P6" s="155"/>
      <c r="Q6" s="15"/>
      <c r="R6" s="32"/>
      <c r="S6" s="32"/>
      <c r="T6" s="45"/>
      <c r="U6" s="162" t="e">
        <f t="shared" ref="U6:U18" si="1">T6/Q6</f>
        <v>#DIV/0!</v>
      </c>
      <c r="V6" s="157"/>
      <c r="W6" s="155"/>
      <c r="X6" s="75"/>
      <c r="Y6" s="83"/>
      <c r="Z6" s="45"/>
    </row>
    <row r="7" spans="1:26" ht="20.25" customHeight="1">
      <c r="A7" s="31">
        <v>4</v>
      </c>
      <c r="B7" s="155"/>
      <c r="C7" s="156"/>
      <c r="D7" s="154" t="e">
        <f>VLOOKUP(C7,都道府県コード等!A5:B51,2)</f>
        <v>#N/A</v>
      </c>
      <c r="E7" s="156"/>
      <c r="F7" s="155"/>
      <c r="G7" s="75"/>
      <c r="H7" s="15"/>
      <c r="I7" s="155"/>
      <c r="J7" s="44"/>
      <c r="K7" s="17"/>
      <c r="L7" s="17"/>
      <c r="M7" s="90"/>
      <c r="N7" s="143">
        <f t="shared" si="0"/>
        <v>0</v>
      </c>
      <c r="O7" s="18"/>
      <c r="P7" s="155"/>
      <c r="Q7" s="15"/>
      <c r="R7" s="32"/>
      <c r="S7" s="32"/>
      <c r="T7" s="45"/>
      <c r="U7" s="162" t="e">
        <f t="shared" si="1"/>
        <v>#DIV/0!</v>
      </c>
      <c r="V7" s="157"/>
      <c r="W7" s="155"/>
      <c r="X7" s="75"/>
      <c r="Y7" s="83"/>
      <c r="Z7" s="45"/>
    </row>
    <row r="8" spans="1:26" ht="20.25" customHeight="1">
      <c r="A8" s="31">
        <v>5</v>
      </c>
      <c r="B8" s="155"/>
      <c r="C8" s="156"/>
      <c r="D8" s="154" t="e">
        <f>VLOOKUP(C8,都道府県コード等!A6:B52,2)</f>
        <v>#N/A</v>
      </c>
      <c r="E8" s="156"/>
      <c r="F8" s="155"/>
      <c r="G8" s="75"/>
      <c r="H8" s="15"/>
      <c r="I8" s="155"/>
      <c r="J8" s="44"/>
      <c r="K8" s="17"/>
      <c r="L8" s="17"/>
      <c r="M8" s="90"/>
      <c r="N8" s="143">
        <f t="shared" si="0"/>
        <v>0</v>
      </c>
      <c r="O8" s="18"/>
      <c r="P8" s="155"/>
      <c r="Q8" s="15"/>
      <c r="R8" s="32"/>
      <c r="S8" s="32"/>
      <c r="T8" s="45"/>
      <c r="U8" s="162" t="e">
        <f t="shared" si="1"/>
        <v>#DIV/0!</v>
      </c>
      <c r="V8" s="157"/>
      <c r="W8" s="155"/>
      <c r="X8" s="75"/>
      <c r="Y8" s="83"/>
      <c r="Z8" s="45"/>
    </row>
    <row r="9" spans="1:26" ht="20.25" customHeight="1">
      <c r="A9" s="31">
        <v>6</v>
      </c>
      <c r="B9" s="155"/>
      <c r="C9" s="156"/>
      <c r="D9" s="154" t="e">
        <f>VLOOKUP(C9,都道府県コード等!A7:B53,2)</f>
        <v>#N/A</v>
      </c>
      <c r="E9" s="156"/>
      <c r="F9" s="155"/>
      <c r="G9" s="75"/>
      <c r="H9" s="15"/>
      <c r="I9" s="155"/>
      <c r="J9" s="44"/>
      <c r="K9" s="17"/>
      <c r="L9" s="17"/>
      <c r="M9" s="90"/>
      <c r="N9" s="143">
        <f t="shared" si="0"/>
        <v>0</v>
      </c>
      <c r="O9" s="18"/>
      <c r="P9" s="155"/>
      <c r="Q9" s="15"/>
      <c r="R9" s="32"/>
      <c r="S9" s="32"/>
      <c r="T9" s="45"/>
      <c r="U9" s="162" t="e">
        <f t="shared" si="1"/>
        <v>#DIV/0!</v>
      </c>
      <c r="V9" s="157"/>
      <c r="W9" s="155"/>
      <c r="X9" s="75"/>
      <c r="Y9" s="83"/>
      <c r="Z9" s="45"/>
    </row>
    <row r="10" spans="1:26" ht="20.25" customHeight="1">
      <c r="A10" s="31">
        <v>7</v>
      </c>
      <c r="B10" s="155"/>
      <c r="C10" s="156"/>
      <c r="D10" s="154" t="e">
        <f>VLOOKUP(C10,都道府県コード等!A8:B54,2)</f>
        <v>#N/A</v>
      </c>
      <c r="E10" s="156"/>
      <c r="F10" s="155"/>
      <c r="G10" s="75"/>
      <c r="H10" s="15"/>
      <c r="I10" s="155"/>
      <c r="J10" s="44"/>
      <c r="K10" s="17"/>
      <c r="L10" s="17"/>
      <c r="M10" s="90"/>
      <c r="N10" s="143">
        <f t="shared" si="0"/>
        <v>0</v>
      </c>
      <c r="O10" s="18"/>
      <c r="P10" s="155"/>
      <c r="Q10" s="15"/>
      <c r="R10" s="32"/>
      <c r="S10" s="32"/>
      <c r="T10" s="45"/>
      <c r="U10" s="162" t="e">
        <f t="shared" si="1"/>
        <v>#DIV/0!</v>
      </c>
      <c r="V10" s="157"/>
      <c r="W10" s="155"/>
      <c r="X10" s="75"/>
      <c r="Y10" s="83"/>
      <c r="Z10" s="45"/>
    </row>
    <row r="11" spans="1:26" ht="20.25" customHeight="1">
      <c r="A11" s="31">
        <v>8</v>
      </c>
      <c r="B11" s="155"/>
      <c r="C11" s="156"/>
      <c r="D11" s="154" t="e">
        <f>VLOOKUP(C11,都道府県コード等!A9:B55,2)</f>
        <v>#N/A</v>
      </c>
      <c r="E11" s="156"/>
      <c r="F11" s="155"/>
      <c r="G11" s="75"/>
      <c r="H11" s="15"/>
      <c r="I11" s="155"/>
      <c r="J11" s="44"/>
      <c r="K11" s="17"/>
      <c r="L11" s="17"/>
      <c r="M11" s="90"/>
      <c r="N11" s="143">
        <f t="shared" si="0"/>
        <v>0</v>
      </c>
      <c r="O11" s="18"/>
      <c r="P11" s="155"/>
      <c r="Q11" s="15"/>
      <c r="R11" s="32"/>
      <c r="S11" s="32"/>
      <c r="T11" s="45"/>
      <c r="U11" s="162" t="e">
        <f t="shared" si="1"/>
        <v>#DIV/0!</v>
      </c>
      <c r="V11" s="157"/>
      <c r="W11" s="155"/>
      <c r="X11" s="75"/>
      <c r="Y11" s="83"/>
      <c r="Z11" s="45"/>
    </row>
    <row r="12" spans="1:26" ht="20.25" customHeight="1">
      <c r="A12" s="31">
        <v>9</v>
      </c>
      <c r="B12" s="155"/>
      <c r="C12" s="156"/>
      <c r="D12" s="154" t="e">
        <f>VLOOKUP(C12,都道府県コード等!A10:B56,2)</f>
        <v>#N/A</v>
      </c>
      <c r="E12" s="156"/>
      <c r="F12" s="155"/>
      <c r="G12" s="75"/>
      <c r="H12" s="15"/>
      <c r="I12" s="155"/>
      <c r="J12" s="44"/>
      <c r="K12" s="17"/>
      <c r="L12" s="17"/>
      <c r="M12" s="90"/>
      <c r="N12" s="143">
        <f t="shared" si="0"/>
        <v>0</v>
      </c>
      <c r="O12" s="18"/>
      <c r="P12" s="155"/>
      <c r="Q12" s="15"/>
      <c r="R12" s="32"/>
      <c r="S12" s="32"/>
      <c r="T12" s="45"/>
      <c r="U12" s="162" t="e">
        <f t="shared" si="1"/>
        <v>#DIV/0!</v>
      </c>
      <c r="V12" s="157"/>
      <c r="W12" s="155"/>
      <c r="X12" s="75"/>
      <c r="Y12" s="83"/>
      <c r="Z12" s="45"/>
    </row>
    <row r="13" spans="1:26" ht="20.25" customHeight="1">
      <c r="A13" s="31">
        <v>10</v>
      </c>
      <c r="B13" s="155"/>
      <c r="C13" s="156"/>
      <c r="D13" s="154" t="e">
        <f>VLOOKUP(C13,都道府県コード等!A11:B57,2)</f>
        <v>#N/A</v>
      </c>
      <c r="E13" s="156"/>
      <c r="F13" s="155"/>
      <c r="G13" s="75"/>
      <c r="H13" s="15"/>
      <c r="I13" s="155"/>
      <c r="J13" s="44"/>
      <c r="K13" s="17"/>
      <c r="L13" s="17"/>
      <c r="M13" s="90"/>
      <c r="N13" s="143">
        <f t="shared" si="0"/>
        <v>0</v>
      </c>
      <c r="O13" s="18"/>
      <c r="P13" s="155"/>
      <c r="Q13" s="15"/>
      <c r="R13" s="32"/>
      <c r="S13" s="32"/>
      <c r="T13" s="45"/>
      <c r="U13" s="162" t="e">
        <f t="shared" si="1"/>
        <v>#DIV/0!</v>
      </c>
      <c r="V13" s="157"/>
      <c r="W13" s="155"/>
      <c r="X13" s="75"/>
      <c r="Y13" s="83"/>
      <c r="Z13" s="45"/>
    </row>
    <row r="14" spans="1:26" ht="20.25" customHeight="1">
      <c r="A14" s="31">
        <v>11</v>
      </c>
      <c r="B14" s="155"/>
      <c r="C14" s="156"/>
      <c r="D14" s="154" t="e">
        <f>VLOOKUP(C14,都道府県コード等!A12:B58,2)</f>
        <v>#N/A</v>
      </c>
      <c r="E14" s="156"/>
      <c r="F14" s="155"/>
      <c r="G14" s="75"/>
      <c r="H14" s="15"/>
      <c r="I14" s="155"/>
      <c r="J14" s="44"/>
      <c r="K14" s="17"/>
      <c r="L14" s="17"/>
      <c r="M14" s="90"/>
      <c r="N14" s="143">
        <f t="shared" si="0"/>
        <v>0</v>
      </c>
      <c r="O14" s="18"/>
      <c r="P14" s="155"/>
      <c r="Q14" s="15"/>
      <c r="R14" s="32"/>
      <c r="S14" s="32"/>
      <c r="T14" s="45"/>
      <c r="U14" s="162" t="e">
        <f t="shared" si="1"/>
        <v>#DIV/0!</v>
      </c>
      <c r="V14" s="157"/>
      <c r="W14" s="155"/>
      <c r="X14" s="75"/>
      <c r="Y14" s="83"/>
      <c r="Z14" s="45"/>
    </row>
    <row r="15" spans="1:26" ht="20.25" customHeight="1">
      <c r="A15" s="31">
        <v>12</v>
      </c>
      <c r="B15" s="155"/>
      <c r="C15" s="156"/>
      <c r="D15" s="154" t="e">
        <f>VLOOKUP(C15,都道府県コード等!A13:B59,2)</f>
        <v>#N/A</v>
      </c>
      <c r="E15" s="156"/>
      <c r="F15" s="155"/>
      <c r="G15" s="75"/>
      <c r="H15" s="15"/>
      <c r="I15" s="155"/>
      <c r="J15" s="44"/>
      <c r="K15" s="17"/>
      <c r="L15" s="17"/>
      <c r="M15" s="90"/>
      <c r="N15" s="143">
        <f t="shared" si="0"/>
        <v>0</v>
      </c>
      <c r="O15" s="18"/>
      <c r="P15" s="155"/>
      <c r="Q15" s="15"/>
      <c r="R15" s="32"/>
      <c r="S15" s="32"/>
      <c r="T15" s="45"/>
      <c r="U15" s="162" t="e">
        <f t="shared" si="1"/>
        <v>#DIV/0!</v>
      </c>
      <c r="V15" s="157"/>
      <c r="W15" s="155"/>
      <c r="X15" s="75"/>
      <c r="Y15" s="83"/>
      <c r="Z15" s="45"/>
    </row>
    <row r="16" spans="1:26" ht="20.25" customHeight="1">
      <c r="A16" s="31">
        <v>13</v>
      </c>
      <c r="B16" s="155"/>
      <c r="C16" s="156"/>
      <c r="D16" s="154" t="e">
        <f>VLOOKUP(C16,都道府県コード等!A14:B60,2)</f>
        <v>#N/A</v>
      </c>
      <c r="E16" s="156"/>
      <c r="F16" s="155"/>
      <c r="G16" s="75"/>
      <c r="H16" s="15"/>
      <c r="I16" s="155"/>
      <c r="J16" s="44"/>
      <c r="K16" s="17"/>
      <c r="L16" s="17"/>
      <c r="M16" s="90"/>
      <c r="N16" s="143">
        <f t="shared" si="0"/>
        <v>0</v>
      </c>
      <c r="O16" s="18"/>
      <c r="P16" s="155"/>
      <c r="Q16" s="15"/>
      <c r="R16" s="32"/>
      <c r="S16" s="32"/>
      <c r="T16" s="45"/>
      <c r="U16" s="162" t="e">
        <f t="shared" si="1"/>
        <v>#DIV/0!</v>
      </c>
      <c r="V16" s="157"/>
      <c r="W16" s="155"/>
      <c r="X16" s="75"/>
      <c r="Y16" s="83"/>
      <c r="Z16" s="45"/>
    </row>
    <row r="17" spans="1:26" ht="20.25" customHeight="1">
      <c r="A17" s="31">
        <v>14</v>
      </c>
      <c r="B17" s="155"/>
      <c r="C17" s="156"/>
      <c r="D17" s="154" t="e">
        <f>VLOOKUP(C17,都道府県コード等!A15:B61,2)</f>
        <v>#N/A</v>
      </c>
      <c r="E17" s="156"/>
      <c r="F17" s="155"/>
      <c r="G17" s="75"/>
      <c r="H17" s="15"/>
      <c r="I17" s="155"/>
      <c r="J17" s="44"/>
      <c r="K17" s="17"/>
      <c r="L17" s="17"/>
      <c r="M17" s="90"/>
      <c r="N17" s="143">
        <f t="shared" si="0"/>
        <v>0</v>
      </c>
      <c r="O17" s="18"/>
      <c r="P17" s="155"/>
      <c r="Q17" s="15"/>
      <c r="R17" s="32"/>
      <c r="S17" s="32"/>
      <c r="T17" s="45"/>
      <c r="U17" s="162" t="e">
        <f t="shared" si="1"/>
        <v>#DIV/0!</v>
      </c>
      <c r="V17" s="157"/>
      <c r="W17" s="155"/>
      <c r="X17" s="75"/>
      <c r="Y17" s="83"/>
      <c r="Z17" s="45"/>
    </row>
    <row r="18" spans="1:26" ht="20.25" customHeight="1">
      <c r="A18" s="31">
        <v>15</v>
      </c>
      <c r="B18" s="155"/>
      <c r="C18" s="156"/>
      <c r="D18" s="154" t="e">
        <f>VLOOKUP(C18,都道府県コード等!A16:B62,2)</f>
        <v>#N/A</v>
      </c>
      <c r="E18" s="156"/>
      <c r="F18" s="155"/>
      <c r="G18" s="75"/>
      <c r="H18" s="15"/>
      <c r="I18" s="155"/>
      <c r="J18" s="44"/>
      <c r="K18" s="17"/>
      <c r="L18" s="17"/>
      <c r="M18" s="90"/>
      <c r="N18" s="143">
        <f t="shared" si="0"/>
        <v>0</v>
      </c>
      <c r="O18" s="18"/>
      <c r="P18" s="155"/>
      <c r="Q18" s="15"/>
      <c r="R18" s="32"/>
      <c r="S18" s="32"/>
      <c r="T18" s="45"/>
      <c r="U18" s="162" t="e">
        <f t="shared" si="1"/>
        <v>#DIV/0!</v>
      </c>
      <c r="V18" s="157"/>
      <c r="W18" s="155"/>
      <c r="X18" s="75"/>
      <c r="Y18" s="83"/>
      <c r="Z18" s="45"/>
    </row>
    <row r="19" spans="1:26"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c r="X22" s="12"/>
      <c r="Y22" s="12"/>
    </row>
    <row r="23" spans="1:26"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20.25" customHeight="1">
      <c r="A25" s="8"/>
    </row>
    <row r="26" spans="1:26" ht="20.25" customHeight="1"/>
    <row r="27" spans="1:26" ht="19.5" customHeight="1"/>
    <row r="28" spans="1:26" ht="19.5" customHeight="1"/>
    <row r="30" spans="1:26" ht="18">
      <c r="C30" s="23">
        <v>1</v>
      </c>
      <c r="D30" s="24" t="s">
        <v>30</v>
      </c>
      <c r="G30" s="13" t="s">
        <v>96</v>
      </c>
    </row>
    <row r="31" spans="1:26" ht="18">
      <c r="C31" s="23">
        <v>2</v>
      </c>
      <c r="D31" s="24" t="s">
        <v>31</v>
      </c>
      <c r="G31" s="13" t="s">
        <v>97</v>
      </c>
    </row>
    <row r="32" spans="1:26" ht="18">
      <c r="C32" s="23">
        <v>3</v>
      </c>
      <c r="D32" s="24" t="s">
        <v>32</v>
      </c>
      <c r="G32" s="13" t="s">
        <v>98</v>
      </c>
    </row>
    <row r="33" spans="3:19" ht="18">
      <c r="C33" s="23">
        <v>4</v>
      </c>
      <c r="D33" s="24" t="s">
        <v>33</v>
      </c>
      <c r="G33" s="13" t="s">
        <v>99</v>
      </c>
    </row>
    <row r="34" spans="3:19" ht="18">
      <c r="C34" s="23">
        <v>5</v>
      </c>
      <c r="D34" s="24" t="s">
        <v>34</v>
      </c>
      <c r="G34" s="13" t="s">
        <v>100</v>
      </c>
    </row>
    <row r="35" spans="3:19" ht="18">
      <c r="C35" s="23">
        <v>6</v>
      </c>
      <c r="D35" s="26" t="s">
        <v>35</v>
      </c>
      <c r="G35" s="13" t="s">
        <v>101</v>
      </c>
    </row>
    <row r="36" spans="3:19" ht="18">
      <c r="C36" s="23">
        <v>7</v>
      </c>
      <c r="D36" s="26" t="s">
        <v>36</v>
      </c>
      <c r="G36" s="13" t="s">
        <v>102</v>
      </c>
    </row>
    <row r="37" spans="3:19" ht="18">
      <c r="C37" s="23">
        <v>8</v>
      </c>
      <c r="D37" s="24" t="s">
        <v>37</v>
      </c>
      <c r="G37" s="13" t="s">
        <v>103</v>
      </c>
    </row>
    <row r="38" spans="3:19" ht="18">
      <c r="C38" s="23">
        <v>9</v>
      </c>
      <c r="D38" s="24" t="s">
        <v>38</v>
      </c>
      <c r="G38" s="13" t="s">
        <v>104</v>
      </c>
    </row>
    <row r="39" spans="3:19" ht="18">
      <c r="C39" s="23">
        <v>10</v>
      </c>
      <c r="D39" s="24" t="s">
        <v>39</v>
      </c>
      <c r="G39" s="13" t="s">
        <v>105</v>
      </c>
    </row>
    <row r="40" spans="3:19" ht="18">
      <c r="C40" s="23">
        <v>11</v>
      </c>
      <c r="D40" s="24" t="s">
        <v>41</v>
      </c>
      <c r="G40" s="13" t="s">
        <v>106</v>
      </c>
    </row>
    <row r="41" spans="3:19" ht="18">
      <c r="C41" s="23">
        <v>12</v>
      </c>
      <c r="D41" s="24" t="s">
        <v>44</v>
      </c>
      <c r="G41" s="13" t="s">
        <v>107</v>
      </c>
    </row>
    <row r="42" spans="3:19" ht="18">
      <c r="C42" s="23">
        <v>13</v>
      </c>
      <c r="D42" s="24" t="s">
        <v>46</v>
      </c>
      <c r="G42" s="13" t="s">
        <v>108</v>
      </c>
    </row>
    <row r="43" spans="3:19" ht="18">
      <c r="C43" s="23">
        <v>14</v>
      </c>
      <c r="D43" s="24" t="s">
        <v>47</v>
      </c>
      <c r="G43" s="13" t="s">
        <v>55</v>
      </c>
    </row>
    <row r="44" spans="3:19" ht="18">
      <c r="C44" s="23">
        <v>15</v>
      </c>
      <c r="D44" s="24" t="s">
        <v>49</v>
      </c>
      <c r="G44" s="13" t="s">
        <v>109</v>
      </c>
      <c r="P44" s="1"/>
      <c r="Q44" s="1"/>
      <c r="R44" s="1"/>
      <c r="S44" s="1"/>
    </row>
    <row r="45" spans="3:19" ht="18">
      <c r="C45" s="23">
        <v>16</v>
      </c>
      <c r="D45" s="24" t="s">
        <v>50</v>
      </c>
      <c r="G45" s="13" t="s">
        <v>110</v>
      </c>
      <c r="P45" s="1"/>
      <c r="Q45" s="1"/>
      <c r="R45" s="1"/>
      <c r="S45" s="1"/>
    </row>
    <row r="46" spans="3:19" ht="18">
      <c r="C46" s="23">
        <v>17</v>
      </c>
      <c r="D46" s="24" t="s">
        <v>51</v>
      </c>
      <c r="P46" s="1"/>
      <c r="Q46" s="1"/>
      <c r="R46" s="1"/>
      <c r="S46" s="1"/>
    </row>
    <row r="47" spans="3:19" ht="18">
      <c r="C47" s="23">
        <v>18</v>
      </c>
      <c r="D47" s="24" t="s">
        <v>52</v>
      </c>
      <c r="P47" s="1"/>
      <c r="Q47" s="1"/>
      <c r="R47" s="1"/>
      <c r="S47" s="1"/>
    </row>
    <row r="48" spans="3:19" ht="18">
      <c r="C48" s="23">
        <v>19</v>
      </c>
      <c r="D48" s="24" t="s">
        <v>53</v>
      </c>
      <c r="P48" s="1"/>
      <c r="Q48" s="1"/>
      <c r="R48" s="1"/>
      <c r="S48" s="1"/>
    </row>
    <row r="49" spans="3:19" ht="18">
      <c r="C49" s="23">
        <v>20</v>
      </c>
      <c r="D49" s="24" t="s">
        <v>54</v>
      </c>
      <c r="P49" s="1"/>
      <c r="Q49" s="1"/>
      <c r="R49" s="1"/>
      <c r="S49" s="1"/>
    </row>
    <row r="50" spans="3:19" ht="18">
      <c r="C50" s="23">
        <v>21</v>
      </c>
      <c r="D50" s="24" t="s">
        <v>56</v>
      </c>
      <c r="P50" s="1"/>
      <c r="Q50" s="1"/>
      <c r="R50" s="1"/>
      <c r="S50" s="1"/>
    </row>
    <row r="51" spans="3:19" ht="18">
      <c r="C51" s="23">
        <v>22</v>
      </c>
      <c r="D51" s="24" t="s">
        <v>57</v>
      </c>
      <c r="P51" s="1"/>
      <c r="Q51" s="1"/>
      <c r="R51" s="1"/>
      <c r="S51" s="1"/>
    </row>
    <row r="52" spans="3:19" ht="18">
      <c r="C52" s="23">
        <v>23</v>
      </c>
      <c r="D52" s="24" t="s">
        <v>58</v>
      </c>
      <c r="P52" s="1"/>
      <c r="Q52" s="1"/>
      <c r="R52" s="1"/>
      <c r="S52" s="1"/>
    </row>
    <row r="53" spans="3:19" ht="18">
      <c r="C53" s="23">
        <v>24</v>
      </c>
      <c r="D53" s="24" t="s">
        <v>59</v>
      </c>
      <c r="P53" s="1"/>
      <c r="Q53" s="1"/>
      <c r="R53" s="1"/>
      <c r="S53" s="1"/>
    </row>
    <row r="54" spans="3:19" ht="18">
      <c r="C54" s="23">
        <v>25</v>
      </c>
      <c r="D54" s="24" t="s">
        <v>60</v>
      </c>
      <c r="P54" s="1"/>
      <c r="Q54" s="1"/>
      <c r="R54" s="1"/>
      <c r="S54" s="1"/>
    </row>
    <row r="55" spans="3:19" ht="18">
      <c r="C55" s="23">
        <v>26</v>
      </c>
      <c r="D55" s="24" t="s">
        <v>61</v>
      </c>
      <c r="P55" s="1"/>
      <c r="Q55" s="1"/>
      <c r="R55" s="1"/>
      <c r="S55" s="1"/>
    </row>
    <row r="56" spans="3:19" ht="18">
      <c r="C56" s="23">
        <v>27</v>
      </c>
      <c r="D56" s="24" t="s">
        <v>62</v>
      </c>
      <c r="P56" s="1"/>
      <c r="Q56" s="1"/>
      <c r="R56" s="1"/>
      <c r="S56" s="1"/>
    </row>
    <row r="57" spans="3:19" ht="18">
      <c r="C57" s="23">
        <v>28</v>
      </c>
      <c r="D57" s="24" t="s">
        <v>63</v>
      </c>
      <c r="P57" s="1"/>
      <c r="Q57" s="1"/>
      <c r="R57" s="1"/>
      <c r="S57" s="1"/>
    </row>
    <row r="58" spans="3:19" ht="18">
      <c r="C58" s="23">
        <v>29</v>
      </c>
      <c r="D58" s="24" t="s">
        <v>64</v>
      </c>
      <c r="P58" s="1"/>
      <c r="Q58" s="1"/>
      <c r="R58" s="1"/>
      <c r="S58" s="1"/>
    </row>
    <row r="59" spans="3:19" ht="18">
      <c r="C59" s="23">
        <v>30</v>
      </c>
      <c r="D59" s="24" t="s">
        <v>65</v>
      </c>
      <c r="P59" s="1"/>
      <c r="Q59" s="1"/>
      <c r="R59" s="1"/>
      <c r="S59" s="1"/>
    </row>
    <row r="60" spans="3:19" ht="18">
      <c r="C60" s="23">
        <v>31</v>
      </c>
      <c r="D60" s="24" t="s">
        <v>66</v>
      </c>
      <c r="P60" s="1"/>
      <c r="Q60" s="1"/>
      <c r="R60" s="1"/>
      <c r="S60" s="1"/>
    </row>
    <row r="61" spans="3:19" ht="18">
      <c r="C61" s="23">
        <v>32</v>
      </c>
      <c r="D61" s="24" t="s">
        <v>67</v>
      </c>
      <c r="P61" s="1"/>
      <c r="Q61" s="1"/>
      <c r="R61" s="1"/>
      <c r="S61" s="1"/>
    </row>
    <row r="62" spans="3:19" ht="18">
      <c r="C62" s="23">
        <v>33</v>
      </c>
      <c r="D62" s="24" t="s">
        <v>68</v>
      </c>
      <c r="P62" s="1"/>
      <c r="Q62" s="1"/>
      <c r="R62" s="1"/>
      <c r="S62" s="1"/>
    </row>
    <row r="63" spans="3:19" ht="18">
      <c r="C63" s="23">
        <v>34</v>
      </c>
      <c r="D63" s="24" t="s">
        <v>69</v>
      </c>
      <c r="P63" s="1"/>
      <c r="Q63" s="1"/>
      <c r="R63" s="1"/>
      <c r="S63" s="1"/>
    </row>
    <row r="64" spans="3:19" ht="18">
      <c r="C64" s="23">
        <v>35</v>
      </c>
      <c r="D64" s="24" t="s">
        <v>70</v>
      </c>
      <c r="P64" s="1"/>
      <c r="Q64" s="1"/>
      <c r="R64" s="1"/>
      <c r="S64" s="1"/>
    </row>
    <row r="65" spans="3:19" ht="18">
      <c r="C65" s="23">
        <v>36</v>
      </c>
      <c r="D65" s="24" t="s">
        <v>71</v>
      </c>
      <c r="P65" s="1"/>
      <c r="Q65" s="1"/>
      <c r="R65" s="1"/>
      <c r="S65" s="1"/>
    </row>
    <row r="66" spans="3:19" ht="18">
      <c r="C66" s="23">
        <v>37</v>
      </c>
      <c r="D66" s="24" t="s">
        <v>72</v>
      </c>
      <c r="P66" s="1"/>
      <c r="Q66" s="1"/>
      <c r="R66" s="1"/>
      <c r="S66" s="1"/>
    </row>
    <row r="67" spans="3:19" ht="18">
      <c r="C67" s="23">
        <v>38</v>
      </c>
      <c r="D67" s="24" t="s">
        <v>73</v>
      </c>
      <c r="P67" s="1"/>
      <c r="Q67" s="1"/>
      <c r="R67" s="1"/>
      <c r="S67" s="1"/>
    </row>
    <row r="68" spans="3:19" ht="18">
      <c r="C68" s="23">
        <v>39</v>
      </c>
      <c r="D68" s="24" t="s">
        <v>74</v>
      </c>
      <c r="P68" s="1"/>
      <c r="Q68" s="1"/>
      <c r="R68" s="1"/>
      <c r="S68" s="1"/>
    </row>
    <row r="69" spans="3:19" ht="18">
      <c r="C69" s="23">
        <v>40</v>
      </c>
      <c r="D69" s="24" t="s">
        <v>75</v>
      </c>
      <c r="P69" s="1"/>
      <c r="Q69" s="1"/>
      <c r="R69" s="1"/>
      <c r="S69" s="1"/>
    </row>
    <row r="70" spans="3:19" ht="18">
      <c r="C70" s="23">
        <v>41</v>
      </c>
      <c r="D70" s="24" t="s">
        <v>76</v>
      </c>
      <c r="P70" s="1"/>
      <c r="Q70" s="1"/>
      <c r="R70" s="1"/>
      <c r="S70" s="1"/>
    </row>
    <row r="71" spans="3:19" ht="18">
      <c r="C71" s="23">
        <v>42</v>
      </c>
      <c r="D71" s="24" t="s">
        <v>77</v>
      </c>
      <c r="P71" s="1"/>
      <c r="Q71" s="1"/>
      <c r="R71" s="1"/>
      <c r="S71" s="1"/>
    </row>
    <row r="72" spans="3:19" ht="18">
      <c r="C72" s="23">
        <v>43</v>
      </c>
      <c r="D72" s="24" t="s">
        <v>78</v>
      </c>
      <c r="P72" s="1"/>
      <c r="Q72" s="1"/>
      <c r="R72" s="1"/>
      <c r="S72" s="1"/>
    </row>
    <row r="73" spans="3:19" ht="18">
      <c r="C73" s="23">
        <v>44</v>
      </c>
      <c r="D73" s="24" t="s">
        <v>79</v>
      </c>
      <c r="P73" s="1"/>
      <c r="Q73" s="1"/>
      <c r="R73" s="1"/>
      <c r="S73" s="1"/>
    </row>
    <row r="74" spans="3:19" ht="18">
      <c r="C74" s="23">
        <v>45</v>
      </c>
      <c r="D74" s="24" t="s">
        <v>80</v>
      </c>
      <c r="P74" s="1"/>
      <c r="Q74" s="1"/>
      <c r="R74" s="1"/>
      <c r="S74" s="1"/>
    </row>
    <row r="75" spans="3:19" ht="18">
      <c r="C75" s="23">
        <v>46</v>
      </c>
      <c r="D75" s="24" t="s">
        <v>81</v>
      </c>
      <c r="P75" s="1"/>
      <c r="Q75" s="1"/>
      <c r="R75" s="1"/>
      <c r="S75" s="1"/>
    </row>
    <row r="76" spans="3:19" ht="18">
      <c r="C76" s="23">
        <v>47</v>
      </c>
      <c r="D76" s="24" t="s">
        <v>82</v>
      </c>
      <c r="P76" s="1"/>
      <c r="Q76" s="1"/>
      <c r="R76" s="1"/>
      <c r="S76" s="1"/>
    </row>
    <row r="77" spans="3:19">
      <c r="P77" s="1"/>
      <c r="Q77" s="1"/>
      <c r="R77" s="1"/>
      <c r="S77" s="1"/>
    </row>
    <row r="78" spans="3:19">
      <c r="P78" s="1"/>
      <c r="Q78" s="1"/>
      <c r="R78" s="1"/>
      <c r="S78" s="1"/>
    </row>
    <row r="79" spans="3:19">
      <c r="P79" s="1"/>
      <c r="Q79" s="1"/>
      <c r="R79" s="1"/>
      <c r="S79" s="1"/>
    </row>
    <row r="80" spans="3:19">
      <c r="P80" s="1"/>
      <c r="Q80" s="1"/>
      <c r="R80" s="1"/>
      <c r="S80" s="1"/>
    </row>
  </sheetData>
  <dataConsolidate/>
  <phoneticPr fontId="1"/>
  <dataValidations xWindow="1326" yWindow="436"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Z4:Z18 T4:U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V4:V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 allowBlank="1" showInputMessage="1" showErrorMessage="1" promptTitle="年月日を記載してください" prompt="書式設定を変更せずに、年月日を記載してください_x000a_（西暦／月／日）" sqref="R6:S18 R5 R4:S4" xr:uid="{772FA7E9-6E09-4805-B3D4-A8D7A75CC34B}"/>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Y4:Y18</xm:sqref>
        </x14:dataValidation>
        <x14:dataValidation type="list" allowBlank="1" showInputMessage="1" showErrorMessage="1" errorTitle="ドロップダウンリストより選択してください" xr:uid="{F3429155-A965-4550-98F9-951CE4D4C03A}">
          <x14:formula1>
            <xm:f>都道府県コード等!$R$3:$R$13</xm:f>
          </x14:formula1>
          <xm:sqref>X4:X18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K74"/>
  <sheetViews>
    <sheetView view="pageBreakPreview" zoomScale="80" zoomScaleNormal="100" zoomScaleSheetLayoutView="80" workbookViewId="0">
      <pane ySplit="3" topLeftCell="A4" activePane="bottomLeft" state="frozen"/>
      <selection activeCell="H1" sqref="H1"/>
      <selection pane="bottomLeft"/>
    </sheetView>
  </sheetViews>
  <sheetFormatPr defaultColWidth="4.21875" defaultRowHeight="16.2"/>
  <cols>
    <col min="1" max="1" width="6.6640625" style="13" customWidth="1"/>
    <col min="2" max="2" width="17" style="13" customWidth="1"/>
    <col min="3" max="3" width="9.77734375" style="13" customWidth="1"/>
    <col min="4" max="5" width="12.33203125" style="13" customWidth="1"/>
    <col min="6" max="6" width="17" style="13" customWidth="1"/>
    <col min="7" max="7" width="28.33203125" style="13" customWidth="1"/>
    <col min="8" max="8" width="28.6640625" style="13" customWidth="1"/>
    <col min="9" max="9" width="35.6640625" style="13" customWidth="1"/>
    <col min="10" max="10" width="25.6640625" style="13" customWidth="1"/>
    <col min="11" max="11" width="41.21875" style="13" customWidth="1"/>
    <col min="12" max="18" width="16" style="13" customWidth="1"/>
    <col min="19" max="20" width="16.88671875" style="13" customWidth="1"/>
    <col min="21" max="23" width="20" style="13" customWidth="1"/>
    <col min="24" max="24" width="15.77734375" style="13" customWidth="1"/>
    <col min="25" max="26" width="16.88671875" style="13" customWidth="1"/>
    <col min="27" max="27" width="16" style="13" customWidth="1"/>
    <col min="28" max="28" width="16.88671875" style="13" customWidth="1"/>
    <col min="29" max="35" width="15.109375" style="13" customWidth="1"/>
    <col min="36" max="36" width="20.33203125" style="13" customWidth="1"/>
    <col min="37" max="37" width="17.6640625" style="13" customWidth="1"/>
    <col min="38" max="16384" width="4.21875" style="13"/>
  </cols>
  <sheetData>
    <row r="1" spans="1:37" ht="28.8">
      <c r="P1" s="21"/>
      <c r="AK1" s="105" t="s">
        <v>206</v>
      </c>
    </row>
    <row r="2" spans="1:37" s="14" customFormat="1" ht="36" customHeight="1">
      <c r="A2" s="85" t="s">
        <v>193</v>
      </c>
      <c r="O2" s="21"/>
      <c r="P2" s="21"/>
      <c r="AK2" s="39"/>
    </row>
    <row r="3" spans="1:37" s="14" customFormat="1" ht="120.75" customHeight="1">
      <c r="A3" s="41" t="s">
        <v>1</v>
      </c>
      <c r="B3" s="158" t="s">
        <v>2</v>
      </c>
      <c r="C3" s="158" t="s">
        <v>3</v>
      </c>
      <c r="D3" s="167" t="s">
        <v>4</v>
      </c>
      <c r="E3" s="158" t="s">
        <v>5</v>
      </c>
      <c r="F3" s="158" t="s">
        <v>83</v>
      </c>
      <c r="G3" s="101" t="s">
        <v>84</v>
      </c>
      <c r="H3" s="42" t="s">
        <v>6</v>
      </c>
      <c r="I3" s="158" t="s">
        <v>7</v>
      </c>
      <c r="J3" s="102" t="s">
        <v>113</v>
      </c>
      <c r="K3" s="42" t="s">
        <v>114</v>
      </c>
      <c r="L3" s="42" t="s">
        <v>86</v>
      </c>
      <c r="M3" s="42" t="s">
        <v>87</v>
      </c>
      <c r="N3" s="102" t="s">
        <v>88</v>
      </c>
      <c r="O3" s="158" t="s">
        <v>89</v>
      </c>
      <c r="P3" s="103" t="s">
        <v>166</v>
      </c>
      <c r="Q3" s="159" t="s">
        <v>209</v>
      </c>
      <c r="R3" s="104" t="s">
        <v>115</v>
      </c>
      <c r="S3" s="104" t="s">
        <v>194</v>
      </c>
      <c r="T3" s="102" t="s">
        <v>195</v>
      </c>
      <c r="U3" s="102" t="s">
        <v>196</v>
      </c>
      <c r="V3" s="102" t="s">
        <v>197</v>
      </c>
      <c r="W3" s="104" t="s">
        <v>198</v>
      </c>
      <c r="X3" s="104" t="s">
        <v>199</v>
      </c>
      <c r="Y3" s="104" t="s">
        <v>200</v>
      </c>
      <c r="Z3" s="104" t="s">
        <v>201</v>
      </c>
      <c r="AA3" s="104" t="s">
        <v>202</v>
      </c>
      <c r="AB3" s="104" t="s">
        <v>203</v>
      </c>
      <c r="AC3" s="104" t="s">
        <v>266</v>
      </c>
      <c r="AD3" s="55" t="s">
        <v>283</v>
      </c>
      <c r="AE3" s="19" t="s">
        <v>149</v>
      </c>
      <c r="AF3" s="19" t="s">
        <v>292</v>
      </c>
      <c r="AG3" s="157" t="s">
        <v>14</v>
      </c>
      <c r="AH3" s="157" t="s">
        <v>92</v>
      </c>
      <c r="AI3" s="89" t="s">
        <v>182</v>
      </c>
      <c r="AJ3" s="73" t="s">
        <v>145</v>
      </c>
      <c r="AK3" s="42" t="s">
        <v>16</v>
      </c>
    </row>
    <row r="4" spans="1:37" ht="23.25" customHeight="1">
      <c r="A4" s="31">
        <v>1</v>
      </c>
      <c r="B4" s="149" t="s">
        <v>286</v>
      </c>
      <c r="C4" s="153">
        <v>23</v>
      </c>
      <c r="D4" s="154" t="str">
        <f>VLOOKUP(C4,都道府県コード等!A4:B50,2)</f>
        <v>愛知県</v>
      </c>
      <c r="E4" s="155" t="s">
        <v>287</v>
      </c>
      <c r="F4" s="155" t="s">
        <v>287</v>
      </c>
      <c r="G4" s="75"/>
      <c r="H4" s="15"/>
      <c r="I4" s="155" t="s">
        <v>288</v>
      </c>
      <c r="J4" s="99"/>
      <c r="K4" s="44"/>
      <c r="L4" s="17"/>
      <c r="M4" s="17"/>
      <c r="N4" s="90"/>
      <c r="O4" s="143">
        <f>ROUNDDOWN(MIN(M4,N4),0)</f>
        <v>0</v>
      </c>
      <c r="P4" s="22"/>
      <c r="Q4" s="160"/>
      <c r="R4" s="89"/>
      <c r="S4" s="89"/>
      <c r="T4" s="89"/>
      <c r="U4" s="89"/>
      <c r="V4" s="89"/>
      <c r="W4" s="89"/>
      <c r="X4" s="89"/>
      <c r="Y4" s="89"/>
      <c r="Z4" s="89"/>
      <c r="AA4" s="89"/>
      <c r="AB4" s="89"/>
      <c r="AC4" s="89"/>
      <c r="AD4" s="56"/>
      <c r="AE4" s="32"/>
      <c r="AF4" s="32"/>
      <c r="AG4" s="157" t="s">
        <v>290</v>
      </c>
      <c r="AH4" s="155" t="s">
        <v>291</v>
      </c>
      <c r="AI4" s="75"/>
      <c r="AJ4" s="83"/>
      <c r="AK4" s="45"/>
    </row>
    <row r="5" spans="1:37" ht="23.25" customHeight="1">
      <c r="A5" s="31">
        <v>2</v>
      </c>
      <c r="B5" s="155"/>
      <c r="C5" s="156"/>
      <c r="D5" s="154" t="e">
        <f>VLOOKUP(C5,都道府県コード等!A5:B51,2)</f>
        <v>#N/A</v>
      </c>
      <c r="E5" s="156"/>
      <c r="F5" s="155"/>
      <c r="G5" s="75"/>
      <c r="H5" s="15"/>
      <c r="I5" s="155"/>
      <c r="J5" s="99"/>
      <c r="K5" s="44"/>
      <c r="L5" s="17"/>
      <c r="M5" s="17"/>
      <c r="N5" s="90"/>
      <c r="O5" s="143">
        <f t="shared" ref="O5:O18" si="0">ROUNDDOWN(MIN(M5,N5),0)</f>
        <v>0</v>
      </c>
      <c r="P5" s="22"/>
      <c r="Q5" s="155"/>
      <c r="R5" s="89"/>
      <c r="S5" s="89"/>
      <c r="T5" s="89"/>
      <c r="U5" s="89"/>
      <c r="V5" s="89"/>
      <c r="W5" s="89"/>
      <c r="X5" s="89"/>
      <c r="Y5" s="89"/>
      <c r="Z5" s="89"/>
      <c r="AA5" s="89"/>
      <c r="AB5" s="89"/>
      <c r="AC5" s="89"/>
      <c r="AD5" s="32"/>
      <c r="AE5" s="32"/>
      <c r="AF5" s="32"/>
      <c r="AG5" s="157"/>
      <c r="AH5" s="155"/>
      <c r="AI5" s="75"/>
      <c r="AJ5" s="83"/>
      <c r="AK5" s="45"/>
    </row>
    <row r="6" spans="1:37" ht="23.25" customHeight="1">
      <c r="A6" s="31">
        <v>3</v>
      </c>
      <c r="B6" s="155"/>
      <c r="C6" s="156"/>
      <c r="D6" s="154" t="e">
        <f>VLOOKUP(C6,都道府県コード等!A6:B52,2)</f>
        <v>#N/A</v>
      </c>
      <c r="E6" s="156"/>
      <c r="F6" s="155"/>
      <c r="G6" s="75"/>
      <c r="H6" s="15"/>
      <c r="I6" s="155"/>
      <c r="J6" s="99"/>
      <c r="K6" s="44"/>
      <c r="L6" s="17"/>
      <c r="M6" s="17"/>
      <c r="N6" s="90"/>
      <c r="O6" s="143">
        <f t="shared" si="0"/>
        <v>0</v>
      </c>
      <c r="P6" s="22"/>
      <c r="Q6" s="155"/>
      <c r="R6" s="89"/>
      <c r="S6" s="89"/>
      <c r="T6" s="89"/>
      <c r="U6" s="89"/>
      <c r="V6" s="89"/>
      <c r="W6" s="89"/>
      <c r="X6" s="89"/>
      <c r="Y6" s="89"/>
      <c r="Z6" s="89"/>
      <c r="AA6" s="89"/>
      <c r="AB6" s="89"/>
      <c r="AC6" s="89"/>
      <c r="AD6" s="32"/>
      <c r="AE6" s="32"/>
      <c r="AF6" s="32"/>
      <c r="AG6" s="157"/>
      <c r="AH6" s="155"/>
      <c r="AI6" s="75"/>
      <c r="AJ6" s="83"/>
      <c r="AK6" s="45"/>
    </row>
    <row r="7" spans="1:37" ht="23.25" customHeight="1">
      <c r="A7" s="31">
        <v>4</v>
      </c>
      <c r="B7" s="155"/>
      <c r="C7" s="156"/>
      <c r="D7" s="154" t="e">
        <f>VLOOKUP(C7,都道府県コード等!A7:B53,2)</f>
        <v>#N/A</v>
      </c>
      <c r="E7" s="156"/>
      <c r="F7" s="155"/>
      <c r="G7" s="75"/>
      <c r="H7" s="15"/>
      <c r="I7" s="155"/>
      <c r="J7" s="99"/>
      <c r="K7" s="44"/>
      <c r="L7" s="17"/>
      <c r="M7" s="17"/>
      <c r="N7" s="90"/>
      <c r="O7" s="143">
        <f t="shared" si="0"/>
        <v>0</v>
      </c>
      <c r="P7" s="22"/>
      <c r="Q7" s="155"/>
      <c r="R7" s="89"/>
      <c r="S7" s="89"/>
      <c r="T7" s="89"/>
      <c r="U7" s="89"/>
      <c r="V7" s="89"/>
      <c r="W7" s="89"/>
      <c r="X7" s="89"/>
      <c r="Y7" s="89"/>
      <c r="Z7" s="89"/>
      <c r="AA7" s="89"/>
      <c r="AB7" s="89"/>
      <c r="AC7" s="89"/>
      <c r="AD7" s="32"/>
      <c r="AE7" s="32"/>
      <c r="AF7" s="32"/>
      <c r="AG7" s="157"/>
      <c r="AH7" s="155"/>
      <c r="AI7" s="75"/>
      <c r="AJ7" s="83"/>
      <c r="AK7" s="45"/>
    </row>
    <row r="8" spans="1:37" ht="23.25" customHeight="1">
      <c r="A8" s="31">
        <v>5</v>
      </c>
      <c r="B8" s="155"/>
      <c r="C8" s="156"/>
      <c r="D8" s="154" t="e">
        <f>VLOOKUP(C8,都道府県コード等!A8:B54,2)</f>
        <v>#N/A</v>
      </c>
      <c r="E8" s="156"/>
      <c r="F8" s="155"/>
      <c r="G8" s="75"/>
      <c r="H8" s="15"/>
      <c r="I8" s="155"/>
      <c r="J8" s="99"/>
      <c r="K8" s="44"/>
      <c r="L8" s="17"/>
      <c r="M8" s="17"/>
      <c r="N8" s="90"/>
      <c r="O8" s="143">
        <f t="shared" si="0"/>
        <v>0</v>
      </c>
      <c r="P8" s="22"/>
      <c r="Q8" s="155"/>
      <c r="R8" s="89"/>
      <c r="S8" s="89"/>
      <c r="T8" s="89"/>
      <c r="U8" s="89"/>
      <c r="V8" s="89"/>
      <c r="W8" s="89"/>
      <c r="X8" s="89"/>
      <c r="Y8" s="89"/>
      <c r="Z8" s="89"/>
      <c r="AA8" s="89"/>
      <c r="AB8" s="89"/>
      <c r="AC8" s="89"/>
      <c r="AD8" s="32"/>
      <c r="AE8" s="32"/>
      <c r="AF8" s="32"/>
      <c r="AG8" s="157"/>
      <c r="AH8" s="155"/>
      <c r="AI8" s="75"/>
      <c r="AJ8" s="83"/>
      <c r="AK8" s="45"/>
    </row>
    <row r="9" spans="1:37" ht="23.25" customHeight="1">
      <c r="A9" s="31">
        <v>6</v>
      </c>
      <c r="B9" s="155"/>
      <c r="C9" s="156"/>
      <c r="D9" s="154" t="e">
        <f>VLOOKUP(C9,都道府県コード等!A9:B55,2)</f>
        <v>#N/A</v>
      </c>
      <c r="E9" s="156"/>
      <c r="F9" s="155"/>
      <c r="G9" s="75"/>
      <c r="H9" s="15"/>
      <c r="I9" s="155"/>
      <c r="J9" s="99"/>
      <c r="K9" s="44"/>
      <c r="L9" s="17"/>
      <c r="M9" s="17"/>
      <c r="N9" s="90"/>
      <c r="O9" s="143">
        <f t="shared" si="0"/>
        <v>0</v>
      </c>
      <c r="P9" s="22"/>
      <c r="Q9" s="155"/>
      <c r="R9" s="89"/>
      <c r="S9" s="89"/>
      <c r="T9" s="89"/>
      <c r="U9" s="89"/>
      <c r="V9" s="89"/>
      <c r="W9" s="89"/>
      <c r="X9" s="89"/>
      <c r="Y9" s="89"/>
      <c r="Z9" s="89"/>
      <c r="AA9" s="89"/>
      <c r="AB9" s="89"/>
      <c r="AC9" s="89"/>
      <c r="AD9" s="32"/>
      <c r="AE9" s="32"/>
      <c r="AF9" s="32"/>
      <c r="AG9" s="157"/>
      <c r="AH9" s="155"/>
      <c r="AI9" s="75"/>
      <c r="AJ9" s="83"/>
      <c r="AK9" s="45"/>
    </row>
    <row r="10" spans="1:37" ht="23.25" customHeight="1">
      <c r="A10" s="31">
        <v>7</v>
      </c>
      <c r="B10" s="155"/>
      <c r="C10" s="156"/>
      <c r="D10" s="154" t="e">
        <f>VLOOKUP(C10,都道府県コード等!A10:B56,2)</f>
        <v>#N/A</v>
      </c>
      <c r="E10" s="156"/>
      <c r="F10" s="155"/>
      <c r="G10" s="75"/>
      <c r="H10" s="15"/>
      <c r="I10" s="155"/>
      <c r="J10" s="99"/>
      <c r="K10" s="44"/>
      <c r="L10" s="17"/>
      <c r="M10" s="17"/>
      <c r="N10" s="90"/>
      <c r="O10" s="143">
        <f t="shared" si="0"/>
        <v>0</v>
      </c>
      <c r="P10" s="22"/>
      <c r="Q10" s="155"/>
      <c r="R10" s="89"/>
      <c r="S10" s="89"/>
      <c r="T10" s="89"/>
      <c r="U10" s="89"/>
      <c r="V10" s="89"/>
      <c r="W10" s="89"/>
      <c r="X10" s="89"/>
      <c r="Y10" s="89"/>
      <c r="Z10" s="89"/>
      <c r="AA10" s="89"/>
      <c r="AB10" s="89"/>
      <c r="AC10" s="89"/>
      <c r="AD10" s="32"/>
      <c r="AE10" s="32"/>
      <c r="AF10" s="32"/>
      <c r="AG10" s="157"/>
      <c r="AH10" s="155"/>
      <c r="AI10" s="75"/>
      <c r="AJ10" s="83"/>
      <c r="AK10" s="45"/>
    </row>
    <row r="11" spans="1:37" ht="23.25" customHeight="1">
      <c r="A11" s="31">
        <v>8</v>
      </c>
      <c r="B11" s="155"/>
      <c r="C11" s="156"/>
      <c r="D11" s="154" t="e">
        <f>VLOOKUP(C11,都道府県コード等!A11:B57,2)</f>
        <v>#N/A</v>
      </c>
      <c r="E11" s="156"/>
      <c r="F11" s="155"/>
      <c r="G11" s="75"/>
      <c r="H11" s="15"/>
      <c r="I11" s="155"/>
      <c r="J11" s="99"/>
      <c r="K11" s="44"/>
      <c r="L11" s="17"/>
      <c r="M11" s="17"/>
      <c r="N11" s="90"/>
      <c r="O11" s="143">
        <f t="shared" si="0"/>
        <v>0</v>
      </c>
      <c r="P11" s="22"/>
      <c r="Q11" s="155"/>
      <c r="R11" s="89"/>
      <c r="S11" s="89"/>
      <c r="T11" s="89"/>
      <c r="U11" s="89"/>
      <c r="V11" s="89"/>
      <c r="W11" s="89"/>
      <c r="X11" s="89"/>
      <c r="Y11" s="89"/>
      <c r="Z11" s="89"/>
      <c r="AA11" s="89"/>
      <c r="AB11" s="89"/>
      <c r="AC11" s="89"/>
      <c r="AD11" s="32"/>
      <c r="AE11" s="32"/>
      <c r="AF11" s="32"/>
      <c r="AG11" s="157"/>
      <c r="AH11" s="155"/>
      <c r="AI11" s="75"/>
      <c r="AJ11" s="83"/>
      <c r="AK11" s="45"/>
    </row>
    <row r="12" spans="1:37" ht="23.25" customHeight="1">
      <c r="A12" s="31">
        <v>9</v>
      </c>
      <c r="B12" s="155"/>
      <c r="C12" s="156"/>
      <c r="D12" s="154" t="e">
        <f>VLOOKUP(C12,都道府県コード等!A12:B58,2)</f>
        <v>#N/A</v>
      </c>
      <c r="E12" s="156"/>
      <c r="F12" s="155"/>
      <c r="G12" s="75"/>
      <c r="H12" s="15"/>
      <c r="I12" s="155"/>
      <c r="J12" s="99"/>
      <c r="K12" s="44"/>
      <c r="L12" s="17"/>
      <c r="M12" s="17"/>
      <c r="N12" s="90"/>
      <c r="O12" s="143">
        <f t="shared" si="0"/>
        <v>0</v>
      </c>
      <c r="P12" s="22"/>
      <c r="Q12" s="155"/>
      <c r="R12" s="89"/>
      <c r="S12" s="89"/>
      <c r="T12" s="89"/>
      <c r="U12" s="89"/>
      <c r="V12" s="89"/>
      <c r="W12" s="89"/>
      <c r="X12" s="89"/>
      <c r="Y12" s="89"/>
      <c r="Z12" s="89"/>
      <c r="AA12" s="89"/>
      <c r="AB12" s="89"/>
      <c r="AC12" s="89"/>
      <c r="AD12" s="32"/>
      <c r="AE12" s="32"/>
      <c r="AF12" s="32"/>
      <c r="AG12" s="157"/>
      <c r="AH12" s="155"/>
      <c r="AI12" s="75"/>
      <c r="AJ12" s="83"/>
      <c r="AK12" s="45"/>
    </row>
    <row r="13" spans="1:37" ht="23.25" customHeight="1">
      <c r="A13" s="31">
        <v>10</v>
      </c>
      <c r="B13" s="155"/>
      <c r="C13" s="156"/>
      <c r="D13" s="154" t="e">
        <f>VLOOKUP(C13,都道府県コード等!A13:B59,2)</f>
        <v>#N/A</v>
      </c>
      <c r="E13" s="156"/>
      <c r="F13" s="155"/>
      <c r="G13" s="75"/>
      <c r="H13" s="15"/>
      <c r="I13" s="155"/>
      <c r="J13" s="99"/>
      <c r="K13" s="44"/>
      <c r="L13" s="17"/>
      <c r="M13" s="17"/>
      <c r="N13" s="90"/>
      <c r="O13" s="143">
        <f t="shared" si="0"/>
        <v>0</v>
      </c>
      <c r="P13" s="22"/>
      <c r="Q13" s="155"/>
      <c r="R13" s="89"/>
      <c r="S13" s="89"/>
      <c r="T13" s="89"/>
      <c r="U13" s="89"/>
      <c r="V13" s="89"/>
      <c r="W13" s="89"/>
      <c r="X13" s="89"/>
      <c r="Y13" s="89"/>
      <c r="Z13" s="89"/>
      <c r="AA13" s="89"/>
      <c r="AB13" s="89"/>
      <c r="AC13" s="89"/>
      <c r="AD13" s="32"/>
      <c r="AE13" s="32"/>
      <c r="AF13" s="32"/>
      <c r="AG13" s="157"/>
      <c r="AH13" s="155"/>
      <c r="AI13" s="75"/>
      <c r="AJ13" s="83"/>
      <c r="AK13" s="45"/>
    </row>
    <row r="14" spans="1:37" ht="23.25" customHeight="1">
      <c r="A14" s="31">
        <v>11</v>
      </c>
      <c r="B14" s="155"/>
      <c r="C14" s="156"/>
      <c r="D14" s="154" t="e">
        <f>VLOOKUP(C14,都道府県コード等!A14:B60,2)</f>
        <v>#N/A</v>
      </c>
      <c r="E14" s="156"/>
      <c r="F14" s="155"/>
      <c r="G14" s="75"/>
      <c r="H14" s="15"/>
      <c r="I14" s="155"/>
      <c r="J14" s="99"/>
      <c r="K14" s="44"/>
      <c r="L14" s="17"/>
      <c r="M14" s="17"/>
      <c r="N14" s="90"/>
      <c r="O14" s="143">
        <f t="shared" si="0"/>
        <v>0</v>
      </c>
      <c r="P14" s="22"/>
      <c r="Q14" s="155"/>
      <c r="R14" s="89"/>
      <c r="S14" s="89"/>
      <c r="T14" s="89"/>
      <c r="U14" s="89"/>
      <c r="V14" s="89"/>
      <c r="W14" s="89"/>
      <c r="X14" s="89"/>
      <c r="Y14" s="89"/>
      <c r="Z14" s="89"/>
      <c r="AA14" s="89"/>
      <c r="AB14" s="89"/>
      <c r="AC14" s="89"/>
      <c r="AD14" s="32"/>
      <c r="AE14" s="32"/>
      <c r="AF14" s="32"/>
      <c r="AG14" s="157"/>
      <c r="AH14" s="155"/>
      <c r="AI14" s="75"/>
      <c r="AJ14" s="83"/>
      <c r="AK14" s="45"/>
    </row>
    <row r="15" spans="1:37" ht="23.25" customHeight="1">
      <c r="A15" s="31">
        <v>12</v>
      </c>
      <c r="B15" s="155"/>
      <c r="C15" s="156"/>
      <c r="D15" s="154" t="e">
        <f>VLOOKUP(C15,都道府県コード等!A15:B61,2)</f>
        <v>#N/A</v>
      </c>
      <c r="E15" s="156"/>
      <c r="F15" s="155"/>
      <c r="G15" s="75"/>
      <c r="H15" s="15"/>
      <c r="I15" s="155"/>
      <c r="J15" s="99"/>
      <c r="K15" s="44"/>
      <c r="L15" s="17"/>
      <c r="M15" s="17"/>
      <c r="N15" s="90"/>
      <c r="O15" s="143">
        <f t="shared" si="0"/>
        <v>0</v>
      </c>
      <c r="P15" s="22"/>
      <c r="Q15" s="155"/>
      <c r="R15" s="89"/>
      <c r="S15" s="89"/>
      <c r="T15" s="89"/>
      <c r="U15" s="89"/>
      <c r="V15" s="89"/>
      <c r="W15" s="89"/>
      <c r="X15" s="89"/>
      <c r="Y15" s="89"/>
      <c r="Z15" s="89"/>
      <c r="AA15" s="89"/>
      <c r="AB15" s="89"/>
      <c r="AC15" s="89"/>
      <c r="AD15" s="32"/>
      <c r="AE15" s="32"/>
      <c r="AF15" s="32"/>
      <c r="AG15" s="157"/>
      <c r="AH15" s="155"/>
      <c r="AI15" s="75"/>
      <c r="AJ15" s="83"/>
      <c r="AK15" s="45"/>
    </row>
    <row r="16" spans="1:37" ht="23.25" customHeight="1">
      <c r="A16" s="31">
        <v>13</v>
      </c>
      <c r="B16" s="155"/>
      <c r="C16" s="156"/>
      <c r="D16" s="154" t="e">
        <f>VLOOKUP(C16,都道府県コード等!A16:B62,2)</f>
        <v>#N/A</v>
      </c>
      <c r="E16" s="156"/>
      <c r="F16" s="155"/>
      <c r="G16" s="75"/>
      <c r="H16" s="15"/>
      <c r="I16" s="155"/>
      <c r="J16" s="99"/>
      <c r="K16" s="44"/>
      <c r="L16" s="17"/>
      <c r="M16" s="17"/>
      <c r="N16" s="90"/>
      <c r="O16" s="143">
        <f t="shared" si="0"/>
        <v>0</v>
      </c>
      <c r="P16" s="22"/>
      <c r="Q16" s="155"/>
      <c r="R16" s="89"/>
      <c r="S16" s="89"/>
      <c r="T16" s="89"/>
      <c r="U16" s="89"/>
      <c r="V16" s="89"/>
      <c r="W16" s="89"/>
      <c r="X16" s="89"/>
      <c r="Y16" s="89"/>
      <c r="Z16" s="89"/>
      <c r="AA16" s="89"/>
      <c r="AB16" s="89"/>
      <c r="AC16" s="89"/>
      <c r="AD16" s="32"/>
      <c r="AE16" s="32"/>
      <c r="AF16" s="32"/>
      <c r="AG16" s="157"/>
      <c r="AH16" s="155"/>
      <c r="AI16" s="75"/>
      <c r="AJ16" s="83"/>
      <c r="AK16" s="45"/>
    </row>
    <row r="17" spans="1:37" ht="23.25" customHeight="1">
      <c r="A17" s="31">
        <v>14</v>
      </c>
      <c r="B17" s="155"/>
      <c r="C17" s="156"/>
      <c r="D17" s="154" t="e">
        <f>VLOOKUP(C17,都道府県コード等!A17:B63,2)</f>
        <v>#N/A</v>
      </c>
      <c r="E17" s="156"/>
      <c r="F17" s="155"/>
      <c r="G17" s="75"/>
      <c r="H17" s="15"/>
      <c r="I17" s="155"/>
      <c r="J17" s="99"/>
      <c r="K17" s="44"/>
      <c r="L17" s="17"/>
      <c r="M17" s="17"/>
      <c r="N17" s="90"/>
      <c r="O17" s="143">
        <f t="shared" si="0"/>
        <v>0</v>
      </c>
      <c r="P17" s="22"/>
      <c r="Q17" s="155"/>
      <c r="R17" s="89"/>
      <c r="S17" s="89"/>
      <c r="T17" s="89"/>
      <c r="U17" s="89"/>
      <c r="V17" s="89"/>
      <c r="W17" s="89"/>
      <c r="X17" s="89"/>
      <c r="Y17" s="89"/>
      <c r="Z17" s="89"/>
      <c r="AA17" s="89"/>
      <c r="AB17" s="89"/>
      <c r="AC17" s="89"/>
      <c r="AD17" s="32"/>
      <c r="AE17" s="32"/>
      <c r="AF17" s="32"/>
      <c r="AG17" s="157"/>
      <c r="AH17" s="155"/>
      <c r="AI17" s="75"/>
      <c r="AJ17" s="83"/>
      <c r="AK17" s="45"/>
    </row>
    <row r="18" spans="1:37" ht="23.25" customHeight="1">
      <c r="A18" s="31">
        <v>15</v>
      </c>
      <c r="B18" s="155"/>
      <c r="C18" s="156"/>
      <c r="D18" s="154" t="e">
        <f>VLOOKUP(C18,都道府県コード等!A18:B64,2)</f>
        <v>#N/A</v>
      </c>
      <c r="E18" s="156"/>
      <c r="F18" s="155"/>
      <c r="G18" s="75"/>
      <c r="H18" s="15"/>
      <c r="I18" s="155"/>
      <c r="J18" s="99"/>
      <c r="K18" s="44"/>
      <c r="L18" s="17"/>
      <c r="M18" s="17"/>
      <c r="N18" s="90"/>
      <c r="O18" s="143">
        <f t="shared" si="0"/>
        <v>0</v>
      </c>
      <c r="P18" s="22"/>
      <c r="Q18" s="155"/>
      <c r="R18" s="89"/>
      <c r="S18" s="89"/>
      <c r="T18" s="89"/>
      <c r="U18" s="89"/>
      <c r="V18" s="89"/>
      <c r="W18" s="89"/>
      <c r="X18" s="89"/>
      <c r="Y18" s="89"/>
      <c r="Z18" s="89"/>
      <c r="AA18" s="89"/>
      <c r="AB18" s="89"/>
      <c r="AC18" s="89"/>
      <c r="AD18" s="32"/>
      <c r="AE18" s="32"/>
      <c r="AF18" s="32"/>
      <c r="AG18" s="157"/>
      <c r="AH18" s="155"/>
      <c r="AI18" s="75"/>
      <c r="AJ18" s="83"/>
      <c r="AK18" s="45"/>
    </row>
    <row r="19" spans="1:37" s="12" customFormat="1" ht="20.25" customHeight="1">
      <c r="A19" s="12" t="s">
        <v>93</v>
      </c>
    </row>
    <row r="20" spans="1:37" s="12" customFormat="1" ht="20.25" customHeight="1">
      <c r="A20" s="12" t="s">
        <v>23</v>
      </c>
    </row>
    <row r="21" spans="1:37" s="12" customFormat="1" ht="20.25" customHeight="1">
      <c r="A21" s="20" t="s">
        <v>94</v>
      </c>
    </row>
    <row r="22" spans="1:37" s="12" customFormat="1" ht="20.25" customHeight="1">
      <c r="A22" s="12" t="s">
        <v>208</v>
      </c>
    </row>
    <row r="23" spans="1:37" s="12" customFormat="1" ht="20.25" customHeight="1">
      <c r="A23" s="12" t="s">
        <v>210</v>
      </c>
    </row>
    <row r="24" spans="1:37" ht="22.2">
      <c r="A24" s="12" t="s">
        <v>211</v>
      </c>
    </row>
    <row r="28" spans="1:37" ht="18">
      <c r="C28" s="23"/>
      <c r="D28" s="24"/>
      <c r="G28" s="25"/>
    </row>
    <row r="29" spans="1:37" ht="18">
      <c r="C29" s="23"/>
      <c r="D29" s="24"/>
      <c r="G29" s="25"/>
    </row>
    <row r="30" spans="1:37" ht="18">
      <c r="C30" s="23"/>
      <c r="D30" s="24"/>
      <c r="G30" s="25"/>
    </row>
    <row r="31" spans="1:37" ht="18">
      <c r="C31" s="23"/>
      <c r="D31" s="24"/>
      <c r="G31" s="25"/>
    </row>
    <row r="32" spans="1:37" ht="18">
      <c r="C32" s="23"/>
      <c r="D32" s="24"/>
      <c r="G32" s="25"/>
    </row>
    <row r="33" spans="3:9" ht="18">
      <c r="C33" s="23"/>
      <c r="D33" s="26"/>
      <c r="G33" s="46"/>
      <c r="I33" s="27"/>
    </row>
    <row r="34" spans="3:9" ht="18">
      <c r="C34" s="23"/>
      <c r="D34" s="26"/>
      <c r="G34" s="47"/>
      <c r="I34" s="27"/>
    </row>
    <row r="35" spans="3:9" ht="18">
      <c r="C35" s="23"/>
      <c r="D35" s="24"/>
      <c r="G35" s="47"/>
      <c r="I35" s="27"/>
    </row>
    <row r="36" spans="3:9" ht="18">
      <c r="C36" s="23"/>
      <c r="D36" s="24"/>
      <c r="G36" s="47"/>
      <c r="I36" s="27"/>
    </row>
    <row r="37" spans="3:9" ht="18">
      <c r="C37" s="23"/>
      <c r="D37" s="24"/>
      <c r="G37" s="47"/>
      <c r="I37" s="28"/>
    </row>
    <row r="38" spans="3:9" ht="18">
      <c r="C38" s="23"/>
      <c r="D38" s="24"/>
      <c r="G38" s="47"/>
      <c r="I38" s="28"/>
    </row>
    <row r="39" spans="3:9" ht="18">
      <c r="C39" s="23"/>
      <c r="D39" s="24"/>
      <c r="G39" s="47"/>
    </row>
    <row r="40" spans="3:9" ht="18">
      <c r="C40" s="23"/>
      <c r="D40" s="24"/>
      <c r="G40" s="47"/>
    </row>
    <row r="41" spans="3:9" ht="18">
      <c r="C41" s="23"/>
      <c r="D41" s="24"/>
      <c r="G41" s="47"/>
    </row>
    <row r="42" spans="3:9" ht="18">
      <c r="C42" s="23"/>
      <c r="D42" s="24"/>
      <c r="G42" s="47"/>
    </row>
    <row r="43" spans="3:9" ht="18">
      <c r="C43" s="23"/>
      <c r="D43" s="24"/>
      <c r="G43" s="47"/>
    </row>
    <row r="44" spans="3:9" ht="18">
      <c r="C44" s="23"/>
      <c r="D44" s="24"/>
      <c r="G44" s="47"/>
    </row>
    <row r="45" spans="3:9" ht="18">
      <c r="C45" s="23"/>
      <c r="D45" s="24"/>
      <c r="G45" s="47"/>
    </row>
    <row r="46" spans="3:9" ht="18">
      <c r="C46" s="23"/>
      <c r="D46" s="24"/>
      <c r="G46" s="47"/>
    </row>
    <row r="47" spans="3:9" ht="18">
      <c r="C47" s="23"/>
      <c r="D47" s="24"/>
      <c r="G47" s="47"/>
    </row>
    <row r="48" spans="3:9" ht="18">
      <c r="C48" s="23"/>
      <c r="D48" s="24"/>
      <c r="G48" s="47"/>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phoneticPr fontId="1"/>
  <dataValidations xWindow="875" yWindow="677" count="11">
    <dataValidation allowBlank="1" showInputMessage="1" showErrorMessage="1" promptTitle="内示を受ける自治体名" sqref="F5: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K4:AK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F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 xr:uid="{28194A71-4E89-40DA-AE30-9591A651CB44}"/>
    <dataValidation allowBlank="1" showInputMessage="1" showErrorMessage="1" promptTitle="市町村名について" prompt="都道府県においては施設の所在市区町村名を記入してください。市区町村においては自治体名を記入してください。" sqref="E4" xr:uid="{F9A8D42F-A989-4A41-96A4-E0AA9B96916A}"/>
  </dataValidations>
  <pageMargins left="0.93" right="0.16" top="0.74803149606299213" bottom="0.74803149606299213" header="0.31496062992125984" footer="0.31496062992125984"/>
  <pageSetup paperSize="8" scale="28"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AI4:AI18</xm:sqref>
        </x14:dataValidation>
        <x14:dataValidation type="list" allowBlank="1" showInputMessage="1" showErrorMessage="1" xr:uid="{12A0DDC9-E360-40B8-8F51-03E3F23791DE}">
          <x14:formula1>
            <xm:f>都道府県コード等!$Q$3:$Q$4</xm:f>
          </x14:formula1>
          <xm:sqref>AJ4:AJ18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W80"/>
  <sheetViews>
    <sheetView view="pageBreakPreview" zoomScale="80" zoomScaleNormal="100" zoomScaleSheetLayoutView="80" workbookViewId="0">
      <pane ySplit="3" topLeftCell="A4" activePane="bottomLeft" state="frozen"/>
      <selection pane="bottomLeft"/>
    </sheetView>
  </sheetViews>
  <sheetFormatPr defaultColWidth="4.21875" defaultRowHeight="16.2"/>
  <cols>
    <col min="1" max="1" width="4.109375" style="13" bestFit="1" customWidth="1"/>
    <col min="2" max="2" width="14.33203125" style="13" customWidth="1"/>
    <col min="3" max="3" width="9.77734375" style="13" customWidth="1"/>
    <col min="4" max="5" width="12.33203125" style="13" customWidth="1"/>
    <col min="6" max="6" width="17.109375" style="13" customWidth="1"/>
    <col min="7" max="9" width="28.33203125" style="13" customWidth="1"/>
    <col min="10" max="10" width="43" style="13" customWidth="1"/>
    <col min="11" max="15" width="12.88671875" style="13" customWidth="1"/>
    <col min="16" max="19" width="16.109375" style="13" customWidth="1"/>
    <col min="20" max="21" width="10.6640625" style="13" customWidth="1"/>
    <col min="22" max="22" width="15.109375" style="13" customWidth="1"/>
    <col min="23" max="23" width="11.6640625" style="13" customWidth="1"/>
    <col min="24" max="16384" width="4.21875" style="13"/>
  </cols>
  <sheetData>
    <row r="1" spans="1:23" ht="22.2">
      <c r="N1" s="62"/>
      <c r="O1" s="63"/>
      <c r="W1" s="39" t="s">
        <v>0</v>
      </c>
    </row>
    <row r="2" spans="1:23" ht="20.100000000000001" customHeight="1">
      <c r="A2" s="85" t="s">
        <v>223</v>
      </c>
      <c r="V2" s="69"/>
    </row>
    <row r="3" spans="1:23" s="14" customFormat="1" ht="155.25" customHeight="1">
      <c r="A3" s="87" t="s">
        <v>1</v>
      </c>
      <c r="B3" s="157" t="s">
        <v>2</v>
      </c>
      <c r="C3" s="157" t="s">
        <v>3</v>
      </c>
      <c r="D3" s="165" t="s">
        <v>4</v>
      </c>
      <c r="E3" s="157" t="s">
        <v>5</v>
      </c>
      <c r="F3" s="157" t="s">
        <v>225</v>
      </c>
      <c r="G3" s="89" t="s">
        <v>84</v>
      </c>
      <c r="H3" s="19" t="s">
        <v>6</v>
      </c>
      <c r="I3" s="157" t="s">
        <v>7</v>
      </c>
      <c r="J3" s="19" t="s">
        <v>85</v>
      </c>
      <c r="K3" s="19" t="s">
        <v>274</v>
      </c>
      <c r="L3" s="19" t="s">
        <v>275</v>
      </c>
      <c r="M3" s="157" t="s">
        <v>276</v>
      </c>
      <c r="N3" s="157" t="s">
        <v>277</v>
      </c>
      <c r="O3" s="19" t="s">
        <v>117</v>
      </c>
      <c r="P3" s="159" t="s">
        <v>209</v>
      </c>
      <c r="Q3" s="55" t="s">
        <v>284</v>
      </c>
      <c r="R3" s="19" t="s">
        <v>149</v>
      </c>
      <c r="S3" s="19" t="s">
        <v>292</v>
      </c>
      <c r="T3" s="157" t="s">
        <v>14</v>
      </c>
      <c r="U3" s="157" t="s">
        <v>92</v>
      </c>
      <c r="V3" s="73" t="s">
        <v>145</v>
      </c>
      <c r="W3" s="19" t="s">
        <v>16</v>
      </c>
    </row>
    <row r="4" spans="1:23" ht="20.25" customHeight="1">
      <c r="A4" s="31">
        <v>1</v>
      </c>
      <c r="B4" s="149" t="s">
        <v>286</v>
      </c>
      <c r="C4" s="153">
        <v>23</v>
      </c>
      <c r="D4" s="166" t="str">
        <f>VLOOKUP(C4,都道府県コード等!A4:B50,2)</f>
        <v>愛知県</v>
      </c>
      <c r="E4" s="155" t="s">
        <v>287</v>
      </c>
      <c r="F4" s="155" t="s">
        <v>287</v>
      </c>
      <c r="G4" s="75"/>
      <c r="H4" s="15"/>
      <c r="I4" s="155" t="s">
        <v>288</v>
      </c>
      <c r="J4" s="44"/>
      <c r="K4" s="17"/>
      <c r="L4" s="17"/>
      <c r="M4" s="143">
        <f>ROUNDDOWN(MIN(K4,L4),0)</f>
        <v>0</v>
      </c>
      <c r="N4" s="143">
        <f>ROUNDDOWN(M4*1/2,0)</f>
        <v>0</v>
      </c>
      <c r="O4" s="18"/>
      <c r="P4" s="155"/>
      <c r="Q4" s="15"/>
      <c r="R4" s="32"/>
      <c r="S4" s="32"/>
      <c r="T4" s="144" t="s">
        <v>290</v>
      </c>
      <c r="U4" s="155" t="s">
        <v>291</v>
      </c>
      <c r="V4" s="83"/>
      <c r="W4" s="45"/>
    </row>
    <row r="5" spans="1:23" ht="20.25" customHeight="1">
      <c r="A5" s="31">
        <v>2</v>
      </c>
      <c r="B5" s="155"/>
      <c r="C5" s="155"/>
      <c r="D5" s="166" t="e">
        <f>VLOOKUP(C5,都道府県コード等!A5:B51,2)</f>
        <v>#N/A</v>
      </c>
      <c r="E5" s="155"/>
      <c r="F5" s="155"/>
      <c r="G5" s="75"/>
      <c r="H5" s="15"/>
      <c r="I5" s="155"/>
      <c r="J5" s="44"/>
      <c r="K5" s="17"/>
      <c r="L5" s="17"/>
      <c r="M5" s="143">
        <f t="shared" ref="M5:M18" si="0">ROUNDDOWN(MIN(K5,L5),0)</f>
        <v>0</v>
      </c>
      <c r="N5" s="143">
        <f t="shared" ref="N5:N18" si="1">ROUNDDOWN(M5*1/2,0)</f>
        <v>0</v>
      </c>
      <c r="O5" s="18"/>
      <c r="P5" s="155"/>
      <c r="Q5" s="15"/>
      <c r="R5" s="32"/>
      <c r="S5" s="5"/>
      <c r="T5" s="144"/>
      <c r="U5" s="155"/>
      <c r="V5" s="83"/>
      <c r="W5" s="45"/>
    </row>
    <row r="6" spans="1:23" ht="20.25" customHeight="1">
      <c r="A6" s="31">
        <v>3</v>
      </c>
      <c r="B6" s="155"/>
      <c r="C6" s="155"/>
      <c r="D6" s="166" t="e">
        <f>VLOOKUP(C6,都道府県コード等!A6:B52,2)</f>
        <v>#N/A</v>
      </c>
      <c r="E6" s="155"/>
      <c r="F6" s="149"/>
      <c r="G6" s="75"/>
      <c r="H6" s="15"/>
      <c r="I6" s="155"/>
      <c r="J6" s="44"/>
      <c r="K6" s="17"/>
      <c r="L6" s="17"/>
      <c r="M6" s="143">
        <f t="shared" si="0"/>
        <v>0</v>
      </c>
      <c r="N6" s="143">
        <f t="shared" si="1"/>
        <v>0</v>
      </c>
      <c r="O6" s="18"/>
      <c r="P6" s="155"/>
      <c r="Q6" s="15"/>
      <c r="R6" s="32"/>
      <c r="S6" s="32"/>
      <c r="T6" s="144"/>
      <c r="U6" s="155"/>
      <c r="V6" s="83"/>
      <c r="W6" s="45"/>
    </row>
    <row r="7" spans="1:23" ht="20.25" customHeight="1">
      <c r="A7" s="31">
        <v>4</v>
      </c>
      <c r="B7" s="155"/>
      <c r="C7" s="155"/>
      <c r="D7" s="166" t="e">
        <f>VLOOKUP(C7,都道府県コード等!A7:B53,2)</f>
        <v>#N/A</v>
      </c>
      <c r="E7" s="155"/>
      <c r="F7" s="155"/>
      <c r="G7" s="75"/>
      <c r="H7" s="15"/>
      <c r="I7" s="155"/>
      <c r="J7" s="44"/>
      <c r="K7" s="17"/>
      <c r="L7" s="17"/>
      <c r="M7" s="143">
        <f t="shared" si="0"/>
        <v>0</v>
      </c>
      <c r="N7" s="143">
        <f t="shared" si="1"/>
        <v>0</v>
      </c>
      <c r="O7" s="18"/>
      <c r="P7" s="155"/>
      <c r="Q7" s="15"/>
      <c r="R7" s="32"/>
      <c r="S7" s="32"/>
      <c r="T7" s="144"/>
      <c r="U7" s="155"/>
      <c r="V7" s="83"/>
      <c r="W7" s="45"/>
    </row>
    <row r="8" spans="1:23" ht="20.25" customHeight="1">
      <c r="A8" s="31">
        <v>5</v>
      </c>
      <c r="B8" s="155"/>
      <c r="C8" s="155"/>
      <c r="D8" s="166" t="e">
        <f>VLOOKUP(C8,都道府県コード等!A8:B54,2)</f>
        <v>#N/A</v>
      </c>
      <c r="E8" s="155"/>
      <c r="F8" s="155"/>
      <c r="G8" s="75"/>
      <c r="H8" s="15"/>
      <c r="I8" s="155"/>
      <c r="J8" s="44"/>
      <c r="K8" s="17"/>
      <c r="L8" s="17"/>
      <c r="M8" s="143">
        <f t="shared" si="0"/>
        <v>0</v>
      </c>
      <c r="N8" s="143">
        <f t="shared" si="1"/>
        <v>0</v>
      </c>
      <c r="O8" s="18"/>
      <c r="P8" s="155"/>
      <c r="Q8" s="15"/>
      <c r="R8" s="32"/>
      <c r="S8" s="32"/>
      <c r="T8" s="144"/>
      <c r="U8" s="155"/>
      <c r="V8" s="83"/>
      <c r="W8" s="45"/>
    </row>
    <row r="9" spans="1:23" ht="20.25" customHeight="1">
      <c r="A9" s="31">
        <v>6</v>
      </c>
      <c r="B9" s="155"/>
      <c r="C9" s="155"/>
      <c r="D9" s="166" t="e">
        <f>VLOOKUP(C9,都道府県コード等!A9:B55,2)</f>
        <v>#N/A</v>
      </c>
      <c r="E9" s="155"/>
      <c r="F9" s="155"/>
      <c r="G9" s="75"/>
      <c r="H9" s="15"/>
      <c r="I9" s="155"/>
      <c r="J9" s="44"/>
      <c r="K9" s="17"/>
      <c r="L9" s="17"/>
      <c r="M9" s="143">
        <f t="shared" si="0"/>
        <v>0</v>
      </c>
      <c r="N9" s="143">
        <f t="shared" si="1"/>
        <v>0</v>
      </c>
      <c r="O9" s="18"/>
      <c r="P9" s="155"/>
      <c r="Q9" s="15"/>
      <c r="R9" s="32"/>
      <c r="S9" s="32"/>
      <c r="T9" s="144"/>
      <c r="U9" s="155"/>
      <c r="V9" s="83"/>
      <c r="W9" s="45"/>
    </row>
    <row r="10" spans="1:23" ht="20.25" customHeight="1">
      <c r="A10" s="31">
        <v>7</v>
      </c>
      <c r="B10" s="155"/>
      <c r="C10" s="155"/>
      <c r="D10" s="166" t="e">
        <f>VLOOKUP(C10,都道府県コード等!A10:B56,2)</f>
        <v>#N/A</v>
      </c>
      <c r="E10" s="155"/>
      <c r="F10" s="155"/>
      <c r="G10" s="75"/>
      <c r="H10" s="15"/>
      <c r="I10" s="155"/>
      <c r="J10" s="44"/>
      <c r="K10" s="17"/>
      <c r="L10" s="17"/>
      <c r="M10" s="143">
        <f t="shared" si="0"/>
        <v>0</v>
      </c>
      <c r="N10" s="143">
        <f t="shared" si="1"/>
        <v>0</v>
      </c>
      <c r="O10" s="18"/>
      <c r="P10" s="155"/>
      <c r="Q10" s="15"/>
      <c r="R10" s="32"/>
      <c r="S10" s="32"/>
      <c r="T10" s="144"/>
      <c r="U10" s="155"/>
      <c r="V10" s="83"/>
      <c r="W10" s="45"/>
    </row>
    <row r="11" spans="1:23" ht="20.25" customHeight="1">
      <c r="A11" s="31">
        <v>8</v>
      </c>
      <c r="B11" s="155"/>
      <c r="C11" s="155"/>
      <c r="D11" s="166" t="e">
        <f>VLOOKUP(C11,都道府県コード等!A11:B57,2)</f>
        <v>#N/A</v>
      </c>
      <c r="E11" s="155"/>
      <c r="F11" s="155"/>
      <c r="G11" s="75"/>
      <c r="H11" s="15"/>
      <c r="I11" s="155"/>
      <c r="J11" s="44"/>
      <c r="K11" s="17"/>
      <c r="L11" s="17"/>
      <c r="M11" s="143">
        <f t="shared" si="0"/>
        <v>0</v>
      </c>
      <c r="N11" s="143">
        <f t="shared" si="1"/>
        <v>0</v>
      </c>
      <c r="O11" s="18"/>
      <c r="P11" s="155"/>
      <c r="Q11" s="15"/>
      <c r="R11" s="32"/>
      <c r="S11" s="32"/>
      <c r="T11" s="144"/>
      <c r="U11" s="155"/>
      <c r="V11" s="83"/>
      <c r="W11" s="45"/>
    </row>
    <row r="12" spans="1:23" ht="20.25" customHeight="1">
      <c r="A12" s="31">
        <v>9</v>
      </c>
      <c r="B12" s="155"/>
      <c r="C12" s="155"/>
      <c r="D12" s="166" t="e">
        <f>VLOOKUP(C12,都道府県コード等!A12:B58,2)</f>
        <v>#N/A</v>
      </c>
      <c r="E12" s="155"/>
      <c r="F12" s="155"/>
      <c r="G12" s="75"/>
      <c r="H12" s="15"/>
      <c r="I12" s="155"/>
      <c r="J12" s="44"/>
      <c r="K12" s="17"/>
      <c r="L12" s="17"/>
      <c r="M12" s="143">
        <f t="shared" si="0"/>
        <v>0</v>
      </c>
      <c r="N12" s="143">
        <f t="shared" si="1"/>
        <v>0</v>
      </c>
      <c r="O12" s="18"/>
      <c r="P12" s="155"/>
      <c r="Q12" s="15"/>
      <c r="R12" s="32"/>
      <c r="S12" s="32"/>
      <c r="T12" s="144"/>
      <c r="U12" s="155"/>
      <c r="V12" s="83"/>
      <c r="W12" s="45"/>
    </row>
    <row r="13" spans="1:23" ht="20.25" customHeight="1">
      <c r="A13" s="31">
        <v>10</v>
      </c>
      <c r="B13" s="155"/>
      <c r="C13" s="155"/>
      <c r="D13" s="166" t="e">
        <f>VLOOKUP(C13,都道府県コード等!A13:B59,2)</f>
        <v>#N/A</v>
      </c>
      <c r="E13" s="155"/>
      <c r="F13" s="155"/>
      <c r="G13" s="75"/>
      <c r="H13" s="15"/>
      <c r="I13" s="155"/>
      <c r="J13" s="44"/>
      <c r="K13" s="17"/>
      <c r="L13" s="17"/>
      <c r="M13" s="143">
        <f t="shared" si="0"/>
        <v>0</v>
      </c>
      <c r="N13" s="143">
        <f t="shared" si="1"/>
        <v>0</v>
      </c>
      <c r="O13" s="18"/>
      <c r="P13" s="155"/>
      <c r="Q13" s="15"/>
      <c r="R13" s="32"/>
      <c r="S13" s="32"/>
      <c r="T13" s="144"/>
      <c r="U13" s="155"/>
      <c r="V13" s="83"/>
      <c r="W13" s="45"/>
    </row>
    <row r="14" spans="1:23" ht="20.25" customHeight="1">
      <c r="A14" s="31">
        <v>11</v>
      </c>
      <c r="B14" s="155"/>
      <c r="C14" s="155"/>
      <c r="D14" s="166" t="e">
        <f>VLOOKUP(C14,都道府県コード等!A14:B60,2)</f>
        <v>#N/A</v>
      </c>
      <c r="E14" s="155"/>
      <c r="F14" s="155"/>
      <c r="G14" s="75"/>
      <c r="H14" s="15"/>
      <c r="I14" s="155"/>
      <c r="J14" s="44"/>
      <c r="K14" s="17"/>
      <c r="L14" s="17"/>
      <c r="M14" s="143">
        <f t="shared" si="0"/>
        <v>0</v>
      </c>
      <c r="N14" s="143">
        <f t="shared" si="1"/>
        <v>0</v>
      </c>
      <c r="O14" s="18"/>
      <c r="P14" s="155"/>
      <c r="Q14" s="15"/>
      <c r="R14" s="32"/>
      <c r="S14" s="32"/>
      <c r="T14" s="144"/>
      <c r="U14" s="155"/>
      <c r="V14" s="83"/>
      <c r="W14" s="45"/>
    </row>
    <row r="15" spans="1:23" ht="20.25" customHeight="1">
      <c r="A15" s="31">
        <v>12</v>
      </c>
      <c r="B15" s="155"/>
      <c r="C15" s="155"/>
      <c r="D15" s="166" t="e">
        <f>VLOOKUP(C15,都道府県コード等!A15:B61,2)</f>
        <v>#N/A</v>
      </c>
      <c r="E15" s="155"/>
      <c r="F15" s="155"/>
      <c r="G15" s="75"/>
      <c r="H15" s="15"/>
      <c r="I15" s="155"/>
      <c r="J15" s="44"/>
      <c r="K15" s="17"/>
      <c r="L15" s="17"/>
      <c r="M15" s="143">
        <f t="shared" si="0"/>
        <v>0</v>
      </c>
      <c r="N15" s="143">
        <f t="shared" si="1"/>
        <v>0</v>
      </c>
      <c r="O15" s="18"/>
      <c r="P15" s="155"/>
      <c r="Q15" s="15"/>
      <c r="R15" s="32"/>
      <c r="S15" s="32"/>
      <c r="T15" s="144"/>
      <c r="U15" s="155"/>
      <c r="V15" s="83"/>
      <c r="W15" s="45"/>
    </row>
    <row r="16" spans="1:23" ht="20.25" customHeight="1">
      <c r="A16" s="31">
        <v>13</v>
      </c>
      <c r="B16" s="155"/>
      <c r="C16" s="155"/>
      <c r="D16" s="166" t="e">
        <f>VLOOKUP(C16,都道府県コード等!A16:B62,2)</f>
        <v>#N/A</v>
      </c>
      <c r="E16" s="155"/>
      <c r="F16" s="155"/>
      <c r="G16" s="75"/>
      <c r="H16" s="15"/>
      <c r="I16" s="155"/>
      <c r="J16" s="44"/>
      <c r="K16" s="17"/>
      <c r="L16" s="17"/>
      <c r="M16" s="143">
        <f t="shared" si="0"/>
        <v>0</v>
      </c>
      <c r="N16" s="143">
        <f t="shared" si="1"/>
        <v>0</v>
      </c>
      <c r="O16" s="18"/>
      <c r="P16" s="155"/>
      <c r="Q16" s="15"/>
      <c r="R16" s="32"/>
      <c r="S16" s="32"/>
      <c r="T16" s="144"/>
      <c r="U16" s="155"/>
      <c r="V16" s="83"/>
      <c r="W16" s="45"/>
    </row>
    <row r="17" spans="1:23" ht="20.25" customHeight="1">
      <c r="A17" s="31">
        <v>14</v>
      </c>
      <c r="B17" s="155"/>
      <c r="C17" s="155"/>
      <c r="D17" s="166" t="e">
        <f>VLOOKUP(C17,都道府県コード等!A17:B63,2)</f>
        <v>#N/A</v>
      </c>
      <c r="E17" s="155"/>
      <c r="F17" s="155"/>
      <c r="G17" s="75"/>
      <c r="H17" s="15"/>
      <c r="I17" s="155"/>
      <c r="J17" s="44"/>
      <c r="K17" s="17"/>
      <c r="L17" s="17"/>
      <c r="M17" s="143">
        <f t="shared" si="0"/>
        <v>0</v>
      </c>
      <c r="N17" s="143">
        <f t="shared" si="1"/>
        <v>0</v>
      </c>
      <c r="O17" s="18"/>
      <c r="P17" s="155"/>
      <c r="Q17" s="15"/>
      <c r="R17" s="32"/>
      <c r="S17" s="32"/>
      <c r="T17" s="144"/>
      <c r="U17" s="155"/>
      <c r="V17" s="83"/>
      <c r="W17" s="45"/>
    </row>
    <row r="18" spans="1:23" ht="20.25" customHeight="1">
      <c r="A18" s="31">
        <v>15</v>
      </c>
      <c r="B18" s="155"/>
      <c r="C18" s="155"/>
      <c r="D18" s="166" t="e">
        <f>VLOOKUP(C18,都道府県コード等!A18:B64,2)</f>
        <v>#N/A</v>
      </c>
      <c r="E18" s="155"/>
      <c r="F18" s="155"/>
      <c r="G18" s="75"/>
      <c r="H18" s="15"/>
      <c r="I18" s="155"/>
      <c r="J18" s="44"/>
      <c r="K18" s="17"/>
      <c r="L18" s="17"/>
      <c r="M18" s="143">
        <f t="shared" si="0"/>
        <v>0</v>
      </c>
      <c r="N18" s="143">
        <f t="shared" si="1"/>
        <v>0</v>
      </c>
      <c r="O18" s="18"/>
      <c r="P18" s="155"/>
      <c r="Q18" s="15"/>
      <c r="R18" s="32"/>
      <c r="S18" s="32"/>
      <c r="T18" s="144"/>
      <c r="U18" s="155"/>
      <c r="V18" s="83"/>
      <c r="W18" s="45"/>
    </row>
    <row r="19" spans="1:23" s="12" customFormat="1" ht="20.25" customHeight="1">
      <c r="A19" s="12" t="s">
        <v>93</v>
      </c>
    </row>
    <row r="20" spans="1:23" s="12" customFormat="1" ht="20.25" customHeight="1">
      <c r="A20" s="12" t="s">
        <v>23</v>
      </c>
      <c r="M20" s="129"/>
    </row>
    <row r="21" spans="1:23" s="12" customFormat="1" ht="20.100000000000001" customHeight="1">
      <c r="A21" s="20" t="s">
        <v>94</v>
      </c>
    </row>
    <row r="22" spans="1:23" s="12" customFormat="1" ht="20.25" customHeight="1">
      <c r="A22" s="12" t="s">
        <v>224</v>
      </c>
    </row>
    <row r="23" spans="1:23" s="12" customFormat="1" ht="20.100000000000001" customHeight="1"/>
    <row r="24" spans="1:23" s="12" customFormat="1" ht="20.25" customHeight="1"/>
    <row r="25" spans="1:23" ht="20.25" customHeight="1"/>
    <row r="26" spans="1:23" ht="20.25" customHeight="1"/>
    <row r="27" spans="1:23" ht="19.5" customHeight="1"/>
    <row r="28" spans="1:23" ht="19.5" customHeight="1"/>
    <row r="30" spans="1:23" ht="18">
      <c r="C30" s="23"/>
      <c r="D30" s="24"/>
      <c r="M30" s="65"/>
    </row>
    <row r="31" spans="1:23" ht="18">
      <c r="C31" s="23"/>
      <c r="D31" s="24"/>
    </row>
    <row r="32" spans="1:23" ht="18">
      <c r="C32" s="23"/>
      <c r="D32" s="24"/>
    </row>
    <row r="33" spans="3:19" ht="18">
      <c r="C33" s="23"/>
      <c r="D33" s="24"/>
    </row>
    <row r="34" spans="3:19" ht="18">
      <c r="C34" s="23"/>
      <c r="D34" s="24"/>
    </row>
    <row r="35" spans="3:19" ht="18">
      <c r="C35" s="23"/>
      <c r="D35" s="26"/>
    </row>
    <row r="36" spans="3:19" ht="18">
      <c r="C36" s="23"/>
      <c r="D36" s="26"/>
    </row>
    <row r="37" spans="3:19" ht="18">
      <c r="C37" s="23"/>
      <c r="D37" s="24"/>
    </row>
    <row r="38" spans="3:19" ht="18">
      <c r="C38" s="23"/>
      <c r="D38" s="24"/>
    </row>
    <row r="39" spans="3:19" ht="18">
      <c r="C39" s="23"/>
      <c r="D39" s="24"/>
    </row>
    <row r="40" spans="3:19" ht="18">
      <c r="C40" s="23"/>
      <c r="D40" s="24"/>
    </row>
    <row r="41" spans="3:19" ht="18">
      <c r="C41" s="23"/>
      <c r="D41" s="24"/>
    </row>
    <row r="42" spans="3:19" ht="18">
      <c r="C42" s="23"/>
      <c r="D42" s="24"/>
    </row>
    <row r="43" spans="3:19" ht="18">
      <c r="C43" s="23"/>
      <c r="D43" s="24"/>
    </row>
    <row r="44" spans="3:19" ht="18">
      <c r="C44" s="23"/>
      <c r="D44" s="24"/>
      <c r="P44" s="66"/>
      <c r="Q44" s="66"/>
      <c r="R44" s="66"/>
      <c r="S44" s="66"/>
    </row>
    <row r="45" spans="3:19" ht="18">
      <c r="C45" s="23"/>
      <c r="D45" s="24"/>
      <c r="P45" s="66"/>
      <c r="Q45" s="66"/>
      <c r="R45" s="66"/>
      <c r="S45" s="66"/>
    </row>
    <row r="46" spans="3:19" ht="18">
      <c r="C46" s="23"/>
      <c r="D46" s="24"/>
      <c r="P46" s="66"/>
      <c r="Q46" s="66"/>
      <c r="R46" s="66"/>
      <c r="S46" s="66"/>
    </row>
    <row r="47" spans="3:19" ht="18">
      <c r="C47" s="23"/>
      <c r="D47" s="24"/>
      <c r="P47" s="66"/>
      <c r="Q47" s="66"/>
      <c r="R47" s="66"/>
      <c r="S47" s="66"/>
    </row>
    <row r="48" spans="3:19" ht="18">
      <c r="C48" s="23"/>
      <c r="D48" s="24"/>
      <c r="P48" s="66"/>
      <c r="Q48" s="66"/>
      <c r="R48" s="66"/>
      <c r="S48" s="66"/>
    </row>
    <row r="49" spans="3:19" ht="18">
      <c r="C49" s="23"/>
      <c r="D49" s="24"/>
      <c r="P49" s="66"/>
      <c r="Q49" s="66"/>
      <c r="R49" s="66"/>
      <c r="S49" s="66"/>
    </row>
    <row r="50" spans="3:19" ht="18">
      <c r="C50" s="23"/>
      <c r="D50" s="24"/>
      <c r="P50" s="66"/>
      <c r="Q50" s="66"/>
      <c r="R50" s="66"/>
      <c r="S50" s="66"/>
    </row>
    <row r="51" spans="3:19" ht="18">
      <c r="C51" s="23"/>
      <c r="D51" s="24"/>
      <c r="P51" s="66"/>
      <c r="Q51" s="66"/>
      <c r="R51" s="66"/>
      <c r="S51" s="66"/>
    </row>
    <row r="52" spans="3:19" ht="18">
      <c r="C52" s="23"/>
      <c r="D52" s="24"/>
      <c r="P52" s="66"/>
      <c r="Q52" s="66"/>
      <c r="R52" s="66"/>
      <c r="S52" s="66"/>
    </row>
    <row r="53" spans="3:19" ht="18">
      <c r="C53" s="23"/>
      <c r="D53" s="24"/>
      <c r="P53" s="66"/>
      <c r="Q53" s="66"/>
      <c r="R53" s="66"/>
      <c r="S53" s="66"/>
    </row>
    <row r="54" spans="3:19" ht="18">
      <c r="C54" s="23"/>
      <c r="D54" s="24"/>
      <c r="P54" s="66"/>
      <c r="Q54" s="66"/>
      <c r="R54" s="66"/>
      <c r="S54" s="66"/>
    </row>
    <row r="55" spans="3:19" ht="18">
      <c r="C55" s="23"/>
      <c r="D55" s="24"/>
      <c r="P55" s="66"/>
      <c r="Q55" s="66"/>
      <c r="R55" s="66"/>
      <c r="S55" s="66"/>
    </row>
    <row r="56" spans="3:19" ht="18">
      <c r="C56" s="23"/>
      <c r="D56" s="24"/>
      <c r="P56" s="66"/>
      <c r="Q56" s="66"/>
      <c r="R56" s="66"/>
      <c r="S56" s="66"/>
    </row>
    <row r="57" spans="3:19" ht="18">
      <c r="C57" s="23"/>
      <c r="D57" s="24"/>
      <c r="P57" s="66"/>
      <c r="Q57" s="66"/>
      <c r="R57" s="66"/>
      <c r="S57" s="66"/>
    </row>
    <row r="58" spans="3:19" ht="18">
      <c r="C58" s="23"/>
      <c r="D58" s="24"/>
      <c r="P58" s="66"/>
      <c r="Q58" s="66"/>
      <c r="R58" s="66"/>
      <c r="S58" s="66"/>
    </row>
    <row r="59" spans="3:19" ht="18">
      <c r="C59" s="23"/>
      <c r="D59" s="24"/>
      <c r="P59" s="66"/>
      <c r="Q59" s="66"/>
      <c r="R59" s="66"/>
      <c r="S59" s="66"/>
    </row>
    <row r="60" spans="3:19" ht="18">
      <c r="C60" s="23"/>
      <c r="D60" s="24"/>
      <c r="P60" s="66"/>
      <c r="Q60" s="66"/>
      <c r="R60" s="66"/>
      <c r="S60" s="66"/>
    </row>
    <row r="61" spans="3:19" ht="18">
      <c r="C61" s="23"/>
      <c r="D61" s="24"/>
      <c r="P61" s="66"/>
      <c r="Q61" s="66"/>
      <c r="R61" s="66"/>
      <c r="S61" s="66"/>
    </row>
    <row r="62" spans="3:19" ht="18">
      <c r="C62" s="23"/>
      <c r="D62" s="24"/>
      <c r="P62" s="66"/>
      <c r="Q62" s="66"/>
      <c r="R62" s="66"/>
      <c r="S62" s="66"/>
    </row>
    <row r="63" spans="3:19" ht="18">
      <c r="C63" s="23"/>
      <c r="D63" s="24"/>
      <c r="P63" s="66"/>
      <c r="Q63" s="66"/>
      <c r="R63" s="66"/>
      <c r="S63" s="66"/>
    </row>
    <row r="64" spans="3:19" ht="18">
      <c r="C64" s="23"/>
      <c r="D64" s="24"/>
      <c r="P64" s="66"/>
      <c r="Q64" s="66"/>
      <c r="R64" s="66"/>
      <c r="S64" s="66"/>
    </row>
    <row r="65" spans="3:19" ht="18">
      <c r="C65" s="23"/>
      <c r="D65" s="24"/>
      <c r="P65" s="66"/>
      <c r="Q65" s="66"/>
      <c r="R65" s="66"/>
      <c r="S65" s="66"/>
    </row>
    <row r="66" spans="3:19" ht="18">
      <c r="C66" s="23"/>
      <c r="D66" s="24"/>
      <c r="P66" s="66"/>
      <c r="Q66" s="66"/>
      <c r="R66" s="66"/>
      <c r="S66" s="66"/>
    </row>
    <row r="67" spans="3:19" ht="18">
      <c r="C67" s="23"/>
      <c r="D67" s="24"/>
      <c r="P67" s="66"/>
      <c r="Q67" s="66"/>
      <c r="R67" s="66"/>
      <c r="S67" s="66"/>
    </row>
    <row r="68" spans="3:19" ht="18">
      <c r="C68" s="23"/>
      <c r="D68" s="24"/>
      <c r="P68" s="66"/>
      <c r="Q68" s="66"/>
      <c r="R68" s="66"/>
      <c r="S68" s="66"/>
    </row>
    <row r="69" spans="3:19" ht="18">
      <c r="C69" s="23"/>
      <c r="D69" s="24"/>
      <c r="P69" s="66"/>
      <c r="Q69" s="66"/>
      <c r="R69" s="66"/>
      <c r="S69" s="66"/>
    </row>
    <row r="70" spans="3:19" ht="18">
      <c r="C70" s="23"/>
      <c r="D70" s="24"/>
      <c r="P70" s="66"/>
      <c r="Q70" s="66"/>
      <c r="R70" s="66"/>
      <c r="S70" s="66"/>
    </row>
    <row r="71" spans="3:19" ht="18">
      <c r="C71" s="23"/>
      <c r="D71" s="24"/>
      <c r="P71" s="66"/>
      <c r="Q71" s="66"/>
      <c r="R71" s="66"/>
      <c r="S71" s="66"/>
    </row>
    <row r="72" spans="3:19" ht="18">
      <c r="C72" s="23"/>
      <c r="D72" s="24"/>
      <c r="P72" s="66"/>
      <c r="Q72" s="66"/>
      <c r="R72" s="66"/>
      <c r="S72" s="66"/>
    </row>
    <row r="73" spans="3:19" ht="18">
      <c r="C73" s="23"/>
      <c r="D73" s="24"/>
      <c r="P73" s="66"/>
      <c r="Q73" s="66"/>
      <c r="R73" s="66"/>
      <c r="S73" s="66"/>
    </row>
    <row r="74" spans="3:19" ht="18">
      <c r="C74" s="23"/>
      <c r="D74" s="24"/>
      <c r="P74" s="66"/>
      <c r="Q74" s="66"/>
      <c r="R74" s="66"/>
      <c r="S74" s="66"/>
    </row>
    <row r="75" spans="3:19" ht="18">
      <c r="C75" s="23"/>
      <c r="D75" s="24"/>
      <c r="P75" s="66"/>
      <c r="Q75" s="66"/>
      <c r="R75" s="66"/>
      <c r="S75" s="66"/>
    </row>
    <row r="76" spans="3:19" ht="18">
      <c r="C76" s="23"/>
      <c r="D76" s="24"/>
      <c r="P76" s="66"/>
      <c r="Q76" s="66"/>
      <c r="R76" s="66"/>
      <c r="S76" s="66"/>
    </row>
    <row r="77" spans="3:19">
      <c r="P77" s="66"/>
      <c r="Q77" s="66"/>
      <c r="R77" s="66"/>
      <c r="S77" s="66"/>
    </row>
    <row r="78" spans="3:19">
      <c r="P78" s="66"/>
      <c r="Q78" s="66"/>
      <c r="R78" s="66"/>
      <c r="S78" s="66"/>
    </row>
    <row r="79" spans="3:19">
      <c r="P79" s="66"/>
      <c r="Q79" s="66"/>
      <c r="R79" s="66"/>
      <c r="S79" s="66"/>
    </row>
    <row r="80" spans="3:19">
      <c r="P80" s="66"/>
      <c r="Q80" s="66"/>
      <c r="R80" s="66"/>
      <c r="S80" s="66"/>
    </row>
  </sheetData>
  <dataConsolidate/>
  <phoneticPr fontId="1"/>
  <dataValidations xWindow="1501" yWindow="491" count="10">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W4:W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05FDE2E-E156-479C-A6A3-7825C558400A}">
      <formula1>"有,無"</formula1>
    </dataValidation>
    <dataValidation allowBlank="1" showInputMessage="1" showErrorMessage="1" promptTitle="年月日を記載してください" prompt="書式設定を変更せずに、年月日を記載してください_x000a_（西暦／月／日）" sqref="R6:S18 R5 R4:S4" xr:uid="{52E90051-4CD9-4139-BCD8-854778209E0D}"/>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V4:V18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5" width="12.88671875" style="5" customWidth="1"/>
    <col min="16" max="16" width="16.109375" style="5" customWidth="1"/>
    <col min="17" max="17" width="18.109375" style="5" customWidth="1"/>
    <col min="18" max="19" width="10.6640625" style="5" customWidth="1"/>
    <col min="20" max="20" width="21.33203125" style="5" customWidth="1"/>
    <col min="21" max="21" width="11.6640625" style="5" customWidth="1"/>
    <col min="22" max="16384" width="4.21875" style="5"/>
  </cols>
  <sheetData>
    <row r="1" spans="1:21" ht="18">
      <c r="N1" s="4"/>
      <c r="O1" s="3"/>
      <c r="U1" s="39" t="s">
        <v>0</v>
      </c>
    </row>
    <row r="2" spans="1:21" ht="20.100000000000001" customHeight="1">
      <c r="A2" s="85" t="s">
        <v>226</v>
      </c>
      <c r="B2" s="13"/>
      <c r="C2" s="13"/>
      <c r="D2" s="13"/>
      <c r="E2" s="13"/>
      <c r="F2" s="13"/>
      <c r="G2" s="13"/>
      <c r="H2" s="13"/>
      <c r="I2" s="13"/>
      <c r="J2" s="13"/>
      <c r="K2" s="13"/>
      <c r="L2" s="13"/>
      <c r="M2" s="13"/>
      <c r="N2" s="13"/>
      <c r="O2" s="13"/>
      <c r="P2" s="13"/>
      <c r="Q2" s="13"/>
      <c r="R2" s="13"/>
      <c r="S2" s="13"/>
      <c r="T2" s="67"/>
      <c r="U2" s="13"/>
    </row>
    <row r="3" spans="1:21" s="7" customFormat="1" ht="119.25" customHeight="1">
      <c r="A3" s="41" t="s">
        <v>1</v>
      </c>
      <c r="B3" s="158" t="s">
        <v>2</v>
      </c>
      <c r="C3" s="158" t="s">
        <v>3</v>
      </c>
      <c r="D3" s="165" t="s">
        <v>4</v>
      </c>
      <c r="E3" s="158" t="s">
        <v>5</v>
      </c>
      <c r="F3" s="158" t="s">
        <v>120</v>
      </c>
      <c r="G3" s="89" t="s">
        <v>84</v>
      </c>
      <c r="H3" s="42" t="s">
        <v>6</v>
      </c>
      <c r="I3" s="158" t="s">
        <v>7</v>
      </c>
      <c r="J3" s="42" t="s">
        <v>85</v>
      </c>
      <c r="K3" s="19" t="s">
        <v>274</v>
      </c>
      <c r="L3" s="19" t="s">
        <v>275</v>
      </c>
      <c r="M3" s="157" t="s">
        <v>276</v>
      </c>
      <c r="N3" s="157" t="s">
        <v>277</v>
      </c>
      <c r="O3" s="42" t="s">
        <v>117</v>
      </c>
      <c r="P3" s="159" t="s">
        <v>209</v>
      </c>
      <c r="Q3" s="163" t="s">
        <v>262</v>
      </c>
      <c r="R3" s="157" t="s">
        <v>14</v>
      </c>
      <c r="S3" s="157" t="s">
        <v>92</v>
      </c>
      <c r="T3" s="73" t="s">
        <v>145</v>
      </c>
      <c r="U3" s="42" t="s">
        <v>16</v>
      </c>
    </row>
    <row r="4" spans="1:21" ht="20.25" customHeight="1">
      <c r="A4" s="31">
        <v>1</v>
      </c>
      <c r="B4" s="149" t="s">
        <v>286</v>
      </c>
      <c r="C4" s="153">
        <v>23</v>
      </c>
      <c r="D4" s="166" t="str">
        <f>VLOOKUP(C4,都道府県コード等!A4:B50,2)</f>
        <v>愛知県</v>
      </c>
      <c r="E4" s="155" t="s">
        <v>287</v>
      </c>
      <c r="F4" s="155" t="s">
        <v>287</v>
      </c>
      <c r="G4" s="75"/>
      <c r="H4" s="15"/>
      <c r="I4" s="155" t="s">
        <v>288</v>
      </c>
      <c r="J4" s="44"/>
      <c r="K4" s="17"/>
      <c r="L4" s="17"/>
      <c r="M4" s="143">
        <f>ROUNDDOWN(MIN(K4,L4),0)</f>
        <v>0</v>
      </c>
      <c r="N4" s="143">
        <f>ROUNDDOWN(M4*1/2,0)</f>
        <v>0</v>
      </c>
      <c r="O4" s="18"/>
      <c r="P4" s="155"/>
      <c r="Q4" s="155"/>
      <c r="R4" s="144" t="s">
        <v>290</v>
      </c>
      <c r="S4" s="155" t="s">
        <v>291</v>
      </c>
      <c r="T4" s="83"/>
      <c r="U4" s="45"/>
    </row>
    <row r="5" spans="1:21" ht="20.25" customHeight="1">
      <c r="A5" s="31">
        <v>2</v>
      </c>
      <c r="B5" s="155"/>
      <c r="C5" s="156"/>
      <c r="D5" s="166" t="e">
        <f>VLOOKUP(C5,都道府県コード等!A5:B51,2)</f>
        <v>#N/A</v>
      </c>
      <c r="E5" s="156"/>
      <c r="F5" s="155"/>
      <c r="G5" s="75"/>
      <c r="H5" s="15"/>
      <c r="I5" s="155"/>
      <c r="J5" s="44"/>
      <c r="K5" s="17"/>
      <c r="L5" s="17"/>
      <c r="M5" s="143">
        <f t="shared" ref="M5:M18" si="0">ROUNDDOWN(MIN(K5,L5),0)</f>
        <v>0</v>
      </c>
      <c r="N5" s="143">
        <f t="shared" ref="N5:N18" si="1">ROUNDDOWN(M5*1/2,0)</f>
        <v>0</v>
      </c>
      <c r="O5" s="18"/>
      <c r="P5" s="155"/>
      <c r="Q5" s="155"/>
      <c r="R5" s="144"/>
      <c r="S5" s="155"/>
      <c r="T5" s="83"/>
      <c r="U5" s="45"/>
    </row>
    <row r="6" spans="1:21" ht="20.25" customHeight="1">
      <c r="A6" s="31">
        <v>3</v>
      </c>
      <c r="B6" s="155"/>
      <c r="C6" s="156"/>
      <c r="D6" s="166" t="e">
        <f>VLOOKUP(C6,都道府県コード等!A6:B52,2)</f>
        <v>#N/A</v>
      </c>
      <c r="E6" s="156"/>
      <c r="F6" s="149"/>
      <c r="G6" s="75"/>
      <c r="H6" s="15"/>
      <c r="I6" s="155"/>
      <c r="J6" s="44"/>
      <c r="K6" s="17"/>
      <c r="L6" s="17"/>
      <c r="M6" s="143">
        <f t="shared" si="0"/>
        <v>0</v>
      </c>
      <c r="N6" s="143">
        <f t="shared" si="1"/>
        <v>0</v>
      </c>
      <c r="O6" s="18"/>
      <c r="P6" s="155"/>
      <c r="Q6" s="155"/>
      <c r="R6" s="144"/>
      <c r="S6" s="155"/>
      <c r="T6" s="83"/>
      <c r="U6" s="45"/>
    </row>
    <row r="7" spans="1:21" ht="20.25" customHeight="1">
      <c r="A7" s="31">
        <v>4</v>
      </c>
      <c r="B7" s="155"/>
      <c r="C7" s="156"/>
      <c r="D7" s="166" t="e">
        <f>VLOOKUP(C7,都道府県コード等!A7:B53,2)</f>
        <v>#N/A</v>
      </c>
      <c r="E7" s="156"/>
      <c r="F7" s="155"/>
      <c r="G7" s="75"/>
      <c r="H7" s="15"/>
      <c r="I7" s="155"/>
      <c r="J7" s="44"/>
      <c r="K7" s="17"/>
      <c r="L7" s="17"/>
      <c r="M7" s="143">
        <f t="shared" si="0"/>
        <v>0</v>
      </c>
      <c r="N7" s="143">
        <f t="shared" si="1"/>
        <v>0</v>
      </c>
      <c r="O7" s="18"/>
      <c r="P7" s="155"/>
      <c r="Q7" s="155"/>
      <c r="R7" s="144"/>
      <c r="S7" s="155"/>
      <c r="T7" s="83"/>
      <c r="U7" s="45"/>
    </row>
    <row r="8" spans="1:21" ht="20.25" customHeight="1">
      <c r="A8" s="31">
        <v>5</v>
      </c>
      <c r="B8" s="155"/>
      <c r="C8" s="156"/>
      <c r="D8" s="166" t="e">
        <f>VLOOKUP(C8,都道府県コード等!A8:B54,2)</f>
        <v>#N/A</v>
      </c>
      <c r="E8" s="156"/>
      <c r="F8" s="155"/>
      <c r="G8" s="75"/>
      <c r="H8" s="15"/>
      <c r="I8" s="155"/>
      <c r="J8" s="44"/>
      <c r="K8" s="17"/>
      <c r="L8" s="17"/>
      <c r="M8" s="143">
        <f t="shared" si="0"/>
        <v>0</v>
      </c>
      <c r="N8" s="143">
        <f t="shared" si="1"/>
        <v>0</v>
      </c>
      <c r="O8" s="18"/>
      <c r="P8" s="155"/>
      <c r="Q8" s="155"/>
      <c r="R8" s="144"/>
      <c r="S8" s="155"/>
      <c r="T8" s="83"/>
      <c r="U8" s="45"/>
    </row>
    <row r="9" spans="1:21" ht="20.25" customHeight="1">
      <c r="A9" s="31">
        <v>6</v>
      </c>
      <c r="B9" s="155"/>
      <c r="C9" s="156"/>
      <c r="D9" s="166" t="e">
        <f>VLOOKUP(C9,都道府県コード等!A9:B55,2)</f>
        <v>#N/A</v>
      </c>
      <c r="E9" s="156"/>
      <c r="F9" s="155"/>
      <c r="G9" s="75"/>
      <c r="H9" s="15"/>
      <c r="I9" s="155"/>
      <c r="J9" s="44"/>
      <c r="K9" s="17"/>
      <c r="L9" s="17"/>
      <c r="M9" s="143">
        <f t="shared" si="0"/>
        <v>0</v>
      </c>
      <c r="N9" s="143">
        <f t="shared" si="1"/>
        <v>0</v>
      </c>
      <c r="O9" s="18"/>
      <c r="P9" s="155"/>
      <c r="Q9" s="155"/>
      <c r="R9" s="144"/>
      <c r="S9" s="155"/>
      <c r="T9" s="83"/>
      <c r="U9" s="45"/>
    </row>
    <row r="10" spans="1:21" ht="20.25" customHeight="1">
      <c r="A10" s="31">
        <v>7</v>
      </c>
      <c r="B10" s="155"/>
      <c r="C10" s="156"/>
      <c r="D10" s="166" t="e">
        <f>VLOOKUP(C10,都道府県コード等!A10:B56,2)</f>
        <v>#N/A</v>
      </c>
      <c r="E10" s="156"/>
      <c r="F10" s="155"/>
      <c r="G10" s="75"/>
      <c r="H10" s="15"/>
      <c r="I10" s="155"/>
      <c r="J10" s="44"/>
      <c r="K10" s="17"/>
      <c r="L10" s="17"/>
      <c r="M10" s="143">
        <f t="shared" si="0"/>
        <v>0</v>
      </c>
      <c r="N10" s="143">
        <f t="shared" si="1"/>
        <v>0</v>
      </c>
      <c r="O10" s="18"/>
      <c r="P10" s="155"/>
      <c r="Q10" s="155"/>
      <c r="R10" s="144"/>
      <c r="S10" s="155"/>
      <c r="T10" s="83"/>
      <c r="U10" s="45"/>
    </row>
    <row r="11" spans="1:21" ht="20.25" customHeight="1">
      <c r="A11" s="31">
        <v>8</v>
      </c>
      <c r="B11" s="155"/>
      <c r="C11" s="156"/>
      <c r="D11" s="166" t="e">
        <f>VLOOKUP(C11,都道府県コード等!A11:B57,2)</f>
        <v>#N/A</v>
      </c>
      <c r="E11" s="156"/>
      <c r="F11" s="155"/>
      <c r="G11" s="75"/>
      <c r="H11" s="15"/>
      <c r="I11" s="155"/>
      <c r="J11" s="44"/>
      <c r="K11" s="17"/>
      <c r="L11" s="17"/>
      <c r="M11" s="143">
        <f t="shared" si="0"/>
        <v>0</v>
      </c>
      <c r="N11" s="143">
        <f t="shared" si="1"/>
        <v>0</v>
      </c>
      <c r="O11" s="18"/>
      <c r="P11" s="155"/>
      <c r="Q11" s="155"/>
      <c r="R11" s="144"/>
      <c r="S11" s="155"/>
      <c r="T11" s="83"/>
      <c r="U11" s="45"/>
    </row>
    <row r="12" spans="1:21" ht="20.25" customHeight="1">
      <c r="A12" s="31">
        <v>9</v>
      </c>
      <c r="B12" s="155"/>
      <c r="C12" s="156"/>
      <c r="D12" s="166" t="e">
        <f>VLOOKUP(C12,都道府県コード等!A12:B58,2)</f>
        <v>#N/A</v>
      </c>
      <c r="E12" s="156"/>
      <c r="F12" s="155"/>
      <c r="G12" s="75"/>
      <c r="H12" s="15"/>
      <c r="I12" s="155"/>
      <c r="J12" s="44"/>
      <c r="K12" s="17"/>
      <c r="L12" s="17"/>
      <c r="M12" s="143">
        <f t="shared" si="0"/>
        <v>0</v>
      </c>
      <c r="N12" s="143">
        <f t="shared" si="1"/>
        <v>0</v>
      </c>
      <c r="O12" s="18"/>
      <c r="P12" s="155"/>
      <c r="Q12" s="155"/>
      <c r="R12" s="144"/>
      <c r="S12" s="155"/>
      <c r="T12" s="83"/>
      <c r="U12" s="45"/>
    </row>
    <row r="13" spans="1:21" ht="20.25" customHeight="1">
      <c r="A13" s="31">
        <v>10</v>
      </c>
      <c r="B13" s="155"/>
      <c r="C13" s="156"/>
      <c r="D13" s="166" t="e">
        <f>VLOOKUP(C13,都道府県コード等!A13:B59,2)</f>
        <v>#N/A</v>
      </c>
      <c r="E13" s="156"/>
      <c r="F13" s="155"/>
      <c r="G13" s="75"/>
      <c r="H13" s="15"/>
      <c r="I13" s="155"/>
      <c r="J13" s="44"/>
      <c r="K13" s="17"/>
      <c r="L13" s="17"/>
      <c r="M13" s="143">
        <f t="shared" si="0"/>
        <v>0</v>
      </c>
      <c r="N13" s="143">
        <f t="shared" si="1"/>
        <v>0</v>
      </c>
      <c r="O13" s="18"/>
      <c r="P13" s="155"/>
      <c r="Q13" s="155"/>
      <c r="R13" s="144"/>
      <c r="S13" s="155"/>
      <c r="T13" s="83"/>
      <c r="U13" s="45"/>
    </row>
    <row r="14" spans="1:21" ht="20.25" customHeight="1">
      <c r="A14" s="31">
        <v>11</v>
      </c>
      <c r="B14" s="155"/>
      <c r="C14" s="156"/>
      <c r="D14" s="166" t="e">
        <f>VLOOKUP(C14,都道府県コード等!A14:B60,2)</f>
        <v>#N/A</v>
      </c>
      <c r="E14" s="156"/>
      <c r="F14" s="155"/>
      <c r="G14" s="75"/>
      <c r="H14" s="15"/>
      <c r="I14" s="155"/>
      <c r="J14" s="44"/>
      <c r="K14" s="17"/>
      <c r="L14" s="17"/>
      <c r="M14" s="143">
        <f t="shared" si="0"/>
        <v>0</v>
      </c>
      <c r="N14" s="143">
        <f t="shared" si="1"/>
        <v>0</v>
      </c>
      <c r="O14" s="18"/>
      <c r="P14" s="155"/>
      <c r="Q14" s="155"/>
      <c r="R14" s="144"/>
      <c r="S14" s="155"/>
      <c r="T14" s="83"/>
      <c r="U14" s="45"/>
    </row>
    <row r="15" spans="1:21" ht="20.25" customHeight="1">
      <c r="A15" s="31">
        <v>12</v>
      </c>
      <c r="B15" s="155"/>
      <c r="C15" s="156"/>
      <c r="D15" s="166" t="e">
        <f>VLOOKUP(C15,都道府県コード等!A15:B61,2)</f>
        <v>#N/A</v>
      </c>
      <c r="E15" s="156"/>
      <c r="F15" s="155"/>
      <c r="G15" s="75"/>
      <c r="H15" s="15"/>
      <c r="I15" s="155"/>
      <c r="J15" s="44"/>
      <c r="K15" s="17"/>
      <c r="L15" s="17"/>
      <c r="M15" s="143">
        <f t="shared" si="0"/>
        <v>0</v>
      </c>
      <c r="N15" s="143">
        <f t="shared" si="1"/>
        <v>0</v>
      </c>
      <c r="O15" s="18"/>
      <c r="P15" s="155"/>
      <c r="Q15" s="155"/>
      <c r="R15" s="144"/>
      <c r="S15" s="155"/>
      <c r="T15" s="83"/>
      <c r="U15" s="45"/>
    </row>
    <row r="16" spans="1:21" ht="20.25" customHeight="1">
      <c r="A16" s="31">
        <v>13</v>
      </c>
      <c r="B16" s="155"/>
      <c r="C16" s="156"/>
      <c r="D16" s="166" t="e">
        <f>VLOOKUP(C16,都道府県コード等!A16:B62,2)</f>
        <v>#N/A</v>
      </c>
      <c r="E16" s="156"/>
      <c r="F16" s="155"/>
      <c r="G16" s="75"/>
      <c r="H16" s="15"/>
      <c r="I16" s="155"/>
      <c r="J16" s="44"/>
      <c r="K16" s="17"/>
      <c r="L16" s="17"/>
      <c r="M16" s="143">
        <f t="shared" si="0"/>
        <v>0</v>
      </c>
      <c r="N16" s="143">
        <f t="shared" si="1"/>
        <v>0</v>
      </c>
      <c r="O16" s="18"/>
      <c r="P16" s="155"/>
      <c r="Q16" s="155"/>
      <c r="R16" s="144"/>
      <c r="S16" s="155"/>
      <c r="T16" s="83"/>
      <c r="U16" s="45"/>
    </row>
    <row r="17" spans="1:21" ht="20.25" customHeight="1">
      <c r="A17" s="31">
        <v>14</v>
      </c>
      <c r="B17" s="155"/>
      <c r="C17" s="156"/>
      <c r="D17" s="166" t="e">
        <f>VLOOKUP(C17,都道府県コード等!A17:B63,2)</f>
        <v>#N/A</v>
      </c>
      <c r="E17" s="156"/>
      <c r="F17" s="155"/>
      <c r="G17" s="75"/>
      <c r="H17" s="15"/>
      <c r="I17" s="155"/>
      <c r="J17" s="44"/>
      <c r="K17" s="17"/>
      <c r="L17" s="17"/>
      <c r="M17" s="143">
        <f t="shared" si="0"/>
        <v>0</v>
      </c>
      <c r="N17" s="143">
        <f t="shared" si="1"/>
        <v>0</v>
      </c>
      <c r="O17" s="18"/>
      <c r="P17" s="155"/>
      <c r="Q17" s="155"/>
      <c r="R17" s="144"/>
      <c r="S17" s="155"/>
      <c r="T17" s="83"/>
      <c r="U17" s="45"/>
    </row>
    <row r="18" spans="1:21" ht="20.25" customHeight="1">
      <c r="A18" s="31">
        <v>15</v>
      </c>
      <c r="B18" s="155"/>
      <c r="C18" s="156"/>
      <c r="D18" s="166" t="e">
        <f>VLOOKUP(C18,都道府県コード等!A18:B64,2)</f>
        <v>#N/A</v>
      </c>
      <c r="E18" s="156"/>
      <c r="F18" s="155"/>
      <c r="G18" s="75"/>
      <c r="H18" s="15"/>
      <c r="I18" s="155"/>
      <c r="J18" s="44"/>
      <c r="K18" s="17"/>
      <c r="L18" s="17"/>
      <c r="M18" s="143">
        <f t="shared" si="0"/>
        <v>0</v>
      </c>
      <c r="N18" s="143">
        <f t="shared" si="1"/>
        <v>0</v>
      </c>
      <c r="O18" s="18"/>
      <c r="P18" s="155"/>
      <c r="Q18" s="155"/>
      <c r="R18" s="144"/>
      <c r="S18" s="155"/>
      <c r="T18" s="83"/>
      <c r="U18" s="45"/>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21"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21"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2">
      <c r="C28" s="46"/>
      <c r="D28" s="46"/>
      <c r="E28" s="46"/>
      <c r="F28" s="46"/>
      <c r="G28" s="46"/>
      <c r="H28" s="46"/>
    </row>
    <row r="29" spans="1:21" ht="18">
      <c r="C29" s="48"/>
      <c r="D29" s="49"/>
      <c r="E29" s="52"/>
      <c r="F29" s="48"/>
      <c r="G29" s="53"/>
      <c r="H29" s="46"/>
      <c r="M29" s="2"/>
    </row>
    <row r="30" spans="1:21" ht="18">
      <c r="C30" s="48"/>
      <c r="D30" s="49"/>
      <c r="E30" s="52"/>
      <c r="F30" s="48"/>
      <c r="G30" s="53"/>
      <c r="H30" s="46"/>
    </row>
    <row r="31" spans="1:21" ht="18">
      <c r="C31" s="48"/>
      <c r="D31" s="49"/>
      <c r="E31" s="52"/>
      <c r="F31" s="48"/>
      <c r="G31" s="53"/>
      <c r="H31" s="46"/>
    </row>
    <row r="32" spans="1:21" ht="18">
      <c r="C32" s="48"/>
      <c r="D32" s="49"/>
      <c r="E32" s="52"/>
      <c r="F32" s="48"/>
      <c r="G32" s="53"/>
      <c r="H32" s="46"/>
    </row>
    <row r="33" spans="3:17" ht="18">
      <c r="C33" s="48"/>
      <c r="D33" s="49"/>
      <c r="E33" s="52"/>
      <c r="F33" s="48"/>
      <c r="G33" s="53"/>
      <c r="H33" s="46"/>
    </row>
    <row r="34" spans="3:17" ht="18">
      <c r="C34" s="48"/>
      <c r="D34" s="50"/>
      <c r="E34" s="52"/>
      <c r="F34" s="48"/>
      <c r="G34" s="53"/>
      <c r="H34" s="46"/>
    </row>
    <row r="35" spans="3:17" ht="18">
      <c r="C35" s="48"/>
      <c r="D35" s="50"/>
      <c r="E35" s="52"/>
      <c r="F35" s="48"/>
      <c r="G35" s="53"/>
      <c r="H35" s="46"/>
    </row>
    <row r="36" spans="3:17" ht="18">
      <c r="C36" s="48"/>
      <c r="D36" s="49"/>
      <c r="E36" s="52"/>
      <c r="F36" s="48"/>
      <c r="G36" s="52"/>
      <c r="H36" s="46"/>
    </row>
    <row r="37" spans="3:17" ht="18">
      <c r="C37" s="48"/>
      <c r="D37" s="49"/>
      <c r="E37" s="52"/>
      <c r="F37" s="48"/>
      <c r="G37" s="52"/>
      <c r="H37" s="46"/>
    </row>
    <row r="38" spans="3:17" ht="18">
      <c r="C38" s="48"/>
      <c r="D38" s="49"/>
      <c r="E38" s="52"/>
      <c r="F38" s="48"/>
      <c r="G38" s="52"/>
      <c r="H38" s="46"/>
    </row>
    <row r="39" spans="3:17" ht="18">
      <c r="C39" s="48"/>
      <c r="D39" s="49"/>
      <c r="E39" s="52"/>
      <c r="F39" s="48"/>
      <c r="G39" s="52"/>
      <c r="H39" s="46"/>
    </row>
    <row r="40" spans="3:17" ht="18">
      <c r="C40" s="48"/>
      <c r="D40" s="49"/>
      <c r="E40" s="52"/>
      <c r="F40" s="48"/>
      <c r="G40" s="52"/>
      <c r="H40" s="46"/>
    </row>
    <row r="41" spans="3:17" ht="18">
      <c r="C41" s="48"/>
      <c r="D41" s="49"/>
      <c r="E41" s="52"/>
      <c r="F41" s="48"/>
      <c r="G41" s="52"/>
      <c r="H41" s="46"/>
    </row>
    <row r="42" spans="3:17" ht="18">
      <c r="C42" s="48"/>
      <c r="D42" s="49"/>
      <c r="E42" s="52"/>
      <c r="F42" s="48"/>
      <c r="G42" s="52"/>
      <c r="H42" s="46"/>
    </row>
    <row r="43" spans="3:17" ht="18">
      <c r="C43" s="48"/>
      <c r="D43" s="49"/>
      <c r="E43" s="52"/>
      <c r="F43" s="48"/>
      <c r="G43" s="52"/>
      <c r="H43" s="46"/>
      <c r="P43" s="1"/>
      <c r="Q43" s="1"/>
    </row>
    <row r="44" spans="3:17" ht="18">
      <c r="C44" s="48"/>
      <c r="D44" s="49"/>
      <c r="E44" s="52"/>
      <c r="F44" s="48"/>
      <c r="G44" s="52"/>
      <c r="H44" s="46"/>
      <c r="P44" s="1"/>
      <c r="Q44" s="1"/>
    </row>
    <row r="45" spans="3:17" ht="18">
      <c r="C45" s="48"/>
      <c r="D45" s="49"/>
      <c r="E45" s="52"/>
      <c r="F45" s="48"/>
      <c r="G45" s="52"/>
      <c r="H45" s="46"/>
      <c r="P45" s="1"/>
      <c r="Q45" s="1"/>
    </row>
    <row r="46" spans="3:17" ht="18">
      <c r="C46" s="48"/>
      <c r="D46" s="49"/>
      <c r="E46" s="52"/>
      <c r="F46" s="48"/>
      <c r="G46" s="52"/>
      <c r="H46" s="46"/>
      <c r="P46" s="1"/>
      <c r="Q46" s="1"/>
    </row>
    <row r="47" spans="3:17" ht="18">
      <c r="C47" s="48"/>
      <c r="D47" s="49"/>
      <c r="E47" s="52"/>
      <c r="F47" s="48"/>
      <c r="G47" s="52"/>
      <c r="H47" s="46"/>
      <c r="P47" s="1"/>
      <c r="Q47" s="1"/>
    </row>
    <row r="48" spans="3:17" ht="18">
      <c r="C48" s="48"/>
      <c r="D48" s="49"/>
      <c r="E48" s="52"/>
      <c r="F48" s="48"/>
      <c r="G48" s="52"/>
      <c r="H48" s="46"/>
      <c r="P48" s="1"/>
      <c r="Q48" s="1"/>
    </row>
    <row r="49" spans="3:17" ht="18">
      <c r="C49" s="48"/>
      <c r="D49" s="49"/>
      <c r="E49" s="52"/>
      <c r="F49" s="48"/>
      <c r="G49" s="52"/>
      <c r="H49" s="46"/>
      <c r="P49" s="1"/>
      <c r="Q49" s="1"/>
    </row>
    <row r="50" spans="3:17" ht="18">
      <c r="C50" s="48"/>
      <c r="D50" s="49"/>
      <c r="E50" s="52"/>
      <c r="F50" s="48"/>
      <c r="G50" s="52"/>
      <c r="H50" s="46"/>
      <c r="P50" s="1"/>
      <c r="Q50" s="1"/>
    </row>
    <row r="51" spans="3:17" ht="18">
      <c r="C51" s="48"/>
      <c r="D51" s="49"/>
      <c r="E51" s="52"/>
      <c r="F51" s="48"/>
      <c r="G51" s="52"/>
      <c r="H51" s="46"/>
      <c r="P51" s="1"/>
      <c r="Q51" s="1"/>
    </row>
    <row r="52" spans="3:17" ht="18">
      <c r="C52" s="48"/>
      <c r="D52" s="49"/>
      <c r="E52" s="52"/>
      <c r="F52" s="48"/>
      <c r="G52" s="52"/>
      <c r="H52" s="46"/>
      <c r="P52" s="1"/>
      <c r="Q52" s="1"/>
    </row>
    <row r="53" spans="3:17" ht="18">
      <c r="C53" s="48"/>
      <c r="D53" s="49"/>
      <c r="E53" s="52"/>
      <c r="F53" s="48"/>
      <c r="G53" s="52"/>
      <c r="H53" s="46"/>
      <c r="P53" s="1"/>
      <c r="Q53" s="1"/>
    </row>
    <row r="54" spans="3:17" ht="18">
      <c r="C54" s="48"/>
      <c r="D54" s="49"/>
      <c r="E54" s="52"/>
      <c r="F54" s="48"/>
      <c r="G54" s="52"/>
      <c r="H54" s="46"/>
      <c r="P54" s="1"/>
      <c r="Q54" s="1"/>
    </row>
    <row r="55" spans="3:17" ht="18">
      <c r="C55" s="48"/>
      <c r="D55" s="49"/>
      <c r="E55" s="52"/>
      <c r="F55" s="48"/>
      <c r="G55" s="52"/>
      <c r="H55" s="46"/>
      <c r="P55" s="1"/>
      <c r="Q55" s="1"/>
    </row>
    <row r="56" spans="3:17" ht="18">
      <c r="C56" s="48"/>
      <c r="D56" s="49"/>
      <c r="E56" s="52"/>
      <c r="F56" s="48"/>
      <c r="G56" s="52"/>
      <c r="H56" s="46"/>
      <c r="P56" s="1"/>
      <c r="Q56" s="1"/>
    </row>
    <row r="57" spans="3:17" ht="18">
      <c r="C57" s="48"/>
      <c r="D57" s="49"/>
      <c r="E57" s="52"/>
      <c r="F57" s="48"/>
      <c r="G57" s="52"/>
      <c r="H57" s="46"/>
      <c r="P57" s="1"/>
      <c r="Q57" s="1"/>
    </row>
    <row r="58" spans="3:17" ht="18">
      <c r="C58" s="48"/>
      <c r="D58" s="49"/>
      <c r="E58" s="52"/>
      <c r="F58" s="48"/>
      <c r="G58" s="52"/>
      <c r="H58" s="46"/>
      <c r="P58" s="1"/>
      <c r="Q58" s="1"/>
    </row>
    <row r="59" spans="3:17" ht="18">
      <c r="C59" s="48"/>
      <c r="D59" s="49"/>
      <c r="E59" s="52"/>
      <c r="F59" s="48"/>
      <c r="G59" s="52"/>
      <c r="H59" s="46"/>
      <c r="P59" s="1"/>
      <c r="Q59" s="1"/>
    </row>
    <row r="60" spans="3:17" ht="18">
      <c r="C60" s="48"/>
      <c r="D60" s="49"/>
      <c r="E60" s="52"/>
      <c r="F60" s="48"/>
      <c r="G60" s="52"/>
      <c r="H60" s="46"/>
      <c r="P60" s="1"/>
      <c r="Q60" s="1"/>
    </row>
    <row r="61" spans="3:17" ht="18">
      <c r="C61" s="48"/>
      <c r="D61" s="49"/>
      <c r="E61" s="52"/>
      <c r="F61" s="48"/>
      <c r="G61" s="52"/>
      <c r="H61" s="46"/>
      <c r="P61" s="1"/>
      <c r="Q61" s="1"/>
    </row>
    <row r="62" spans="3:17" ht="18">
      <c r="C62" s="48"/>
      <c r="D62" s="49"/>
      <c r="E62" s="52"/>
      <c r="F62" s="48"/>
      <c r="G62" s="52"/>
      <c r="H62" s="46"/>
      <c r="P62" s="1"/>
      <c r="Q62" s="1"/>
    </row>
    <row r="63" spans="3:17" ht="18">
      <c r="C63" s="48"/>
      <c r="D63" s="49"/>
      <c r="E63" s="52"/>
      <c r="F63" s="48"/>
      <c r="G63" s="52"/>
      <c r="H63" s="46"/>
      <c r="P63" s="1"/>
      <c r="Q63" s="1"/>
    </row>
    <row r="64" spans="3:17" ht="18">
      <c r="C64" s="48"/>
      <c r="D64" s="49"/>
      <c r="E64" s="52"/>
      <c r="F64" s="48"/>
      <c r="G64" s="52"/>
      <c r="H64" s="46"/>
      <c r="P64" s="1"/>
      <c r="Q64" s="1"/>
    </row>
    <row r="65" spans="3:17" ht="18">
      <c r="C65" s="48"/>
      <c r="D65" s="49"/>
      <c r="E65" s="52"/>
      <c r="F65" s="52"/>
      <c r="G65" s="52"/>
      <c r="H65" s="46"/>
      <c r="P65" s="1"/>
      <c r="Q65" s="1"/>
    </row>
    <row r="66" spans="3:17" ht="18">
      <c r="C66" s="48"/>
      <c r="D66" s="49"/>
      <c r="E66" s="52"/>
      <c r="F66" s="52"/>
      <c r="G66" s="52"/>
      <c r="H66" s="46"/>
      <c r="P66" s="1"/>
      <c r="Q66" s="1"/>
    </row>
    <row r="67" spans="3:17" ht="18">
      <c r="C67" s="48"/>
      <c r="D67" s="49"/>
      <c r="E67" s="52"/>
      <c r="F67" s="52"/>
      <c r="G67" s="52"/>
      <c r="H67" s="46"/>
      <c r="P67" s="1"/>
      <c r="Q67" s="1"/>
    </row>
    <row r="68" spans="3:17" ht="18">
      <c r="C68" s="48"/>
      <c r="D68" s="49"/>
      <c r="E68" s="52"/>
      <c r="F68" s="52"/>
      <c r="G68" s="52"/>
      <c r="H68" s="46"/>
      <c r="P68" s="1"/>
      <c r="Q68" s="1"/>
    </row>
    <row r="69" spans="3:17" ht="18">
      <c r="C69" s="48"/>
      <c r="D69" s="49"/>
      <c r="E69" s="52"/>
      <c r="F69" s="52"/>
      <c r="G69" s="52"/>
      <c r="H69" s="46"/>
      <c r="P69" s="1"/>
      <c r="Q69" s="1"/>
    </row>
    <row r="70" spans="3:17" ht="18">
      <c r="C70" s="48"/>
      <c r="D70" s="49"/>
      <c r="E70" s="52"/>
      <c r="F70" s="52"/>
      <c r="G70" s="52"/>
      <c r="H70" s="46"/>
      <c r="P70" s="1"/>
      <c r="Q70" s="1"/>
    </row>
    <row r="71" spans="3:17" ht="18">
      <c r="C71" s="48"/>
      <c r="D71" s="49"/>
      <c r="E71" s="52"/>
      <c r="F71" s="52"/>
      <c r="G71" s="52"/>
      <c r="H71" s="46"/>
      <c r="P71" s="1"/>
      <c r="Q71" s="1"/>
    </row>
    <row r="72" spans="3:17" ht="18">
      <c r="C72" s="48"/>
      <c r="D72" s="49"/>
      <c r="E72" s="52"/>
      <c r="F72" s="52"/>
      <c r="G72" s="52"/>
      <c r="H72" s="46"/>
      <c r="P72" s="1"/>
      <c r="Q72" s="1"/>
    </row>
    <row r="73" spans="3:17" ht="18">
      <c r="C73" s="48"/>
      <c r="D73" s="49"/>
      <c r="E73" s="52"/>
      <c r="F73" s="52"/>
      <c r="G73" s="52"/>
      <c r="H73" s="46"/>
      <c r="P73" s="1"/>
      <c r="Q73" s="1"/>
    </row>
    <row r="74" spans="3:17" ht="18">
      <c r="C74" s="48"/>
      <c r="D74" s="49"/>
      <c r="E74" s="52"/>
      <c r="F74" s="52"/>
      <c r="G74" s="52"/>
      <c r="H74" s="46"/>
      <c r="P74" s="1"/>
      <c r="Q74" s="1"/>
    </row>
    <row r="75" spans="3:17" ht="18">
      <c r="C75" s="48"/>
      <c r="D75" s="49"/>
      <c r="E75" s="52"/>
      <c r="F75" s="52"/>
      <c r="G75" s="52"/>
      <c r="H75" s="46"/>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V80"/>
  <sheetViews>
    <sheetView view="pageBreakPreview" zoomScale="80" zoomScaleNormal="100" zoomScaleSheetLayoutView="80" workbookViewId="0">
      <pane ySplit="3" topLeftCell="A4" activePane="bottomLeft" state="frozen"/>
      <selection activeCell="E18" activeCellId="1" sqref="B3:C18 E3:F18"/>
      <selection pane="bottomLeft"/>
    </sheetView>
  </sheetViews>
  <sheetFormatPr defaultColWidth="4.21875" defaultRowHeight="12"/>
  <cols>
    <col min="1" max="1" width="4.109375" style="5" bestFit="1" customWidth="1"/>
    <col min="2" max="2" width="14.33203125" style="5" customWidth="1"/>
    <col min="3" max="3" width="9.77734375" style="5" customWidth="1"/>
    <col min="4" max="5" width="12.33203125" style="5" customWidth="1"/>
    <col min="6" max="6" width="17.109375" style="5" customWidth="1"/>
    <col min="7" max="9" width="28.33203125" style="5" customWidth="1"/>
    <col min="10" max="10" width="43" style="5" customWidth="1"/>
    <col min="11" max="17" width="12.88671875" style="5" customWidth="1"/>
    <col min="18" max="18" width="16.109375" style="5" customWidth="1"/>
    <col min="19" max="20" width="10.6640625" style="5" customWidth="1"/>
    <col min="21" max="21" width="18.88671875" style="5" customWidth="1"/>
    <col min="22" max="22" width="11.6640625" style="5" customWidth="1"/>
    <col min="23" max="16384" width="4.21875" style="5"/>
  </cols>
  <sheetData>
    <row r="1" spans="1:22" ht="18">
      <c r="N1" s="4"/>
      <c r="O1" s="3"/>
      <c r="P1" s="3"/>
      <c r="Q1" s="3"/>
      <c r="V1" s="39" t="s">
        <v>0</v>
      </c>
    </row>
    <row r="2" spans="1:22" ht="20.100000000000001" customHeight="1">
      <c r="A2" s="85" t="s">
        <v>238</v>
      </c>
      <c r="B2" s="13"/>
      <c r="C2" s="13"/>
      <c r="D2" s="13"/>
      <c r="E2" s="13"/>
      <c r="F2" s="13"/>
      <c r="G2" s="13"/>
      <c r="H2" s="13"/>
      <c r="I2" s="13"/>
      <c r="J2" s="13"/>
      <c r="K2" s="13"/>
      <c r="L2" s="13"/>
      <c r="M2" s="13"/>
      <c r="N2" s="13"/>
      <c r="O2" s="13"/>
      <c r="P2" s="13"/>
      <c r="Q2" s="13"/>
      <c r="R2" s="13"/>
      <c r="S2" s="13"/>
      <c r="T2" s="13"/>
      <c r="U2" s="67"/>
      <c r="V2" s="13"/>
    </row>
    <row r="3" spans="1:22" s="93" customFormat="1" ht="137.25" customHeight="1">
      <c r="A3" s="87" t="s">
        <v>1</v>
      </c>
      <c r="B3" s="157" t="s">
        <v>2</v>
      </c>
      <c r="C3" s="157" t="s">
        <v>3</v>
      </c>
      <c r="D3" s="165" t="s">
        <v>4</v>
      </c>
      <c r="E3" s="157" t="s">
        <v>5</v>
      </c>
      <c r="F3" s="157" t="s">
        <v>225</v>
      </c>
      <c r="G3" s="89" t="s">
        <v>84</v>
      </c>
      <c r="H3" s="19" t="s">
        <v>6</v>
      </c>
      <c r="I3" s="157" t="s">
        <v>7</v>
      </c>
      <c r="J3" s="19" t="s">
        <v>85</v>
      </c>
      <c r="K3" s="19" t="s">
        <v>239</v>
      </c>
      <c r="L3" s="157" t="s">
        <v>240</v>
      </c>
      <c r="M3" s="19" t="s">
        <v>87</v>
      </c>
      <c r="N3" s="157" t="s">
        <v>89</v>
      </c>
      <c r="O3" s="19" t="s">
        <v>90</v>
      </c>
      <c r="P3" s="19" t="s">
        <v>149</v>
      </c>
      <c r="Q3" s="19" t="s">
        <v>292</v>
      </c>
      <c r="R3" s="159" t="s">
        <v>209</v>
      </c>
      <c r="S3" s="157" t="s">
        <v>14</v>
      </c>
      <c r="T3" s="157" t="s">
        <v>92</v>
      </c>
      <c r="U3" s="73" t="s">
        <v>145</v>
      </c>
      <c r="V3" s="19" t="s">
        <v>16</v>
      </c>
    </row>
    <row r="4" spans="1:22" ht="20.25" customHeight="1">
      <c r="A4" s="31">
        <v>1</v>
      </c>
      <c r="B4" s="149" t="s">
        <v>286</v>
      </c>
      <c r="C4" s="153">
        <v>23</v>
      </c>
      <c r="D4" s="166" t="str">
        <f>VLOOKUP(C4,都道府県コード等!A4:B50,2)</f>
        <v>愛知県</v>
      </c>
      <c r="E4" s="155" t="s">
        <v>287</v>
      </c>
      <c r="F4" s="155" t="s">
        <v>287</v>
      </c>
      <c r="G4" s="75"/>
      <c r="H4" s="15"/>
      <c r="I4" s="155" t="s">
        <v>288</v>
      </c>
      <c r="J4" s="44"/>
      <c r="K4" s="79"/>
      <c r="L4" s="164">
        <f>K4*4000/1000</f>
        <v>0</v>
      </c>
      <c r="M4" s="17"/>
      <c r="N4" s="143">
        <f>ROUNDDOWN(MIN(L4,M4),0)</f>
        <v>0</v>
      </c>
      <c r="O4" s="18"/>
      <c r="P4" s="32"/>
      <c r="Q4" s="32"/>
      <c r="R4" s="155"/>
      <c r="S4" s="144" t="s">
        <v>290</v>
      </c>
      <c r="T4" s="155" t="s">
        <v>291</v>
      </c>
      <c r="U4" s="83"/>
      <c r="V4" s="45"/>
    </row>
    <row r="5" spans="1:22" ht="20.25" customHeight="1">
      <c r="A5" s="31">
        <v>2</v>
      </c>
      <c r="B5" s="155"/>
      <c r="C5" s="156"/>
      <c r="D5" s="166" t="e">
        <f>VLOOKUP(C5,都道府県コード等!A5:B51,2)</f>
        <v>#N/A</v>
      </c>
      <c r="E5" s="156"/>
      <c r="F5" s="155"/>
      <c r="G5" s="75"/>
      <c r="H5" s="15"/>
      <c r="I5" s="155"/>
      <c r="J5" s="44"/>
      <c r="K5" s="79"/>
      <c r="L5" s="164">
        <f t="shared" ref="L5:L18" si="0">K5*4000/1000</f>
        <v>0</v>
      </c>
      <c r="M5" s="17"/>
      <c r="N5" s="143">
        <f t="shared" ref="N5:N18" si="1">ROUNDDOWN(MIN(L5,M5),0)</f>
        <v>0</v>
      </c>
      <c r="O5" s="18"/>
      <c r="P5" s="32"/>
      <c r="R5" s="155"/>
      <c r="S5" s="144"/>
      <c r="T5" s="155"/>
      <c r="U5" s="83"/>
      <c r="V5" s="45"/>
    </row>
    <row r="6" spans="1:22" ht="20.25" customHeight="1">
      <c r="A6" s="31">
        <v>3</v>
      </c>
      <c r="B6" s="155"/>
      <c r="C6" s="156"/>
      <c r="D6" s="166" t="e">
        <f>VLOOKUP(C6,都道府県コード等!A6:B52,2)</f>
        <v>#N/A</v>
      </c>
      <c r="E6" s="156"/>
      <c r="F6" s="149"/>
      <c r="G6" s="75"/>
      <c r="H6" s="15"/>
      <c r="I6" s="155"/>
      <c r="J6" s="44"/>
      <c r="K6" s="79"/>
      <c r="L6" s="164">
        <f t="shared" si="0"/>
        <v>0</v>
      </c>
      <c r="M6" s="17"/>
      <c r="N6" s="143">
        <f t="shared" si="1"/>
        <v>0</v>
      </c>
      <c r="O6" s="18"/>
      <c r="P6" s="32"/>
      <c r="Q6" s="32"/>
      <c r="R6" s="155"/>
      <c r="S6" s="144"/>
      <c r="T6" s="155"/>
      <c r="U6" s="83"/>
      <c r="V6" s="45"/>
    </row>
    <row r="7" spans="1:22" ht="20.25" customHeight="1">
      <c r="A7" s="31">
        <v>4</v>
      </c>
      <c r="B7" s="155"/>
      <c r="C7" s="156"/>
      <c r="D7" s="166" t="e">
        <f>VLOOKUP(C7,都道府県コード等!A7:B53,2)</f>
        <v>#N/A</v>
      </c>
      <c r="E7" s="156"/>
      <c r="F7" s="155"/>
      <c r="G7" s="75"/>
      <c r="H7" s="15"/>
      <c r="I7" s="155"/>
      <c r="J7" s="44"/>
      <c r="K7" s="79"/>
      <c r="L7" s="164">
        <f t="shared" si="0"/>
        <v>0</v>
      </c>
      <c r="M7" s="17"/>
      <c r="N7" s="143">
        <f t="shared" si="1"/>
        <v>0</v>
      </c>
      <c r="O7" s="18"/>
      <c r="P7" s="32"/>
      <c r="Q7" s="32"/>
      <c r="R7" s="155"/>
      <c r="S7" s="144"/>
      <c r="T7" s="155"/>
      <c r="U7" s="83"/>
      <c r="V7" s="45"/>
    </row>
    <row r="8" spans="1:22" ht="20.25" customHeight="1">
      <c r="A8" s="31">
        <v>5</v>
      </c>
      <c r="B8" s="155"/>
      <c r="C8" s="156"/>
      <c r="D8" s="166" t="e">
        <f>VLOOKUP(C8,都道府県コード等!A8:B54,2)</f>
        <v>#N/A</v>
      </c>
      <c r="E8" s="156"/>
      <c r="F8" s="155"/>
      <c r="G8" s="75"/>
      <c r="H8" s="15"/>
      <c r="I8" s="155"/>
      <c r="J8" s="44"/>
      <c r="K8" s="79"/>
      <c r="L8" s="164">
        <f t="shared" si="0"/>
        <v>0</v>
      </c>
      <c r="M8" s="17"/>
      <c r="N8" s="143">
        <f t="shared" si="1"/>
        <v>0</v>
      </c>
      <c r="O8" s="18"/>
      <c r="P8" s="32"/>
      <c r="Q8" s="32"/>
      <c r="R8" s="155"/>
      <c r="S8" s="144"/>
      <c r="T8" s="155"/>
      <c r="U8" s="83"/>
      <c r="V8" s="45"/>
    </row>
    <row r="9" spans="1:22" ht="20.25" customHeight="1">
      <c r="A9" s="31">
        <v>6</v>
      </c>
      <c r="B9" s="155"/>
      <c r="C9" s="156"/>
      <c r="D9" s="166" t="e">
        <f>VLOOKUP(C9,都道府県コード等!A9:B55,2)</f>
        <v>#N/A</v>
      </c>
      <c r="E9" s="156"/>
      <c r="F9" s="155"/>
      <c r="G9" s="75"/>
      <c r="H9" s="15"/>
      <c r="I9" s="155"/>
      <c r="J9" s="44"/>
      <c r="K9" s="79"/>
      <c r="L9" s="164">
        <f t="shared" si="0"/>
        <v>0</v>
      </c>
      <c r="M9" s="17"/>
      <c r="N9" s="143">
        <f t="shared" si="1"/>
        <v>0</v>
      </c>
      <c r="O9" s="18"/>
      <c r="P9" s="32"/>
      <c r="Q9" s="32"/>
      <c r="R9" s="155"/>
      <c r="S9" s="144"/>
      <c r="T9" s="155"/>
      <c r="U9" s="83"/>
      <c r="V9" s="45"/>
    </row>
    <row r="10" spans="1:22" ht="20.25" customHeight="1">
      <c r="A10" s="31">
        <v>7</v>
      </c>
      <c r="B10" s="155"/>
      <c r="C10" s="156"/>
      <c r="D10" s="166" t="e">
        <f>VLOOKUP(C10,都道府県コード等!A10:B56,2)</f>
        <v>#N/A</v>
      </c>
      <c r="E10" s="156"/>
      <c r="F10" s="155"/>
      <c r="G10" s="75"/>
      <c r="H10" s="15"/>
      <c r="I10" s="155"/>
      <c r="J10" s="44"/>
      <c r="K10" s="79"/>
      <c r="L10" s="164">
        <f t="shared" si="0"/>
        <v>0</v>
      </c>
      <c r="M10" s="17"/>
      <c r="N10" s="143">
        <f>ROUNDDOWN(MIN(L10,M10),0)</f>
        <v>0</v>
      </c>
      <c r="O10" s="18"/>
      <c r="P10" s="32"/>
      <c r="Q10" s="32"/>
      <c r="R10" s="155"/>
      <c r="S10" s="144"/>
      <c r="T10" s="155"/>
      <c r="U10" s="83"/>
      <c r="V10" s="45"/>
    </row>
    <row r="11" spans="1:22" ht="20.25" customHeight="1">
      <c r="A11" s="31">
        <v>8</v>
      </c>
      <c r="B11" s="155"/>
      <c r="C11" s="156"/>
      <c r="D11" s="166" t="e">
        <f>VLOOKUP(C11,都道府県コード等!A11:B57,2)</f>
        <v>#N/A</v>
      </c>
      <c r="E11" s="156"/>
      <c r="F11" s="155"/>
      <c r="G11" s="75"/>
      <c r="H11" s="15"/>
      <c r="I11" s="155"/>
      <c r="J11" s="44"/>
      <c r="K11" s="79"/>
      <c r="L11" s="164">
        <f t="shared" si="0"/>
        <v>0</v>
      </c>
      <c r="M11" s="17"/>
      <c r="N11" s="143">
        <f t="shared" si="1"/>
        <v>0</v>
      </c>
      <c r="O11" s="18"/>
      <c r="P11" s="32"/>
      <c r="Q11" s="32"/>
      <c r="R11" s="155"/>
      <c r="S11" s="144"/>
      <c r="T11" s="155"/>
      <c r="U11" s="83"/>
      <c r="V11" s="45"/>
    </row>
    <row r="12" spans="1:22" ht="20.25" customHeight="1">
      <c r="A12" s="31">
        <v>9</v>
      </c>
      <c r="B12" s="155"/>
      <c r="C12" s="156"/>
      <c r="D12" s="166" t="e">
        <f>VLOOKUP(C12,都道府県コード等!A12:B58,2)</f>
        <v>#N/A</v>
      </c>
      <c r="E12" s="156"/>
      <c r="F12" s="155"/>
      <c r="G12" s="75"/>
      <c r="H12" s="15"/>
      <c r="I12" s="155"/>
      <c r="J12" s="44"/>
      <c r="K12" s="79"/>
      <c r="L12" s="164">
        <f t="shared" si="0"/>
        <v>0</v>
      </c>
      <c r="M12" s="17"/>
      <c r="N12" s="143">
        <f t="shared" si="1"/>
        <v>0</v>
      </c>
      <c r="O12" s="18"/>
      <c r="P12" s="32"/>
      <c r="Q12" s="32"/>
      <c r="R12" s="155"/>
      <c r="S12" s="144"/>
      <c r="T12" s="155"/>
      <c r="U12" s="83"/>
      <c r="V12" s="45"/>
    </row>
    <row r="13" spans="1:22" ht="20.25" customHeight="1">
      <c r="A13" s="31">
        <v>10</v>
      </c>
      <c r="B13" s="155"/>
      <c r="C13" s="156"/>
      <c r="D13" s="166" t="e">
        <f>VLOOKUP(C13,都道府県コード等!A13:B59,2)</f>
        <v>#N/A</v>
      </c>
      <c r="E13" s="156"/>
      <c r="F13" s="155"/>
      <c r="G13" s="75"/>
      <c r="H13" s="15"/>
      <c r="I13" s="155"/>
      <c r="J13" s="44"/>
      <c r="K13" s="79"/>
      <c r="L13" s="164">
        <f t="shared" si="0"/>
        <v>0</v>
      </c>
      <c r="M13" s="17"/>
      <c r="N13" s="143">
        <f t="shared" si="1"/>
        <v>0</v>
      </c>
      <c r="O13" s="18"/>
      <c r="P13" s="32"/>
      <c r="Q13" s="32"/>
      <c r="R13" s="155"/>
      <c r="S13" s="144"/>
      <c r="T13" s="155"/>
      <c r="U13" s="83"/>
      <c r="V13" s="45"/>
    </row>
    <row r="14" spans="1:22" ht="20.25" customHeight="1">
      <c r="A14" s="31">
        <v>11</v>
      </c>
      <c r="B14" s="155"/>
      <c r="C14" s="156"/>
      <c r="D14" s="166" t="e">
        <f>VLOOKUP(C14,都道府県コード等!A14:B60,2)</f>
        <v>#N/A</v>
      </c>
      <c r="E14" s="156"/>
      <c r="F14" s="155"/>
      <c r="G14" s="75"/>
      <c r="H14" s="15"/>
      <c r="I14" s="155"/>
      <c r="J14" s="44"/>
      <c r="K14" s="79"/>
      <c r="L14" s="164">
        <f t="shared" si="0"/>
        <v>0</v>
      </c>
      <c r="M14" s="17"/>
      <c r="N14" s="143">
        <f t="shared" si="1"/>
        <v>0</v>
      </c>
      <c r="O14" s="18"/>
      <c r="P14" s="32"/>
      <c r="Q14" s="32"/>
      <c r="R14" s="155"/>
      <c r="S14" s="144"/>
      <c r="T14" s="155"/>
      <c r="U14" s="83"/>
      <c r="V14" s="45"/>
    </row>
    <row r="15" spans="1:22" ht="20.25" customHeight="1">
      <c r="A15" s="31">
        <v>12</v>
      </c>
      <c r="B15" s="155"/>
      <c r="C15" s="156"/>
      <c r="D15" s="166" t="e">
        <f>VLOOKUP(C15,都道府県コード等!A15:B61,2)</f>
        <v>#N/A</v>
      </c>
      <c r="E15" s="156"/>
      <c r="F15" s="155"/>
      <c r="G15" s="75"/>
      <c r="H15" s="15"/>
      <c r="I15" s="155"/>
      <c r="J15" s="44"/>
      <c r="K15" s="79"/>
      <c r="L15" s="164">
        <f t="shared" si="0"/>
        <v>0</v>
      </c>
      <c r="M15" s="17"/>
      <c r="N15" s="143">
        <f t="shared" si="1"/>
        <v>0</v>
      </c>
      <c r="O15" s="18"/>
      <c r="P15" s="32"/>
      <c r="Q15" s="32"/>
      <c r="R15" s="155"/>
      <c r="S15" s="144"/>
      <c r="T15" s="155"/>
      <c r="U15" s="83"/>
      <c r="V15" s="45"/>
    </row>
    <row r="16" spans="1:22" ht="20.25" customHeight="1">
      <c r="A16" s="31">
        <v>13</v>
      </c>
      <c r="B16" s="155"/>
      <c r="C16" s="156"/>
      <c r="D16" s="166" t="e">
        <f>VLOOKUP(C16,都道府県コード等!A16:B62,2)</f>
        <v>#N/A</v>
      </c>
      <c r="E16" s="156"/>
      <c r="F16" s="155"/>
      <c r="G16" s="75"/>
      <c r="H16" s="15"/>
      <c r="I16" s="155"/>
      <c r="J16" s="44"/>
      <c r="K16" s="79"/>
      <c r="L16" s="164">
        <f t="shared" si="0"/>
        <v>0</v>
      </c>
      <c r="M16" s="17"/>
      <c r="N16" s="143">
        <f t="shared" si="1"/>
        <v>0</v>
      </c>
      <c r="O16" s="18"/>
      <c r="P16" s="32"/>
      <c r="Q16" s="32"/>
      <c r="R16" s="155"/>
      <c r="S16" s="144"/>
      <c r="T16" s="155"/>
      <c r="U16" s="83"/>
      <c r="V16" s="45"/>
    </row>
    <row r="17" spans="1:22" ht="20.25" customHeight="1">
      <c r="A17" s="31">
        <v>14</v>
      </c>
      <c r="B17" s="155"/>
      <c r="C17" s="156"/>
      <c r="D17" s="166" t="e">
        <f>VLOOKUP(C17,都道府県コード等!A17:B63,2)</f>
        <v>#N/A</v>
      </c>
      <c r="E17" s="156"/>
      <c r="F17" s="155"/>
      <c r="G17" s="75"/>
      <c r="H17" s="15"/>
      <c r="I17" s="155"/>
      <c r="J17" s="44"/>
      <c r="K17" s="79"/>
      <c r="L17" s="164">
        <f t="shared" si="0"/>
        <v>0</v>
      </c>
      <c r="M17" s="17"/>
      <c r="N17" s="143">
        <f t="shared" si="1"/>
        <v>0</v>
      </c>
      <c r="O17" s="18"/>
      <c r="P17" s="32"/>
      <c r="Q17" s="32"/>
      <c r="R17" s="155"/>
      <c r="S17" s="144"/>
      <c r="T17" s="155"/>
      <c r="U17" s="83"/>
      <c r="V17" s="45"/>
    </row>
    <row r="18" spans="1:22" ht="20.25" customHeight="1">
      <c r="A18" s="31">
        <v>15</v>
      </c>
      <c r="B18" s="155"/>
      <c r="C18" s="156"/>
      <c r="D18" s="166" t="e">
        <f>VLOOKUP(C18,都道府県コード等!A18:B64,2)</f>
        <v>#N/A</v>
      </c>
      <c r="E18" s="156"/>
      <c r="F18" s="155"/>
      <c r="G18" s="75"/>
      <c r="H18" s="15"/>
      <c r="I18" s="155"/>
      <c r="J18" s="44"/>
      <c r="K18" s="79"/>
      <c r="L18" s="164">
        <f t="shared" si="0"/>
        <v>0</v>
      </c>
      <c r="M18" s="17"/>
      <c r="N18" s="143">
        <f t="shared" si="1"/>
        <v>0</v>
      </c>
      <c r="O18" s="18"/>
      <c r="P18" s="32"/>
      <c r="Q18" s="32"/>
      <c r="R18" s="155"/>
      <c r="S18" s="144"/>
      <c r="T18" s="155"/>
      <c r="U18" s="83"/>
      <c r="V18" s="45"/>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95</v>
      </c>
      <c r="B22" s="12"/>
      <c r="C22" s="12"/>
      <c r="D22" s="12"/>
      <c r="E22" s="12"/>
      <c r="F22" s="12"/>
      <c r="G22" s="12"/>
      <c r="H22" s="12"/>
      <c r="I22" s="12"/>
      <c r="J22" s="12"/>
      <c r="K22" s="12"/>
      <c r="L22" s="12"/>
      <c r="M22" s="12"/>
      <c r="N22" s="12"/>
      <c r="O22" s="12"/>
      <c r="P22" s="12"/>
      <c r="Q22" s="12"/>
      <c r="R22" s="12"/>
      <c r="S22" s="12"/>
      <c r="T22" s="12"/>
      <c r="U22" s="12"/>
      <c r="V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8">
      <c r="C30" s="48"/>
      <c r="D30" s="49"/>
      <c r="E30" s="51"/>
      <c r="F30" s="47"/>
      <c r="G30" s="47"/>
    </row>
    <row r="31" spans="1:22" ht="18">
      <c r="C31" s="48"/>
      <c r="D31" s="49"/>
      <c r="E31" s="51"/>
      <c r="F31" s="47"/>
      <c r="G31" s="47"/>
    </row>
    <row r="32" spans="1:22" ht="18">
      <c r="C32" s="48"/>
      <c r="D32" s="49"/>
      <c r="E32" s="51"/>
      <c r="F32" s="47"/>
      <c r="G32" s="47"/>
    </row>
    <row r="33" spans="3:18" ht="18">
      <c r="C33" s="48"/>
      <c r="D33" s="49"/>
      <c r="E33" s="51"/>
      <c r="F33" s="47"/>
      <c r="G33" s="47"/>
    </row>
    <row r="34" spans="3:18" ht="18">
      <c r="C34" s="48"/>
      <c r="D34" s="49"/>
      <c r="E34" s="51"/>
      <c r="F34" s="47"/>
      <c r="G34" s="47"/>
    </row>
    <row r="35" spans="3:18" ht="18">
      <c r="C35" s="48"/>
      <c r="D35" s="50"/>
      <c r="E35" s="51"/>
      <c r="F35" s="47"/>
      <c r="G35" s="47"/>
    </row>
    <row r="36" spans="3:18" ht="18">
      <c r="C36" s="48"/>
      <c r="D36" s="50"/>
      <c r="E36" s="51"/>
      <c r="F36" s="47"/>
      <c r="G36" s="47"/>
    </row>
    <row r="37" spans="3:18" ht="18">
      <c r="C37" s="48"/>
      <c r="D37" s="49"/>
      <c r="E37" s="51"/>
      <c r="F37" s="47"/>
      <c r="G37" s="47"/>
    </row>
    <row r="38" spans="3:18" ht="18">
      <c r="C38" s="48"/>
      <c r="D38" s="49"/>
      <c r="E38" s="51"/>
      <c r="F38" s="47"/>
      <c r="G38" s="47"/>
    </row>
    <row r="39" spans="3:18" ht="18">
      <c r="C39" s="48"/>
      <c r="D39" s="49"/>
      <c r="E39" s="51"/>
      <c r="F39" s="47"/>
      <c r="G39" s="47"/>
    </row>
    <row r="40" spans="3:18" ht="18">
      <c r="C40" s="48"/>
      <c r="D40" s="49"/>
      <c r="E40" s="51"/>
      <c r="F40" s="47"/>
      <c r="G40" s="47"/>
    </row>
    <row r="41" spans="3:18" ht="18">
      <c r="C41" s="48"/>
      <c r="D41" s="49"/>
      <c r="E41" s="51"/>
      <c r="F41" s="47"/>
      <c r="G41" s="47"/>
    </row>
    <row r="42" spans="3:18" ht="18">
      <c r="C42" s="48"/>
      <c r="D42" s="49"/>
      <c r="E42" s="51"/>
      <c r="F42" s="47"/>
      <c r="G42" s="47"/>
    </row>
    <row r="43" spans="3:18" ht="18">
      <c r="C43" s="48"/>
      <c r="D43" s="49"/>
      <c r="E43" s="51"/>
      <c r="F43" s="47"/>
      <c r="G43" s="47"/>
    </row>
    <row r="44" spans="3:18" ht="18">
      <c r="C44" s="48"/>
      <c r="D44" s="49"/>
      <c r="E44" s="51"/>
      <c r="F44" s="47"/>
      <c r="G44" s="47"/>
      <c r="R44" s="1"/>
    </row>
    <row r="45" spans="3:18" ht="18">
      <c r="C45" s="48"/>
      <c r="D45" s="49"/>
      <c r="E45" s="51"/>
      <c r="F45" s="47"/>
      <c r="G45" s="47"/>
      <c r="R45" s="1"/>
    </row>
    <row r="46" spans="3:18" ht="18">
      <c r="C46" s="48"/>
      <c r="D46" s="49"/>
      <c r="E46" s="54"/>
      <c r="F46" s="47"/>
      <c r="G46" s="47"/>
      <c r="R46" s="1"/>
    </row>
    <row r="47" spans="3:18" ht="18">
      <c r="C47" s="48"/>
      <c r="D47" s="49"/>
      <c r="E47" s="47"/>
      <c r="F47" s="47"/>
      <c r="G47" s="47"/>
      <c r="R47" s="1"/>
    </row>
    <row r="48" spans="3:18" ht="18">
      <c r="C48" s="48"/>
      <c r="D48" s="49"/>
      <c r="E48" s="51"/>
      <c r="F48" s="47"/>
      <c r="G48" s="47"/>
      <c r="R48" s="1"/>
    </row>
    <row r="49" spans="3:18" ht="18">
      <c r="C49" s="48"/>
      <c r="D49" s="49"/>
      <c r="E49" s="51"/>
      <c r="F49" s="47"/>
      <c r="G49" s="47"/>
      <c r="R49" s="1"/>
    </row>
    <row r="50" spans="3:18" ht="18">
      <c r="C50" s="48"/>
      <c r="D50" s="49"/>
      <c r="E50" s="51"/>
      <c r="F50" s="47"/>
      <c r="G50" s="47"/>
      <c r="R50" s="1"/>
    </row>
    <row r="51" spans="3:18" ht="18">
      <c r="C51" s="48"/>
      <c r="D51" s="49"/>
      <c r="E51" s="51"/>
      <c r="F51" s="47"/>
      <c r="G51" s="47"/>
      <c r="R51" s="1"/>
    </row>
    <row r="52" spans="3:18" ht="18">
      <c r="C52" s="48"/>
      <c r="D52" s="49"/>
      <c r="E52" s="51"/>
      <c r="F52" s="47"/>
      <c r="G52" s="47"/>
      <c r="R52" s="1"/>
    </row>
    <row r="53" spans="3:18" ht="18">
      <c r="C53" s="48"/>
      <c r="D53" s="49"/>
      <c r="E53" s="51"/>
      <c r="F53" s="47"/>
      <c r="G53" s="47"/>
      <c r="R53" s="1"/>
    </row>
    <row r="54" spans="3:18" ht="18">
      <c r="C54" s="48"/>
      <c r="D54" s="49"/>
      <c r="E54" s="47"/>
      <c r="F54" s="47"/>
      <c r="G54" s="47"/>
      <c r="R54" s="1"/>
    </row>
    <row r="55" spans="3:18" ht="18">
      <c r="C55" s="48"/>
      <c r="D55" s="49"/>
      <c r="E55" s="47"/>
      <c r="F55" s="47"/>
      <c r="G55" s="47"/>
      <c r="R55" s="1"/>
    </row>
    <row r="56" spans="3:18" ht="18">
      <c r="C56" s="48"/>
      <c r="D56" s="49"/>
      <c r="E56" s="47"/>
      <c r="F56" s="47"/>
      <c r="G56" s="47"/>
      <c r="R56" s="1"/>
    </row>
    <row r="57" spans="3:18" ht="18">
      <c r="C57" s="48"/>
      <c r="D57" s="49"/>
      <c r="E57" s="47"/>
      <c r="F57" s="47"/>
      <c r="G57" s="47"/>
      <c r="R57" s="1"/>
    </row>
    <row r="58" spans="3:18" ht="18">
      <c r="C58" s="48"/>
      <c r="D58" s="49"/>
      <c r="E58" s="47"/>
      <c r="F58" s="47"/>
      <c r="G58" s="47"/>
      <c r="R58" s="1"/>
    </row>
    <row r="59" spans="3:18" ht="18">
      <c r="C59" s="48"/>
      <c r="D59" s="49"/>
      <c r="E59" s="47"/>
      <c r="F59" s="47"/>
      <c r="G59" s="47"/>
      <c r="R59" s="1"/>
    </row>
    <row r="60" spans="3:18" ht="18">
      <c r="C60" s="48"/>
      <c r="D60" s="49"/>
      <c r="E60" s="47"/>
      <c r="F60" s="47"/>
      <c r="G60" s="47"/>
      <c r="R60" s="1"/>
    </row>
    <row r="61" spans="3:18" ht="18">
      <c r="C61" s="48"/>
      <c r="D61" s="49"/>
      <c r="E61" s="47"/>
      <c r="F61" s="47"/>
      <c r="G61" s="47"/>
      <c r="R61" s="1"/>
    </row>
    <row r="62" spans="3:18" ht="18">
      <c r="C62" s="48"/>
      <c r="D62" s="49"/>
      <c r="E62" s="47"/>
      <c r="F62" s="47"/>
      <c r="G62" s="47"/>
      <c r="R62" s="1"/>
    </row>
    <row r="63" spans="3:18" ht="18">
      <c r="C63" s="48"/>
      <c r="D63" s="49"/>
      <c r="E63" s="47"/>
      <c r="F63" s="47"/>
      <c r="G63" s="47"/>
      <c r="R63" s="1"/>
    </row>
    <row r="64" spans="3:18" ht="18">
      <c r="C64" s="48"/>
      <c r="D64" s="49"/>
      <c r="E64" s="47"/>
      <c r="F64" s="47"/>
      <c r="G64" s="47"/>
      <c r="R64" s="1"/>
    </row>
    <row r="65" spans="3:18" ht="18">
      <c r="C65" s="48"/>
      <c r="D65" s="49"/>
      <c r="E65" s="47"/>
      <c r="F65" s="47"/>
      <c r="G65" s="47"/>
      <c r="R65" s="1"/>
    </row>
    <row r="66" spans="3:18" ht="18">
      <c r="C66" s="48"/>
      <c r="D66" s="49"/>
      <c r="E66" s="47"/>
      <c r="F66" s="47"/>
      <c r="G66" s="47"/>
      <c r="R66" s="1"/>
    </row>
    <row r="67" spans="3:18" ht="18">
      <c r="C67" s="48"/>
      <c r="D67" s="49"/>
      <c r="E67" s="47"/>
      <c r="F67" s="47"/>
      <c r="G67" s="47"/>
      <c r="R67" s="1"/>
    </row>
    <row r="68" spans="3:18" ht="18">
      <c r="C68" s="48"/>
      <c r="D68" s="49"/>
      <c r="E68" s="47"/>
      <c r="F68" s="47"/>
      <c r="G68" s="47"/>
      <c r="R68" s="1"/>
    </row>
    <row r="69" spans="3:18" ht="18">
      <c r="C69" s="48"/>
      <c r="D69" s="49"/>
      <c r="E69" s="47"/>
      <c r="F69" s="47"/>
      <c r="G69" s="47"/>
      <c r="R69" s="1"/>
    </row>
    <row r="70" spans="3:18" ht="18">
      <c r="C70" s="48"/>
      <c r="D70" s="49"/>
      <c r="E70" s="47"/>
      <c r="F70" s="47"/>
      <c r="G70" s="47"/>
      <c r="R70" s="1"/>
    </row>
    <row r="71" spans="3:18" ht="18">
      <c r="C71" s="48"/>
      <c r="D71" s="49"/>
      <c r="E71" s="47"/>
      <c r="F71" s="47"/>
      <c r="G71" s="47"/>
      <c r="R71" s="1"/>
    </row>
    <row r="72" spans="3:18" ht="18">
      <c r="C72" s="48"/>
      <c r="D72" s="49"/>
      <c r="E72" s="47"/>
      <c r="F72" s="47"/>
      <c r="G72" s="47"/>
      <c r="R72" s="1"/>
    </row>
    <row r="73" spans="3:18" ht="18">
      <c r="C73" s="48"/>
      <c r="D73" s="49"/>
      <c r="E73" s="47"/>
      <c r="F73" s="47"/>
      <c r="G73" s="47"/>
      <c r="R73" s="1"/>
    </row>
    <row r="74" spans="3:18" ht="18">
      <c r="C74" s="48"/>
      <c r="D74" s="49"/>
      <c r="E74" s="47"/>
      <c r="F74" s="47"/>
      <c r="G74" s="47"/>
      <c r="R74" s="1"/>
    </row>
    <row r="75" spans="3:18" ht="18">
      <c r="C75" s="48"/>
      <c r="D75" s="49"/>
      <c r="E75" s="47"/>
      <c r="F75" s="47"/>
      <c r="G75" s="47"/>
      <c r="R75" s="1"/>
    </row>
    <row r="76" spans="3:18" ht="18">
      <c r="C76" s="48"/>
      <c r="D76" s="49"/>
      <c r="E76" s="47"/>
      <c r="F76" s="47"/>
      <c r="G76" s="47"/>
      <c r="R76" s="1"/>
    </row>
    <row r="77" spans="3:18">
      <c r="R77" s="1"/>
    </row>
    <row r="78" spans="3:18">
      <c r="R78" s="1"/>
    </row>
    <row r="79" spans="3:18">
      <c r="R79" s="1"/>
    </row>
    <row r="80" spans="3:18">
      <c r="R80" s="1"/>
    </row>
  </sheetData>
  <dataConsolidate/>
  <phoneticPr fontId="1"/>
  <dataValidations count="11">
    <dataValidation allowBlank="1" showErrorMessage="1" promptTitle="年月日を記載してください" prompt="書式設定を変更せずに、年月日を記載してください" sqref="V4:V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S4:S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DC09329B-9F67-4B99-98F9-DCB9058F8429}">
      <formula1>"有,無"</formula1>
    </dataValidation>
    <dataValidation allowBlank="1" showInputMessage="1" showErrorMessage="1" promptTitle="年月日を記載してください" prompt="書式設定を変更せずに、年月日を記載してください_x000a_（西暦／月／日）" sqref="P6:Q18 P5 P4:Q4" xr:uid="{9C9F2CD7-23F1-4365-8018-30B222CB5194}"/>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U4:U18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高瀬　拓海</cp:lastModifiedBy>
  <cp:revision/>
  <cp:lastPrinted>2025-11-25T06:13:55Z</cp:lastPrinted>
  <dcterms:created xsi:type="dcterms:W3CDTF">2013-12-09T05:07:26Z</dcterms:created>
  <dcterms:modified xsi:type="dcterms:W3CDTF">2026-03-17T04:50:15Z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