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6月報\HP掲載依頼\6・7月分\"/>
    </mc:Choice>
  </mc:AlternateContent>
  <xr:revisionPtr revIDLastSave="0" documentId="13_ncr:1_{FF04005F-9346-45A9-8B37-254A109B2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U9" i="5"/>
  <c r="U12" i="5" s="1"/>
  <c r="T12" i="5" s="1"/>
  <c r="S9" i="5"/>
  <c r="S11" i="5" s="1"/>
  <c r="Q9" i="5"/>
  <c r="Q12" i="5" s="1"/>
  <c r="P12" i="5" s="1"/>
  <c r="O9" i="5"/>
  <c r="O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U11" i="5"/>
  <c r="Y11" i="5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N11" i="5" l="1"/>
  <c r="R11" i="5"/>
  <c r="V11" i="5"/>
  <c r="X11" i="5"/>
  <c r="T11" i="5"/>
  <c r="P11" i="5"/>
  <c r="E95" i="5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<sst xmlns="http://schemas.openxmlformats.org/spreadsheetml/2006/main" count="5454" uniqueCount="436">
  <si>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</si>
  <si>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</si>
  <si>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</si>
  <si>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</si>
  <si>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</si>
  <si>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</si>
  <si>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</si>
  <si>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</si>
  <si>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</si>
  <si>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</si>
  <si>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</si>
  <si>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</si>
  <si>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</si>
  <si>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</si>
  <si>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</si>
  <si>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</si>
  <si>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</si>
  <si>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</si>
  <si>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</si>
  <si>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</si>
  <si>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</si>
  <si>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</si>
  <si>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</si>
  <si>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</si>
  <si>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</si>
  <si>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</si>
  <si>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</si>
  <si>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</si>
  <si>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</si>
  <si>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</si>
  <si>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</si>
  <si>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</si>
  <si>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</si>
  <si>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</si>
  <si>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</si>
  <si>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</si>
  <si>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</si>
  <si>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</si>
  <si>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</si>
  <si>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</si>
  <si>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</si>
  <si>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</si>
  <si>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</si>
  <si>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</si>
  <si>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</si>
  <si>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</si>
  <si>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</si>
  <si>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</si>
  <si>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</si>
  <si>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</si>
  <si>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</si>
  <si>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</si>
  <si>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</si>
  <si>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</si>
  <si>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</si>
  <si>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</si>
  <si>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</si>
  <si>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</si>
  <si>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</si>
  <si>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</si>
  <si>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</si>
  <si>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</si>
  <si>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</si>
  <si>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</si>
  <si>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</si>
  <si>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</si>
  <si>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</si>
  <si>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</si>
  <si>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</si>
  <si>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</si>
  <si>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</si>
  <si>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</si>
  <si>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</si>
  <si>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</si>
  <si>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</si>
  <si>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</si>
  <si>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</si>
  <si>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</si>
  <si>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</si>
  <si>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</si>
  <si>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</si>
  <si>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</si>
  <si>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</si>
  <si>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</si>
  <si>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</si>
  <si>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</si>
  <si>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</si>
  <si>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</si>
  <si>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</si>
  <si>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</si>
  <si>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</si>
  <si>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</si>
  <si>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</si>
  <si>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</si>
  <si>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</si>
  <si>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</si>
  <si>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</si>
  <si>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</si>
  <si>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</si>
  <si>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</si>
  <si>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</si>
  <si>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</si>
  <si>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</si>
  <si>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</si>
  <si>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</si>
  <si>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</si>
  <si>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</si>
  <si>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</si>
  <si>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</si>
  <si>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</si>
  <si>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</si>
  <si>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</si>
  <si>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</si>
  <si>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</si>
  <si>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</si>
  <si>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</si>
  <si>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</si>
  <si>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</si>
  <si>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</si>
  <si>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</si>
  <si>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</si>
  <si>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</si>
  <si>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</si>
  <si>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</si>
  <si>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</si>
  <si>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</si>
  <si>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</si>
  <si>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</si>
  <si>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</si>
  <si>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</si>
  <si>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</si>
  <si>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</si>
  <si>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</si>
  <si>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</si>
  <si>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</si>
  <si>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</si>
  <si>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</si>
  <si>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</si>
  <si>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</si>
  <si>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</si>
  <si>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</si>
  <si>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</si>
  <si>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</si>
  <si>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</si>
  <si>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</si>
  <si>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</si>
  <si>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</si>
  <si>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</si>
  <si>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</si>
  <si>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</si>
  <si>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</si>
  <si>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</si>
  <si>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</si>
  <si>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</si>
  <si>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</si>
  <si>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</si>
  <si>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</si>
  <si>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</si>
  <si>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</si>
  <si>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</si>
  <si>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</si>
  <si>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</si>
  <si>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</si>
  <si>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</si>
  <si>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</si>
  <si>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</si>
  <si>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</si>
  <si>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</si>
  <si>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</si>
  <si>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</si>
  <si>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</si>
  <si>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</si>
  <si>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</si>
  <si>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</si>
  <si>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</si>
  <si>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</si>
  <si>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</si>
  <si>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</si>
  <si>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</si>
  <si>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</si>
  <si>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</si>
  <si>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</si>
  <si>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</si>
  <si>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</si>
  <si>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</si>
  <si>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</si>
  <si>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</si>
  <si>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</si>
  <si>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</si>
  <si>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</si>
  <si>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</si>
  <si>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</si>
  <si>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</si>
  <si>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</si>
  <si>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</si>
  <si>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</si>
  <si>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</si>
  <si>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</si>
  <si>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</si>
  <si>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</si>
  <si>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</si>
  <si>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</si>
  <si>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</si>
  <si>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</si>
  <si>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</si>
  <si>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</si>
  <si>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</si>
  <si>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</si>
  <si>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</si>
  <si>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</si>
  <si>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</si>
  <si>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</si>
  <si>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</si>
  <si>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</si>
  <si>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</si>
  <si>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</si>
  <si>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</si>
  <si>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</si>
  <si>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</si>
  <si>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</si>
  <si>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</si>
  <si>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</si>
  <si>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</si>
  <si>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</si>
  <si>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</si>
  <si>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</si>
  <si>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</si>
  <si>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</si>
  <si>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</si>
  <si>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</si>
  <si>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</si>
  <si>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</si>
  <si>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</si>
  <si>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</si>
  <si>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</si>
  <si>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</si>
  <si>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</si>
  <si>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</si>
  <si>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</si>
  <si>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</si>
  <si>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</si>
  <si>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</si>
  <si>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</si>
  <si>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</si>
  <si>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</si>
  <si>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</si>
  <si>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</si>
  <si>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</si>
  <si>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</si>
  <si>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</si>
  <si>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</si>
  <si>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</si>
  <si>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</si>
  <si>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</si>
  <si>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</si>
  <si>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</si>
  <si>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</si>
  <si>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</si>
  <si>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</si>
  <si>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</si>
  <si>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</si>
  <si>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</si>
  <si>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</si>
  <si>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</si>
  <si>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</si>
  <si>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</si>
  <si>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</si>
  <si>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</si>
  <si>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</si>
  <si>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</si>
  <si>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</si>
  <si>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</si>
  <si>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</si>
  <si>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</si>
  <si>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</si>
  <si>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</si>
  <si>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</si>
  <si>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</si>
  <si>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</si>
  <si>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</si>
  <si>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</si>
  <si>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</si>
  <si>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</si>
  <si>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</si>
  <si>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</si>
  <si>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</si>
  <si>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</si>
  <si>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</si>
  <si>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</si>
  <si>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</si>
  <si>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</si>
  <si>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</si>
  <si>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</si>
  <si>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</si>
  <si>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</si>
  <si>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</si>
  <si>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</si>
  <si>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</si>
  <si>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</si>
  <si>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</si>
  <si>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</si>
  <si>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</si>
  <si>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</si>
  <si>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</si>
  <si>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</si>
  <si>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</si>
  <si>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</si>
  <si>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</si>
  <si>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</si>
  <si>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</si>
  <si>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</si>
  <si>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</si>
  <si>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</si>
  <si>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</si>
  <si>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</si>
  <si>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</si>
  <si>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</si>
  <si>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</si>
  <si>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</si>
  <si>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</si>
  <si>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</si>
  <si>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</si>
  <si>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</si>
  <si>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</si>
  <si>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</si>
  <si>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</si>
  <si>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</si>
  <si>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</si>
  <si>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</si>
  <si>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</si>
  <si>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</si>
  <si>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</si>
  <si>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</si>
  <si>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</si>
  <si>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</si>
  <si>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</si>
  <si>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</si>
  <si>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</si>
  <si>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</si>
  <si>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</si>
  <si>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</si>
  <si>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</si>
  <si>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</si>
  <si>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</si>
  <si>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</si>
  <si>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</si>
  <si>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</si>
  <si>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</si>
  <si>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</si>
  <si>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</si>
  <si>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</si>
  <si>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</si>
  <si>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</si>
  <si>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</si>
  <si>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</si>
  <si>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</si>
  <si>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</si>
  <si>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</si>
  <si>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</si>
  <si>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</si>
  <si>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</si>
  <si>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</si>
  <si>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</si>
  <si>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</si>
  <si>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</si>
  <si>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</si>
  <si>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</si>
  <si>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</si>
  <si>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</si>
  <si>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</si>
  <si>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</si>
  <si>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</si>
  <si>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</si>
  <si>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</si>
  <si>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</si>
  <si>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</si>
  <si>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</si>
  <si>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</si>
  <si>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</si>
  <si>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</si>
  <si>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</si>
  <si>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</si>
  <si>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</si>
  <si>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</si>
  <si>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</si>
  <si>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</si>
  <si>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</si>
  <si>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</si>
  <si>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</si>
  <si>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</si>
  <si>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</si>
  <si>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</si>
  <si>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</si>
  <si>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</si>
  <si>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</si>
  <si>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</si>
  <si>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</si>
  <si>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</si>
  <si>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</si>
  <si>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</si>
  <si>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</si>
  <si>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</si>
  <si>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</si>
  <si>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</si>
  <si>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雨|曇</t>
  </si>
  <si>
    <t>曇|雨</t>
  </si>
  <si>
    <t>晴|曇</t>
  </si>
  <si>
    <t>晴</t>
  </si>
  <si>
    <t>曇|晴</t>
  </si>
  <si>
    <t>曇</t>
  </si>
  <si>
    <t>雨/曇</t>
  </si>
  <si>
    <t>晴|雨</t>
  </si>
  <si>
    <t>2024/07/04</t>
  </si>
  <si>
    <t>2024/07/01</t>
  </si>
  <si>
    <t>09:38</t>
  </si>
  <si>
    <t>09:47</t>
  </si>
  <si>
    <t>09:17</t>
  </si>
  <si>
    <t>10:19</t>
  </si>
  <si>
    <t>10:06</t>
  </si>
  <si>
    <t>10:16</t>
  </si>
  <si>
    <t>11:03</t>
  </si>
  <si>
    <t>10:00</t>
  </si>
  <si>
    <t>09:33</t>
  </si>
  <si>
    <t>10:40</t>
  </si>
  <si>
    <t>10:49</t>
  </si>
  <si>
    <t>0.004未満</t>
  </si>
  <si>
    <t>0.001未満</t>
  </si>
  <si>
    <t>0.05未満</t>
  </si>
  <si>
    <t>0.000001未満</t>
  </si>
  <si>
    <t>0.002未満</t>
  </si>
  <si>
    <t>0.2未満</t>
  </si>
  <si>
    <t>異常なし</t>
  </si>
  <si>
    <t>0.5未満</t>
  </si>
  <si>
    <t>0.1未満</t>
  </si>
  <si>
    <t>1未満</t>
  </si>
  <si>
    <t>雨|曇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</si>
</sst>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8" xfId="3" quotePrefix="1" applyFont="1" applyBorder="1" applyAlignment="1">
      <alignment vertical="center"/>
    </xf>
    <xf numFmtId="0" fontId="16" fillId="0" borderId="68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179" fontId="16" fillId="0" borderId="73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3" fontId="16" fillId="0" borderId="73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left" vertical="top" wrapText="1"/>
    </xf>
    <xf numFmtId="0" fontId="18" fillId="0" borderId="64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/>
    </xf>
    <xf numFmtId="0" fontId="18" fillId="0" borderId="66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67" xfId="0" applyFont="1" applyBorder="1" applyAlignment="1">
      <alignment horizontal="left"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8" fillId="0" borderId="2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74" xfId="0" applyFont="1" applyBorder="1" applyAlignment="1">
      <alignment horizontal="left" vertical="top"/>
    </xf>
    <xf numFmtId="0" fontId="18" fillId="0" borderId="75" xfId="0" applyFont="1" applyBorder="1" applyAlignment="1">
      <alignment horizontal="left" vertical="top"/>
    </xf>
    <xf numFmtId="0" fontId="18" fillId="0" borderId="76" xfId="0" applyFont="1" applyBorder="1" applyAlignment="1">
      <alignment horizontal="left" vertical="top" wrapText="1"/>
    </xf>
    <xf numFmtId="0" fontId="18" fillId="0" borderId="77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82"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/>
  </sheetViews>
  <sheetFormatPr defaultColWidth="9" defaultRowHeight="9.75" x14ac:dyDescent="0.4"/>
  <cols>
    <col min="1" max="1" width="3.125" style="31" customWidth="1"/>
    <col min="2" max="2" width="25.625" style="31" customWidth="1"/>
    <col min="3" max="3" width="6" style="31" customWidth="1"/>
    <col min="4" max="15" width="12.625" style="32" customWidth="1"/>
    <col min="16" max="17" width="9.75" style="32" hidden="1" customWidth="1"/>
    <col min="18" max="34" width="5.625" style="31" hidden="1" customWidth="1"/>
    <col min="35" max="35" width="11.625" style="33" hidden="1" customWidth="1"/>
    <col min="36" max="16384" width="9" style="31"/>
  </cols>
  <sheetData>
    <row r="1" spans="1:35" x14ac:dyDescent="0.4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1.25" x14ac:dyDescent="0.4">
      <c r="A2" s="236">
        <v>45383</v>
      </c>
      <c r="B2" s="236"/>
      <c r="C2" s="237">
        <v>45474</v>
      </c>
      <c r="D2" s="237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5" customHeight="1" thickBot="1" x14ac:dyDescent="0.45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 x14ac:dyDescent="0.4">
      <c r="A4" s="35"/>
      <c r="B4" s="36"/>
      <c r="C4" s="37" t="s">
        <v>87</v>
      </c>
      <c r="D4" s="238" t="s">
        <v>349</v>
      </c>
      <c r="E4" s="232" t="s">
        <v>353</v>
      </c>
      <c r="F4" s="226" t="s">
        <v>356</v>
      </c>
      <c r="G4" s="216" t="s">
        <v>359</v>
      </c>
      <c r="H4" s="218" t="s">
        <v>401</v>
      </c>
      <c r="I4" s="204" t="s">
        <v>374</v>
      </c>
      <c r="J4" s="232" t="s">
        <v>375</v>
      </c>
      <c r="K4" s="228" t="s">
        <v>376</v>
      </c>
      <c r="L4" s="226" t="s">
        <v>377</v>
      </c>
      <c r="M4" s="216" t="s">
        <v>378</v>
      </c>
      <c r="N4" s="218" t="s">
        <v>379</v>
      </c>
      <c r="O4" s="202"/>
      <c r="P4" s="224"/>
      <c r="Q4" s="210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 x14ac:dyDescent="0.4">
      <c r="A5" s="38"/>
      <c r="B5" s="39"/>
      <c r="C5" s="40"/>
      <c r="D5" s="239"/>
      <c r="E5" s="235"/>
      <c r="F5" s="227"/>
      <c r="G5" s="217"/>
      <c r="H5" s="219"/>
      <c r="I5" s="205"/>
      <c r="J5" s="205"/>
      <c r="K5" s="229"/>
      <c r="L5" s="227"/>
      <c r="M5" s="217"/>
      <c r="N5" s="219"/>
      <c r="O5" s="203"/>
      <c r="P5" s="225"/>
      <c r="Q5" s="21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 x14ac:dyDescent="0.4">
      <c r="A6" s="38"/>
      <c r="B6" s="41"/>
      <c r="C6" s="42" t="s">
        <v>88</v>
      </c>
      <c r="D6" s="240" t="s">
        <v>351</v>
      </c>
      <c r="E6" s="206" t="s">
        <v>354</v>
      </c>
      <c r="F6" s="206" t="s">
        <v>357</v>
      </c>
      <c r="G6" s="220" t="s">
        <v>360</v>
      </c>
      <c r="H6" s="222" t="s">
        <v>402</v>
      </c>
      <c r="I6" s="233" t="s">
        <v>380</v>
      </c>
      <c r="J6" s="233" t="s">
        <v>381</v>
      </c>
      <c r="K6" s="220" t="s">
        <v>382</v>
      </c>
      <c r="L6" s="206" t="s">
        <v>383</v>
      </c>
      <c r="M6" s="220" t="s">
        <v>384</v>
      </c>
      <c r="N6" s="222" t="s">
        <v>385</v>
      </c>
      <c r="O6" s="208"/>
      <c r="P6" s="212"/>
      <c r="Q6" s="21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 x14ac:dyDescent="0.45">
      <c r="A7" s="45" t="s">
        <v>85</v>
      </c>
      <c r="B7" s="46" t="s">
        <v>86</v>
      </c>
      <c r="C7" s="47"/>
      <c r="D7" s="241"/>
      <c r="E7" s="207"/>
      <c r="F7" s="207"/>
      <c r="G7" s="221"/>
      <c r="H7" s="223"/>
      <c r="I7" s="234"/>
      <c r="J7" s="234"/>
      <c r="K7" s="221"/>
      <c r="L7" s="207"/>
      <c r="M7" s="221"/>
      <c r="N7" s="223"/>
      <c r="O7" s="209"/>
      <c r="P7" s="213"/>
      <c r="Q7" s="21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 x14ac:dyDescent="0.45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 x14ac:dyDescent="0.4">
      <c r="A9" s="55">
        <v>1</v>
      </c>
      <c r="B9" s="56" t="s">
        <v>80</v>
      </c>
      <c r="C9" s="57" t="s">
        <v>75</v>
      </c>
      <c r="D9" s="152" t="s">
        <v>412</v>
      </c>
      <c r="E9" s="152" t="s">
        <v>412</v>
      </c>
      <c r="F9" s="152" t="s">
        <v>412</v>
      </c>
      <c r="G9" s="152" t="s">
        <v>412</v>
      </c>
      <c r="H9" s="152" t="s">
        <v>412</v>
      </c>
      <c r="I9" s="152" t="s">
        <v>413</v>
      </c>
      <c r="J9" s="152" t="s">
        <v>413</v>
      </c>
      <c r="K9" s="152" t="s">
        <v>413</v>
      </c>
      <c r="L9" s="152" t="s">
        <v>413</v>
      </c>
      <c r="M9" s="152" t="s">
        <v>413</v>
      </c>
      <c r="N9" s="185" t="s">
        <v>413</v>
      </c>
      <c r="O9" s="188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5" ht="11.1" customHeight="1" x14ac:dyDescent="0.4">
      <c r="A10" s="63">
        <v>2</v>
      </c>
      <c r="B10" s="64" t="s">
        <v>81</v>
      </c>
      <c r="C10" s="65" t="s">
        <v>75</v>
      </c>
      <c r="D10" s="66" t="s">
        <v>414</v>
      </c>
      <c r="E10" s="68" t="s">
        <v>415</v>
      </c>
      <c r="F10" s="68" t="s">
        <v>416</v>
      </c>
      <c r="G10" s="68" t="s">
        <v>417</v>
      </c>
      <c r="H10" s="68" t="s">
        <v>418</v>
      </c>
      <c r="I10" s="66" t="s">
        <v>419</v>
      </c>
      <c r="J10" s="68" t="s">
        <v>420</v>
      </c>
      <c r="K10" s="68" t="s">
        <v>421</v>
      </c>
      <c r="L10" s="68" t="s">
        <v>422</v>
      </c>
      <c r="M10" s="68" t="s">
        <v>423</v>
      </c>
      <c r="N10" s="115" t="s">
        <v>424</v>
      </c>
      <c r="O10" s="155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 x14ac:dyDescent="0.4">
      <c r="A11" s="63">
        <v>3</v>
      </c>
      <c r="B11" s="64" t="s">
        <v>82</v>
      </c>
      <c r="C11" s="65" t="s">
        <v>75</v>
      </c>
      <c r="D11" s="66" t="s">
        <v>406</v>
      </c>
      <c r="E11" s="68" t="s">
        <v>406</v>
      </c>
      <c r="F11" s="68" t="s">
        <v>406</v>
      </c>
      <c r="G11" s="68" t="s">
        <v>406</v>
      </c>
      <c r="H11" s="68" t="s">
        <v>406</v>
      </c>
      <c r="I11" s="66" t="s">
        <v>404</v>
      </c>
      <c r="J11" s="68" t="s">
        <v>404</v>
      </c>
      <c r="K11" s="68" t="s">
        <v>404</v>
      </c>
      <c r="L11" s="68" t="s">
        <v>404</v>
      </c>
      <c r="M11" s="68" t="s">
        <v>404</v>
      </c>
      <c r="N11" s="115" t="s">
        <v>404</v>
      </c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 x14ac:dyDescent="0.4">
      <c r="A12" s="63">
        <v>4</v>
      </c>
      <c r="B12" s="64" t="s">
        <v>83</v>
      </c>
      <c r="C12" s="65" t="s">
        <v>75</v>
      </c>
      <c r="D12" s="66" t="s">
        <v>407</v>
      </c>
      <c r="E12" s="68" t="s">
        <v>407</v>
      </c>
      <c r="F12" s="68" t="s">
        <v>407</v>
      </c>
      <c r="G12" s="68" t="s">
        <v>407</v>
      </c>
      <c r="H12" s="68" t="s">
        <v>407</v>
      </c>
      <c r="I12" s="66" t="s">
        <v>435</v>
      </c>
      <c r="J12" s="68" t="s">
        <v>404</v>
      </c>
      <c r="K12" s="68" t="s">
        <v>404</v>
      </c>
      <c r="L12" s="68" t="s">
        <v>404</v>
      </c>
      <c r="M12" s="68" t="s">
        <v>404</v>
      </c>
      <c r="N12" s="115" t="s">
        <v>404</v>
      </c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 x14ac:dyDescent="0.4">
      <c r="A13" s="63">
        <v>5</v>
      </c>
      <c r="B13" s="64" t="s">
        <v>44</v>
      </c>
      <c r="C13" s="65" t="s">
        <v>84</v>
      </c>
      <c r="D13" s="69">
        <v>28.1</v>
      </c>
      <c r="E13" s="70">
        <v>31</v>
      </c>
      <c r="F13" s="70">
        <v>31.5</v>
      </c>
      <c r="G13" s="70">
        <v>29.8</v>
      </c>
      <c r="H13" s="70">
        <v>29.5</v>
      </c>
      <c r="I13" s="69">
        <v>22.8</v>
      </c>
      <c r="J13" s="70">
        <v>22.5</v>
      </c>
      <c r="K13" s="70">
        <v>21.8</v>
      </c>
      <c r="L13" s="70">
        <v>22.5</v>
      </c>
      <c r="M13" s="70">
        <v>21.5</v>
      </c>
      <c r="N13" s="186">
        <v>22.2</v>
      </c>
      <c r="O13" s="126"/>
      <c r="P13" s="69"/>
      <c r="Q13" s="126"/>
      <c r="R13" s="69" t="s">
        <v>403</v>
      </c>
      <c r="S13" s="70" t="s">
        <v>403</v>
      </c>
      <c r="T13" s="70" t="s">
        <v>403</v>
      </c>
      <c r="U13" s="70" t="s">
        <v>403</v>
      </c>
      <c r="V13" s="70" t="s">
        <v>403</v>
      </c>
      <c r="W13" s="70" t="s">
        <v>403</v>
      </c>
      <c r="X13" s="70" t="s">
        <v>403</v>
      </c>
      <c r="Y13" s="70" t="s">
        <v>403</v>
      </c>
      <c r="Z13" s="70" t="s">
        <v>403</v>
      </c>
      <c r="AA13" s="70" t="s">
        <v>403</v>
      </c>
      <c r="AB13" s="70" t="s">
        <v>403</v>
      </c>
      <c r="AC13" s="70" t="s">
        <v>403</v>
      </c>
      <c r="AD13" s="70" t="s">
        <v>403</v>
      </c>
      <c r="AE13" s="70" t="s">
        <v>403</v>
      </c>
      <c r="AF13" s="70" t="s">
        <v>403</v>
      </c>
      <c r="AG13" s="70" t="s">
        <v>403</v>
      </c>
      <c r="AH13" s="70" t="s">
        <v>403</v>
      </c>
      <c r="AI13" s="71" t="e">
        <v>#REF!</v>
      </c>
    </row>
    <row r="14" spans="1:35" ht="11.1" customHeight="1" thickBot="1" x14ac:dyDescent="0.45">
      <c r="A14" s="73">
        <v>6</v>
      </c>
      <c r="B14" s="74" t="s">
        <v>45</v>
      </c>
      <c r="C14" s="75" t="s">
        <v>84</v>
      </c>
      <c r="D14" s="76">
        <v>21.7</v>
      </c>
      <c r="E14" s="77">
        <v>21.6</v>
      </c>
      <c r="F14" s="77">
        <v>23.4</v>
      </c>
      <c r="G14" s="77">
        <v>20.100000000000001</v>
      </c>
      <c r="H14" s="77">
        <v>24</v>
      </c>
      <c r="I14" s="76">
        <v>18.100000000000001</v>
      </c>
      <c r="J14" s="77">
        <v>21.8</v>
      </c>
      <c r="K14" s="77">
        <v>17.100000000000001</v>
      </c>
      <c r="L14" s="77">
        <v>23.3</v>
      </c>
      <c r="M14" s="77">
        <v>15.5</v>
      </c>
      <c r="N14" s="187">
        <v>19.100000000000001</v>
      </c>
      <c r="O14" s="168"/>
      <c r="P14" s="76"/>
      <c r="Q14" s="156"/>
      <c r="R14" s="69" t="s">
        <v>403</v>
      </c>
      <c r="S14" s="70" t="s">
        <v>403</v>
      </c>
      <c r="T14" s="70" t="s">
        <v>403</v>
      </c>
      <c r="U14" s="70" t="s">
        <v>403</v>
      </c>
      <c r="V14" s="70" t="s">
        <v>403</v>
      </c>
      <c r="W14" s="70" t="s">
        <v>403</v>
      </c>
      <c r="X14" s="70" t="s">
        <v>403</v>
      </c>
      <c r="Y14" s="70" t="s">
        <v>403</v>
      </c>
      <c r="Z14" s="70" t="s">
        <v>403</v>
      </c>
      <c r="AA14" s="70" t="s">
        <v>403</v>
      </c>
      <c r="AB14" s="70" t="s">
        <v>403</v>
      </c>
      <c r="AC14" s="70" t="s">
        <v>403</v>
      </c>
      <c r="AD14" s="70" t="s">
        <v>403</v>
      </c>
      <c r="AE14" s="70" t="s">
        <v>403</v>
      </c>
      <c r="AF14" s="70" t="s">
        <v>403</v>
      </c>
      <c r="AG14" s="70" t="s">
        <v>403</v>
      </c>
      <c r="AH14" s="70" t="s">
        <v>403</v>
      </c>
      <c r="AI14" s="71" t="e">
        <v>#REF!</v>
      </c>
    </row>
    <row r="15" spans="1:35" ht="11.1" customHeight="1" thickBot="1" x14ac:dyDescent="0.45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 x14ac:dyDescent="0.4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89">
        <v>0</v>
      </c>
      <c r="O16" s="196"/>
      <c r="P16" s="58"/>
      <c r="Q16" s="84"/>
      <c r="R16" s="66" t="s">
        <v>403</v>
      </c>
      <c r="S16" s="68" t="s">
        <v>403</v>
      </c>
      <c r="T16" s="68" t="s">
        <v>403</v>
      </c>
      <c r="U16" s="68" t="s">
        <v>403</v>
      </c>
      <c r="V16" s="68" t="s">
        <v>403</v>
      </c>
      <c r="W16" s="68" t="s">
        <v>403</v>
      </c>
      <c r="X16" s="68" t="s">
        <v>403</v>
      </c>
      <c r="Y16" s="68" t="s">
        <v>403</v>
      </c>
      <c r="Z16" s="68" t="s">
        <v>403</v>
      </c>
      <c r="AA16" s="68" t="s">
        <v>403</v>
      </c>
      <c r="AB16" s="68" t="s">
        <v>403</v>
      </c>
      <c r="AC16" s="68" t="s">
        <v>403</v>
      </c>
      <c r="AD16" s="68" t="s">
        <v>403</v>
      </c>
      <c r="AE16" s="68" t="s">
        <v>403</v>
      </c>
      <c r="AF16" s="68" t="s">
        <v>403</v>
      </c>
      <c r="AG16" s="68" t="s">
        <v>403</v>
      </c>
      <c r="AH16" s="68" t="s">
        <v>403</v>
      </c>
      <c r="AI16" s="71" t="e">
        <v>#REF!</v>
      </c>
    </row>
    <row r="17" spans="1:35" ht="11.1" customHeight="1" x14ac:dyDescent="0.4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155"/>
      <c r="P17" s="66"/>
      <c r="Q17" s="68"/>
      <c r="R17" s="66" t="s">
        <v>403</v>
      </c>
      <c r="S17" s="68" t="s">
        <v>403</v>
      </c>
      <c r="T17" s="68" t="s">
        <v>403</v>
      </c>
      <c r="U17" s="68" t="s">
        <v>403</v>
      </c>
      <c r="V17" s="68" t="s">
        <v>403</v>
      </c>
      <c r="W17" s="68" t="s">
        <v>403</v>
      </c>
      <c r="X17" s="68" t="s">
        <v>403</v>
      </c>
      <c r="Y17" s="68" t="s">
        <v>403</v>
      </c>
      <c r="Z17" s="68" t="s">
        <v>403</v>
      </c>
      <c r="AA17" s="68" t="s">
        <v>403</v>
      </c>
      <c r="AB17" s="68" t="s">
        <v>403</v>
      </c>
      <c r="AC17" s="68" t="s">
        <v>403</v>
      </c>
      <c r="AD17" s="68" t="s">
        <v>403</v>
      </c>
      <c r="AE17" s="68" t="s">
        <v>403</v>
      </c>
      <c r="AF17" s="68" t="s">
        <v>403</v>
      </c>
      <c r="AG17" s="68" t="s">
        <v>403</v>
      </c>
      <c r="AH17" s="68" t="s">
        <v>403</v>
      </c>
      <c r="AI17" s="89"/>
    </row>
    <row r="18" spans="1:35" ht="11.1" customHeight="1" x14ac:dyDescent="0.4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90" t="s">
        <v>403</v>
      </c>
      <c r="O18" s="163"/>
      <c r="P18" s="91"/>
      <c r="Q18" s="92"/>
      <c r="R18" s="66" t="s">
        <v>403</v>
      </c>
      <c r="S18" s="68" t="s">
        <v>403</v>
      </c>
      <c r="T18" s="68" t="s">
        <v>403</v>
      </c>
      <c r="U18" s="68" t="s">
        <v>403</v>
      </c>
      <c r="V18" s="68" t="s">
        <v>403</v>
      </c>
      <c r="W18" s="68" t="s">
        <v>403</v>
      </c>
      <c r="X18" s="68" t="s">
        <v>403</v>
      </c>
      <c r="Y18" s="68" t="s">
        <v>403</v>
      </c>
      <c r="Z18" s="68" t="s">
        <v>403</v>
      </c>
      <c r="AA18" s="68" t="s">
        <v>403</v>
      </c>
      <c r="AB18" s="68" t="s">
        <v>403</v>
      </c>
      <c r="AC18" s="68" t="s">
        <v>403</v>
      </c>
      <c r="AD18" s="68" t="s">
        <v>403</v>
      </c>
      <c r="AE18" s="68" t="s">
        <v>403</v>
      </c>
      <c r="AF18" s="68" t="s">
        <v>403</v>
      </c>
      <c r="AG18" s="68" t="s">
        <v>403</v>
      </c>
      <c r="AH18" s="68" t="s">
        <v>403</v>
      </c>
      <c r="AI18" s="71" t="e">
        <v>#REF!</v>
      </c>
    </row>
    <row r="19" spans="1:35" ht="11.1" customHeight="1" x14ac:dyDescent="0.4">
      <c r="A19" s="87">
        <v>4</v>
      </c>
      <c r="B19" s="64" t="s">
        <v>2</v>
      </c>
      <c r="C19" s="90" t="s">
        <v>78</v>
      </c>
      <c r="D19" s="94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91" t="s">
        <v>403</v>
      </c>
      <c r="O19" s="164"/>
      <c r="P19" s="93"/>
      <c r="Q19" s="94"/>
      <c r="R19" s="66" t="s">
        <v>403</v>
      </c>
      <c r="S19" s="68" t="s">
        <v>403</v>
      </c>
      <c r="T19" s="68" t="s">
        <v>403</v>
      </c>
      <c r="U19" s="68" t="s">
        <v>403</v>
      </c>
      <c r="V19" s="68" t="s">
        <v>403</v>
      </c>
      <c r="W19" s="68" t="s">
        <v>403</v>
      </c>
      <c r="X19" s="68" t="s">
        <v>403</v>
      </c>
      <c r="Y19" s="68" t="s">
        <v>403</v>
      </c>
      <c r="Z19" s="68" t="s">
        <v>403</v>
      </c>
      <c r="AA19" s="68" t="s">
        <v>403</v>
      </c>
      <c r="AB19" s="68" t="s">
        <v>403</v>
      </c>
      <c r="AC19" s="68" t="s">
        <v>403</v>
      </c>
      <c r="AD19" s="68" t="s">
        <v>403</v>
      </c>
      <c r="AE19" s="68" t="s">
        <v>403</v>
      </c>
      <c r="AF19" s="68" t="s">
        <v>403</v>
      </c>
      <c r="AG19" s="68" t="s">
        <v>403</v>
      </c>
      <c r="AH19" s="68" t="s">
        <v>403</v>
      </c>
      <c r="AI19" s="71" t="e">
        <v>#REF!</v>
      </c>
    </row>
    <row r="20" spans="1:35" ht="11.1" customHeight="1" x14ac:dyDescent="0.4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92" t="s">
        <v>403</v>
      </c>
      <c r="O20" s="165"/>
      <c r="P20" s="95"/>
      <c r="Q20" s="96"/>
      <c r="R20" s="66" t="s">
        <v>403</v>
      </c>
      <c r="S20" s="68" t="s">
        <v>403</v>
      </c>
      <c r="T20" s="68" t="s">
        <v>403</v>
      </c>
      <c r="U20" s="68" t="s">
        <v>403</v>
      </c>
      <c r="V20" s="68" t="s">
        <v>403</v>
      </c>
      <c r="W20" s="68" t="s">
        <v>403</v>
      </c>
      <c r="X20" s="68" t="s">
        <v>403</v>
      </c>
      <c r="Y20" s="68" t="s">
        <v>403</v>
      </c>
      <c r="Z20" s="68" t="s">
        <v>403</v>
      </c>
      <c r="AA20" s="68" t="s">
        <v>403</v>
      </c>
      <c r="AB20" s="68" t="s">
        <v>403</v>
      </c>
      <c r="AC20" s="68" t="s">
        <v>403</v>
      </c>
      <c r="AD20" s="68" t="s">
        <v>403</v>
      </c>
      <c r="AE20" s="68" t="s">
        <v>403</v>
      </c>
      <c r="AF20" s="68" t="s">
        <v>403</v>
      </c>
      <c r="AG20" s="68" t="s">
        <v>403</v>
      </c>
      <c r="AH20" s="68" t="s">
        <v>403</v>
      </c>
      <c r="AI20" s="71" t="e">
        <v>#REF!</v>
      </c>
    </row>
    <row r="21" spans="1:35" ht="11.1" customHeight="1" x14ac:dyDescent="0.4">
      <c r="A21" s="87">
        <v>6</v>
      </c>
      <c r="B21" s="64" t="s">
        <v>4</v>
      </c>
      <c r="C21" s="90" t="s">
        <v>78</v>
      </c>
      <c r="D21" s="96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92" t="s">
        <v>403</v>
      </c>
      <c r="O21" s="165"/>
      <c r="P21" s="95"/>
      <c r="Q21" s="96"/>
      <c r="R21" s="66" t="s">
        <v>403</v>
      </c>
      <c r="S21" s="68" t="s">
        <v>403</v>
      </c>
      <c r="T21" s="68" t="s">
        <v>403</v>
      </c>
      <c r="U21" s="68" t="s">
        <v>403</v>
      </c>
      <c r="V21" s="68" t="s">
        <v>403</v>
      </c>
      <c r="W21" s="68" t="s">
        <v>403</v>
      </c>
      <c r="X21" s="68" t="s">
        <v>403</v>
      </c>
      <c r="Y21" s="68" t="s">
        <v>403</v>
      </c>
      <c r="Z21" s="68" t="s">
        <v>403</v>
      </c>
      <c r="AA21" s="68" t="s">
        <v>403</v>
      </c>
      <c r="AB21" s="68" t="s">
        <v>403</v>
      </c>
      <c r="AC21" s="68" t="s">
        <v>403</v>
      </c>
      <c r="AD21" s="68" t="s">
        <v>403</v>
      </c>
      <c r="AE21" s="68" t="s">
        <v>403</v>
      </c>
      <c r="AF21" s="68" t="s">
        <v>403</v>
      </c>
      <c r="AG21" s="68" t="s">
        <v>403</v>
      </c>
      <c r="AH21" s="68" t="s">
        <v>403</v>
      </c>
      <c r="AI21" s="71" t="e">
        <v>#REF!</v>
      </c>
    </row>
    <row r="22" spans="1:35" ht="11.1" customHeight="1" x14ac:dyDescent="0.4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92" t="s">
        <v>403</v>
      </c>
      <c r="O22" s="165"/>
      <c r="P22" s="95"/>
      <c r="Q22" s="96"/>
      <c r="R22" s="66" t="s">
        <v>403</v>
      </c>
      <c r="S22" s="68" t="s">
        <v>403</v>
      </c>
      <c r="T22" s="68" t="s">
        <v>403</v>
      </c>
      <c r="U22" s="68" t="s">
        <v>403</v>
      </c>
      <c r="V22" s="68" t="s">
        <v>403</v>
      </c>
      <c r="W22" s="68" t="s">
        <v>403</v>
      </c>
      <c r="X22" s="68" t="s">
        <v>403</v>
      </c>
      <c r="Y22" s="68" t="s">
        <v>403</v>
      </c>
      <c r="Z22" s="68" t="s">
        <v>403</v>
      </c>
      <c r="AA22" s="68" t="s">
        <v>403</v>
      </c>
      <c r="AB22" s="68" t="s">
        <v>403</v>
      </c>
      <c r="AC22" s="68" t="s">
        <v>403</v>
      </c>
      <c r="AD22" s="68" t="s">
        <v>403</v>
      </c>
      <c r="AE22" s="68" t="s">
        <v>403</v>
      </c>
      <c r="AF22" s="68" t="s">
        <v>403</v>
      </c>
      <c r="AG22" s="68" t="s">
        <v>403</v>
      </c>
      <c r="AH22" s="68" t="s">
        <v>403</v>
      </c>
      <c r="AI22" s="71" t="e">
        <v>#REF!</v>
      </c>
    </row>
    <row r="23" spans="1:35" ht="11.1" customHeight="1" x14ac:dyDescent="0.4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92" t="s">
        <v>403</v>
      </c>
      <c r="O23" s="165"/>
      <c r="P23" s="95"/>
      <c r="Q23" s="96"/>
      <c r="R23" s="66" t="s">
        <v>403</v>
      </c>
      <c r="S23" s="68" t="s">
        <v>403</v>
      </c>
      <c r="T23" s="68" t="s">
        <v>403</v>
      </c>
      <c r="U23" s="68" t="s">
        <v>403</v>
      </c>
      <c r="V23" s="68" t="s">
        <v>403</v>
      </c>
      <c r="W23" s="68" t="s">
        <v>403</v>
      </c>
      <c r="X23" s="68" t="s">
        <v>403</v>
      </c>
      <c r="Y23" s="68" t="s">
        <v>403</v>
      </c>
      <c r="Z23" s="68" t="s">
        <v>403</v>
      </c>
      <c r="AA23" s="68" t="s">
        <v>403</v>
      </c>
      <c r="AB23" s="68" t="s">
        <v>403</v>
      </c>
      <c r="AC23" s="68" t="s">
        <v>403</v>
      </c>
      <c r="AD23" s="68" t="s">
        <v>403</v>
      </c>
      <c r="AE23" s="68" t="s">
        <v>403</v>
      </c>
      <c r="AF23" s="68" t="s">
        <v>403</v>
      </c>
      <c r="AG23" s="68" t="s">
        <v>403</v>
      </c>
      <c r="AH23" s="68" t="s">
        <v>403</v>
      </c>
      <c r="AI23" s="71" t="e">
        <v>#REF!</v>
      </c>
    </row>
    <row r="24" spans="1:35" ht="11.1" customHeight="1" x14ac:dyDescent="0.4">
      <c r="A24" s="87">
        <v>9</v>
      </c>
      <c r="B24" s="64" t="s">
        <v>7</v>
      </c>
      <c r="C24" s="90" t="s">
        <v>78</v>
      </c>
      <c r="D24" s="96" t="s">
        <v>425</v>
      </c>
      <c r="E24" s="96" t="s">
        <v>425</v>
      </c>
      <c r="F24" s="96" t="s">
        <v>425</v>
      </c>
      <c r="G24" s="96" t="s">
        <v>425</v>
      </c>
      <c r="H24" s="96" t="s">
        <v>425</v>
      </c>
      <c r="I24" s="96" t="s">
        <v>425</v>
      </c>
      <c r="J24" s="96" t="s">
        <v>425</v>
      </c>
      <c r="K24" s="96" t="s">
        <v>425</v>
      </c>
      <c r="L24" s="96" t="s">
        <v>425</v>
      </c>
      <c r="M24" s="96" t="s">
        <v>425</v>
      </c>
      <c r="N24" s="192" t="s">
        <v>425</v>
      </c>
      <c r="O24" s="165"/>
      <c r="P24" s="95"/>
      <c r="Q24" s="96"/>
      <c r="R24" s="66" t="s">
        <v>403</v>
      </c>
      <c r="S24" s="68" t="s">
        <v>403</v>
      </c>
      <c r="T24" s="68" t="s">
        <v>403</v>
      </c>
      <c r="U24" s="68" t="s">
        <v>403</v>
      </c>
      <c r="V24" s="68" t="s">
        <v>403</v>
      </c>
      <c r="W24" s="68" t="s">
        <v>403</v>
      </c>
      <c r="X24" s="68" t="s">
        <v>403</v>
      </c>
      <c r="Y24" s="68" t="s">
        <v>403</v>
      </c>
      <c r="Z24" s="68" t="s">
        <v>403</v>
      </c>
      <c r="AA24" s="68" t="s">
        <v>403</v>
      </c>
      <c r="AB24" s="68" t="s">
        <v>403</v>
      </c>
      <c r="AC24" s="68" t="s">
        <v>403</v>
      </c>
      <c r="AD24" s="68" t="s">
        <v>403</v>
      </c>
      <c r="AE24" s="68" t="s">
        <v>403</v>
      </c>
      <c r="AF24" s="68" t="s">
        <v>403</v>
      </c>
      <c r="AG24" s="68" t="s">
        <v>403</v>
      </c>
      <c r="AH24" s="68" t="s">
        <v>403</v>
      </c>
      <c r="AI24" s="71" t="e">
        <v>#REF!</v>
      </c>
    </row>
    <row r="25" spans="1:35" ht="11.1" customHeight="1" x14ac:dyDescent="0.4">
      <c r="A25" s="87">
        <v>10</v>
      </c>
      <c r="B25" s="64" t="s">
        <v>8</v>
      </c>
      <c r="C25" s="90" t="s">
        <v>78</v>
      </c>
      <c r="D25" s="96" t="s">
        <v>426</v>
      </c>
      <c r="E25" s="96" t="s">
        <v>426</v>
      </c>
      <c r="F25" s="96" t="s">
        <v>426</v>
      </c>
      <c r="G25" s="96" t="s">
        <v>426</v>
      </c>
      <c r="H25" s="96" t="s">
        <v>426</v>
      </c>
      <c r="I25" s="96" t="s">
        <v>426</v>
      </c>
      <c r="J25" s="96" t="s">
        <v>426</v>
      </c>
      <c r="K25" s="96" t="s">
        <v>426</v>
      </c>
      <c r="L25" s="96" t="s">
        <v>426</v>
      </c>
      <c r="M25" s="96" t="s">
        <v>426</v>
      </c>
      <c r="N25" s="192" t="s">
        <v>426</v>
      </c>
      <c r="O25" s="165"/>
      <c r="P25" s="95"/>
      <c r="Q25" s="96"/>
      <c r="R25" s="66" t="s">
        <v>403</v>
      </c>
      <c r="S25" s="68" t="s">
        <v>403</v>
      </c>
      <c r="T25" s="68" t="s">
        <v>403</v>
      </c>
      <c r="U25" s="68" t="s">
        <v>403</v>
      </c>
      <c r="V25" s="68" t="s">
        <v>403</v>
      </c>
      <c r="W25" s="68" t="s">
        <v>403</v>
      </c>
      <c r="X25" s="68" t="s">
        <v>403</v>
      </c>
      <c r="Y25" s="68" t="s">
        <v>403</v>
      </c>
      <c r="Z25" s="68" t="s">
        <v>403</v>
      </c>
      <c r="AA25" s="68" t="s">
        <v>403</v>
      </c>
      <c r="AB25" s="68" t="s">
        <v>403</v>
      </c>
      <c r="AC25" s="68" t="s">
        <v>403</v>
      </c>
      <c r="AD25" s="68" t="s">
        <v>403</v>
      </c>
      <c r="AE25" s="68" t="s">
        <v>403</v>
      </c>
      <c r="AF25" s="68" t="s">
        <v>403</v>
      </c>
      <c r="AG25" s="68" t="s">
        <v>403</v>
      </c>
      <c r="AH25" s="68" t="s">
        <v>403</v>
      </c>
      <c r="AI25" s="71" t="e">
        <v>#REF!</v>
      </c>
    </row>
    <row r="26" spans="1:35" ht="11.1" customHeight="1" x14ac:dyDescent="0.4">
      <c r="A26" s="87">
        <v>11</v>
      </c>
      <c r="B26" s="64" t="s">
        <v>9</v>
      </c>
      <c r="C26" s="90" t="s">
        <v>78</v>
      </c>
      <c r="D26" s="98">
        <v>0.28999999999999998</v>
      </c>
      <c r="E26" s="98">
        <v>0.28000000000000003</v>
      </c>
      <c r="F26" s="98">
        <v>0.26</v>
      </c>
      <c r="G26" s="98">
        <v>0.04</v>
      </c>
      <c r="H26" s="98">
        <v>0.04</v>
      </c>
      <c r="I26" s="98">
        <v>0.13</v>
      </c>
      <c r="J26" s="98">
        <v>0.11</v>
      </c>
      <c r="K26" s="98">
        <v>0.17</v>
      </c>
      <c r="L26" s="98">
        <v>0.18</v>
      </c>
      <c r="M26" s="98">
        <v>0.05</v>
      </c>
      <c r="N26" s="193">
        <v>0.05</v>
      </c>
      <c r="O26" s="166"/>
      <c r="P26" s="97"/>
      <c r="Q26" s="98"/>
      <c r="R26" s="66" t="s">
        <v>403</v>
      </c>
      <c r="S26" s="68" t="s">
        <v>403</v>
      </c>
      <c r="T26" s="68" t="s">
        <v>403</v>
      </c>
      <c r="U26" s="68" t="s">
        <v>403</v>
      </c>
      <c r="V26" s="68" t="s">
        <v>403</v>
      </c>
      <c r="W26" s="68" t="s">
        <v>403</v>
      </c>
      <c r="X26" s="68" t="s">
        <v>403</v>
      </c>
      <c r="Y26" s="68" t="s">
        <v>403</v>
      </c>
      <c r="Z26" s="68" t="s">
        <v>403</v>
      </c>
      <c r="AA26" s="68" t="s">
        <v>403</v>
      </c>
      <c r="AB26" s="68" t="s">
        <v>403</v>
      </c>
      <c r="AC26" s="68" t="s">
        <v>403</v>
      </c>
      <c r="AD26" s="68" t="s">
        <v>403</v>
      </c>
      <c r="AE26" s="68" t="s">
        <v>403</v>
      </c>
      <c r="AF26" s="68" t="s">
        <v>403</v>
      </c>
      <c r="AG26" s="68" t="s">
        <v>403</v>
      </c>
      <c r="AH26" s="68" t="s">
        <v>403</v>
      </c>
      <c r="AI26" s="99" t="e">
        <v>#REF!</v>
      </c>
    </row>
    <row r="27" spans="1:35" ht="11.1" customHeight="1" x14ac:dyDescent="0.4">
      <c r="A27" s="87">
        <v>12</v>
      </c>
      <c r="B27" s="64" t="s">
        <v>10</v>
      </c>
      <c r="C27" s="90" t="s">
        <v>78</v>
      </c>
      <c r="D27" s="98" t="s">
        <v>427</v>
      </c>
      <c r="E27" s="98" t="s">
        <v>427</v>
      </c>
      <c r="F27" s="98" t="s">
        <v>427</v>
      </c>
      <c r="G27" s="98" t="s">
        <v>427</v>
      </c>
      <c r="H27" s="98" t="s">
        <v>427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98" t="s">
        <v>427</v>
      </c>
      <c r="N27" s="193" t="s">
        <v>427</v>
      </c>
      <c r="O27" s="166"/>
      <c r="P27" s="97"/>
      <c r="Q27" s="98"/>
      <c r="R27" s="66" t="s">
        <v>403</v>
      </c>
      <c r="S27" s="68" t="s">
        <v>403</v>
      </c>
      <c r="T27" s="68" t="s">
        <v>403</v>
      </c>
      <c r="U27" s="68" t="s">
        <v>403</v>
      </c>
      <c r="V27" s="68" t="s">
        <v>403</v>
      </c>
      <c r="W27" s="68" t="s">
        <v>403</v>
      </c>
      <c r="X27" s="68" t="s">
        <v>403</v>
      </c>
      <c r="Y27" s="68" t="s">
        <v>403</v>
      </c>
      <c r="Z27" s="68" t="s">
        <v>403</v>
      </c>
      <c r="AA27" s="68" t="s">
        <v>403</v>
      </c>
      <c r="AB27" s="68" t="s">
        <v>403</v>
      </c>
      <c r="AC27" s="68" t="s">
        <v>403</v>
      </c>
      <c r="AD27" s="68" t="s">
        <v>403</v>
      </c>
      <c r="AE27" s="68" t="s">
        <v>403</v>
      </c>
      <c r="AF27" s="68" t="s">
        <v>403</v>
      </c>
      <c r="AG27" s="68" t="s">
        <v>403</v>
      </c>
      <c r="AH27" s="68" t="s">
        <v>403</v>
      </c>
      <c r="AI27" s="71" t="e">
        <v>#REF!</v>
      </c>
    </row>
    <row r="28" spans="1:35" ht="11.1" customHeight="1" x14ac:dyDescent="0.4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93" t="s">
        <v>403</v>
      </c>
      <c r="O28" s="166"/>
      <c r="P28" s="97"/>
      <c r="Q28" s="98"/>
      <c r="R28" s="66" t="s">
        <v>403</v>
      </c>
      <c r="S28" s="68" t="s">
        <v>403</v>
      </c>
      <c r="T28" s="68" t="s">
        <v>403</v>
      </c>
      <c r="U28" s="68" t="s">
        <v>403</v>
      </c>
      <c r="V28" s="68" t="s">
        <v>403</v>
      </c>
      <c r="W28" s="68" t="s">
        <v>403</v>
      </c>
      <c r="X28" s="68" t="s">
        <v>403</v>
      </c>
      <c r="Y28" s="68" t="s">
        <v>403</v>
      </c>
      <c r="Z28" s="68" t="s">
        <v>403</v>
      </c>
      <c r="AA28" s="68" t="s">
        <v>403</v>
      </c>
      <c r="AB28" s="68" t="s">
        <v>403</v>
      </c>
      <c r="AC28" s="68" t="s">
        <v>403</v>
      </c>
      <c r="AD28" s="68" t="s">
        <v>403</v>
      </c>
      <c r="AE28" s="68" t="s">
        <v>403</v>
      </c>
      <c r="AF28" s="68" t="s">
        <v>403</v>
      </c>
      <c r="AG28" s="68" t="s">
        <v>403</v>
      </c>
      <c r="AH28" s="68" t="s">
        <v>403</v>
      </c>
      <c r="AI28" s="71" t="e">
        <v>#REF!</v>
      </c>
    </row>
    <row r="29" spans="1:35" ht="11.1" customHeight="1" x14ac:dyDescent="0.4">
      <c r="A29" s="87">
        <v>14</v>
      </c>
      <c r="B29" s="64" t="s">
        <v>12</v>
      </c>
      <c r="C29" s="90" t="s">
        <v>78</v>
      </c>
      <c r="D29" s="92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 t="s">
        <v>403</v>
      </c>
      <c r="K29" s="92" t="s">
        <v>403</v>
      </c>
      <c r="L29" s="92" t="s">
        <v>403</v>
      </c>
      <c r="M29" s="92" t="s">
        <v>403</v>
      </c>
      <c r="N29" s="190" t="s">
        <v>403</v>
      </c>
      <c r="O29" s="163"/>
      <c r="P29" s="91"/>
      <c r="Q29" s="92"/>
      <c r="R29" s="66" t="s">
        <v>403</v>
      </c>
      <c r="S29" s="68" t="s">
        <v>403</v>
      </c>
      <c r="T29" s="68" t="s">
        <v>403</v>
      </c>
      <c r="U29" s="68" t="s">
        <v>403</v>
      </c>
      <c r="V29" s="68" t="s">
        <v>403</v>
      </c>
      <c r="W29" s="68" t="s">
        <v>403</v>
      </c>
      <c r="X29" s="68" t="s">
        <v>403</v>
      </c>
      <c r="Y29" s="68" t="s">
        <v>403</v>
      </c>
      <c r="Z29" s="68" t="s">
        <v>403</v>
      </c>
      <c r="AA29" s="68" t="s">
        <v>403</v>
      </c>
      <c r="AB29" s="68" t="s">
        <v>403</v>
      </c>
      <c r="AC29" s="68" t="s">
        <v>403</v>
      </c>
      <c r="AD29" s="68" t="s">
        <v>403</v>
      </c>
      <c r="AE29" s="68" t="s">
        <v>403</v>
      </c>
      <c r="AF29" s="68" t="s">
        <v>403</v>
      </c>
      <c r="AG29" s="68" t="s">
        <v>403</v>
      </c>
      <c r="AH29" s="68" t="s">
        <v>403</v>
      </c>
      <c r="AI29" s="71" t="e">
        <v>#REF!</v>
      </c>
    </row>
    <row r="30" spans="1:35" ht="11.1" customHeight="1" x14ac:dyDescent="0.4">
      <c r="A30" s="87">
        <v>15</v>
      </c>
      <c r="B30" s="64" t="s">
        <v>100</v>
      </c>
      <c r="C30" s="90" t="s">
        <v>78</v>
      </c>
      <c r="D30" s="96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6" t="s">
        <v>403</v>
      </c>
      <c r="K30" s="96" t="s">
        <v>403</v>
      </c>
      <c r="L30" s="96" t="s">
        <v>403</v>
      </c>
      <c r="M30" s="96" t="s">
        <v>403</v>
      </c>
      <c r="N30" s="192" t="s">
        <v>403</v>
      </c>
      <c r="O30" s="165"/>
      <c r="P30" s="95"/>
      <c r="Q30" s="96"/>
      <c r="R30" s="66" t="s">
        <v>403</v>
      </c>
      <c r="S30" s="68" t="s">
        <v>403</v>
      </c>
      <c r="T30" s="68" t="s">
        <v>403</v>
      </c>
      <c r="U30" s="68" t="s">
        <v>403</v>
      </c>
      <c r="V30" s="68" t="s">
        <v>403</v>
      </c>
      <c r="W30" s="68" t="s">
        <v>403</v>
      </c>
      <c r="X30" s="68" t="s">
        <v>403</v>
      </c>
      <c r="Y30" s="68" t="s">
        <v>403</v>
      </c>
      <c r="Z30" s="68" t="s">
        <v>403</v>
      </c>
      <c r="AA30" s="68" t="s">
        <v>403</v>
      </c>
      <c r="AB30" s="68" t="s">
        <v>403</v>
      </c>
      <c r="AC30" s="68" t="s">
        <v>403</v>
      </c>
      <c r="AD30" s="68" t="s">
        <v>403</v>
      </c>
      <c r="AE30" s="68" t="s">
        <v>403</v>
      </c>
      <c r="AF30" s="68" t="s">
        <v>403</v>
      </c>
      <c r="AG30" s="68" t="s">
        <v>403</v>
      </c>
      <c r="AH30" s="68" t="s">
        <v>403</v>
      </c>
      <c r="AI30" s="71" t="e">
        <v>#REF!</v>
      </c>
    </row>
    <row r="31" spans="1:35" ht="11.1" customHeight="1" x14ac:dyDescent="0.4">
      <c r="A31" s="87">
        <v>16</v>
      </c>
      <c r="B31" s="64" t="s">
        <v>101</v>
      </c>
      <c r="C31" s="90" t="s">
        <v>78</v>
      </c>
      <c r="D31" s="96" t="s">
        <v>403</v>
      </c>
      <c r="E31" s="96" t="s">
        <v>403</v>
      </c>
      <c r="F31" s="96" t="s">
        <v>403</v>
      </c>
      <c r="G31" s="96" t="s">
        <v>403</v>
      </c>
      <c r="H31" s="96" t="s">
        <v>403</v>
      </c>
      <c r="I31" s="96" t="s">
        <v>403</v>
      </c>
      <c r="J31" s="96" t="s">
        <v>403</v>
      </c>
      <c r="K31" s="96" t="s">
        <v>403</v>
      </c>
      <c r="L31" s="96" t="s">
        <v>403</v>
      </c>
      <c r="M31" s="96" t="s">
        <v>403</v>
      </c>
      <c r="N31" s="192" t="s">
        <v>403</v>
      </c>
      <c r="O31" s="165"/>
      <c r="P31" s="95"/>
      <c r="Q31" s="96"/>
      <c r="R31" s="66" t="s">
        <v>403</v>
      </c>
      <c r="S31" s="68" t="s">
        <v>403</v>
      </c>
      <c r="T31" s="68" t="s">
        <v>403</v>
      </c>
      <c r="U31" s="68" t="s">
        <v>403</v>
      </c>
      <c r="V31" s="68" t="s">
        <v>403</v>
      </c>
      <c r="W31" s="68" t="s">
        <v>403</v>
      </c>
      <c r="X31" s="68" t="s">
        <v>403</v>
      </c>
      <c r="Y31" s="68" t="s">
        <v>403</v>
      </c>
      <c r="Z31" s="68" t="s">
        <v>403</v>
      </c>
      <c r="AA31" s="68" t="s">
        <v>403</v>
      </c>
      <c r="AB31" s="68" t="s">
        <v>403</v>
      </c>
      <c r="AC31" s="68" t="s">
        <v>403</v>
      </c>
      <c r="AD31" s="68" t="s">
        <v>403</v>
      </c>
      <c r="AE31" s="68" t="s">
        <v>403</v>
      </c>
      <c r="AF31" s="68" t="s">
        <v>403</v>
      </c>
      <c r="AG31" s="68" t="s">
        <v>403</v>
      </c>
      <c r="AH31" s="68" t="s">
        <v>403</v>
      </c>
      <c r="AI31" s="71" t="e">
        <v>#REF!</v>
      </c>
    </row>
    <row r="32" spans="1:35" ht="11.1" customHeight="1" x14ac:dyDescent="0.4">
      <c r="A32" s="87">
        <v>17</v>
      </c>
      <c r="B32" s="64" t="s">
        <v>13</v>
      </c>
      <c r="C32" s="90" t="s">
        <v>78</v>
      </c>
      <c r="D32" s="96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6" t="s">
        <v>403</v>
      </c>
      <c r="K32" s="96" t="s">
        <v>403</v>
      </c>
      <c r="L32" s="96" t="s">
        <v>403</v>
      </c>
      <c r="M32" s="96" t="s">
        <v>403</v>
      </c>
      <c r="N32" s="192" t="s">
        <v>403</v>
      </c>
      <c r="O32" s="165"/>
      <c r="P32" s="95"/>
      <c r="Q32" s="96"/>
      <c r="R32" s="66" t="s">
        <v>403</v>
      </c>
      <c r="S32" s="68" t="s">
        <v>403</v>
      </c>
      <c r="T32" s="68" t="s">
        <v>403</v>
      </c>
      <c r="U32" s="68" t="s">
        <v>403</v>
      </c>
      <c r="V32" s="68" t="s">
        <v>403</v>
      </c>
      <c r="W32" s="68" t="s">
        <v>403</v>
      </c>
      <c r="X32" s="68" t="s">
        <v>403</v>
      </c>
      <c r="Y32" s="68" t="s">
        <v>403</v>
      </c>
      <c r="Z32" s="68" t="s">
        <v>403</v>
      </c>
      <c r="AA32" s="68" t="s">
        <v>403</v>
      </c>
      <c r="AB32" s="68" t="s">
        <v>403</v>
      </c>
      <c r="AC32" s="68" t="s">
        <v>403</v>
      </c>
      <c r="AD32" s="68" t="s">
        <v>403</v>
      </c>
      <c r="AE32" s="68" t="s">
        <v>403</v>
      </c>
      <c r="AF32" s="68" t="s">
        <v>403</v>
      </c>
      <c r="AG32" s="68" t="s">
        <v>403</v>
      </c>
      <c r="AH32" s="68" t="s">
        <v>403</v>
      </c>
      <c r="AI32" s="71" t="e">
        <v>#REF!</v>
      </c>
    </row>
    <row r="33" spans="1:35" ht="11.1" customHeight="1" x14ac:dyDescent="0.4">
      <c r="A33" s="87">
        <v>18</v>
      </c>
      <c r="B33" s="64" t="s">
        <v>14</v>
      </c>
      <c r="C33" s="90" t="s">
        <v>78</v>
      </c>
      <c r="D33" s="96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6" t="s">
        <v>403</v>
      </c>
      <c r="K33" s="96" t="s">
        <v>403</v>
      </c>
      <c r="L33" s="96" t="s">
        <v>403</v>
      </c>
      <c r="M33" s="96" t="s">
        <v>403</v>
      </c>
      <c r="N33" s="192" t="s">
        <v>403</v>
      </c>
      <c r="O33" s="165"/>
      <c r="P33" s="95"/>
      <c r="Q33" s="96"/>
      <c r="R33" s="66" t="s">
        <v>403</v>
      </c>
      <c r="S33" s="68" t="s">
        <v>403</v>
      </c>
      <c r="T33" s="68" t="s">
        <v>403</v>
      </c>
      <c r="U33" s="68" t="s">
        <v>403</v>
      </c>
      <c r="V33" s="68" t="s">
        <v>403</v>
      </c>
      <c r="W33" s="68" t="s">
        <v>403</v>
      </c>
      <c r="X33" s="68" t="s">
        <v>403</v>
      </c>
      <c r="Y33" s="68" t="s">
        <v>403</v>
      </c>
      <c r="Z33" s="68" t="s">
        <v>403</v>
      </c>
      <c r="AA33" s="68" t="s">
        <v>403</v>
      </c>
      <c r="AB33" s="68" t="s">
        <v>403</v>
      </c>
      <c r="AC33" s="68" t="s">
        <v>403</v>
      </c>
      <c r="AD33" s="68" t="s">
        <v>403</v>
      </c>
      <c r="AE33" s="68" t="s">
        <v>403</v>
      </c>
      <c r="AF33" s="68" t="s">
        <v>403</v>
      </c>
      <c r="AG33" s="68" t="s">
        <v>403</v>
      </c>
      <c r="AH33" s="68" t="s">
        <v>403</v>
      </c>
      <c r="AI33" s="71" t="e">
        <v>#REF!</v>
      </c>
    </row>
    <row r="34" spans="1:35" ht="11.1" customHeight="1" x14ac:dyDescent="0.4">
      <c r="A34" s="87">
        <v>19</v>
      </c>
      <c r="B34" s="64" t="s">
        <v>15</v>
      </c>
      <c r="C34" s="90" t="s">
        <v>78</v>
      </c>
      <c r="D34" s="96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6" t="s">
        <v>403</v>
      </c>
      <c r="K34" s="96" t="s">
        <v>403</v>
      </c>
      <c r="L34" s="96" t="s">
        <v>403</v>
      </c>
      <c r="M34" s="96" t="s">
        <v>403</v>
      </c>
      <c r="N34" s="192" t="s">
        <v>403</v>
      </c>
      <c r="O34" s="165"/>
      <c r="P34" s="95"/>
      <c r="Q34" s="96"/>
      <c r="R34" s="66" t="s">
        <v>403</v>
      </c>
      <c r="S34" s="68" t="s">
        <v>403</v>
      </c>
      <c r="T34" s="68" t="s">
        <v>403</v>
      </c>
      <c r="U34" s="68" t="s">
        <v>403</v>
      </c>
      <c r="V34" s="68" t="s">
        <v>403</v>
      </c>
      <c r="W34" s="68" t="s">
        <v>403</v>
      </c>
      <c r="X34" s="68" t="s">
        <v>403</v>
      </c>
      <c r="Y34" s="68" t="s">
        <v>403</v>
      </c>
      <c r="Z34" s="68" t="s">
        <v>403</v>
      </c>
      <c r="AA34" s="68" t="s">
        <v>403</v>
      </c>
      <c r="AB34" s="68" t="s">
        <v>403</v>
      </c>
      <c r="AC34" s="68" t="s">
        <v>403</v>
      </c>
      <c r="AD34" s="68" t="s">
        <v>403</v>
      </c>
      <c r="AE34" s="68" t="s">
        <v>403</v>
      </c>
      <c r="AF34" s="68" t="s">
        <v>403</v>
      </c>
      <c r="AG34" s="68" t="s">
        <v>403</v>
      </c>
      <c r="AH34" s="68" t="s">
        <v>403</v>
      </c>
      <c r="AI34" s="71" t="e">
        <v>#REF!</v>
      </c>
    </row>
    <row r="35" spans="1:35" ht="11.1" customHeight="1" x14ac:dyDescent="0.4">
      <c r="A35" s="87">
        <v>20</v>
      </c>
      <c r="B35" s="64" t="s">
        <v>16</v>
      </c>
      <c r="C35" s="90" t="s">
        <v>78</v>
      </c>
      <c r="D35" s="96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6" t="s">
        <v>403</v>
      </c>
      <c r="K35" s="96" t="s">
        <v>403</v>
      </c>
      <c r="L35" s="96" t="s">
        <v>403</v>
      </c>
      <c r="M35" s="96" t="s">
        <v>403</v>
      </c>
      <c r="N35" s="192" t="s">
        <v>403</v>
      </c>
      <c r="O35" s="165"/>
      <c r="P35" s="95"/>
      <c r="Q35" s="96"/>
      <c r="R35" s="66" t="s">
        <v>403</v>
      </c>
      <c r="S35" s="68" t="s">
        <v>403</v>
      </c>
      <c r="T35" s="68" t="s">
        <v>403</v>
      </c>
      <c r="U35" s="68" t="s">
        <v>403</v>
      </c>
      <c r="V35" s="68" t="s">
        <v>403</v>
      </c>
      <c r="W35" s="68" t="s">
        <v>403</v>
      </c>
      <c r="X35" s="68" t="s">
        <v>403</v>
      </c>
      <c r="Y35" s="68" t="s">
        <v>403</v>
      </c>
      <c r="Z35" s="68" t="s">
        <v>403</v>
      </c>
      <c r="AA35" s="68" t="s">
        <v>403</v>
      </c>
      <c r="AB35" s="68" t="s">
        <v>403</v>
      </c>
      <c r="AC35" s="68" t="s">
        <v>403</v>
      </c>
      <c r="AD35" s="68" t="s">
        <v>403</v>
      </c>
      <c r="AE35" s="68" t="s">
        <v>403</v>
      </c>
      <c r="AF35" s="68" t="s">
        <v>403</v>
      </c>
      <c r="AG35" s="68" t="s">
        <v>403</v>
      </c>
      <c r="AH35" s="68" t="s">
        <v>403</v>
      </c>
      <c r="AI35" s="71" t="e">
        <v>#REF!</v>
      </c>
    </row>
    <row r="36" spans="1:35" ht="11.1" customHeight="1" x14ac:dyDescent="0.4">
      <c r="A36" s="87">
        <v>21</v>
      </c>
      <c r="B36" s="64" t="s">
        <v>17</v>
      </c>
      <c r="C36" s="90" t="s">
        <v>78</v>
      </c>
      <c r="D36" s="98">
        <v>0.13</v>
      </c>
      <c r="E36" s="98">
        <v>0.12</v>
      </c>
      <c r="F36" s="98">
        <v>0.11</v>
      </c>
      <c r="G36" s="98">
        <v>0.09</v>
      </c>
      <c r="H36" s="98">
        <v>0.09</v>
      </c>
      <c r="I36" s="98">
        <v>0.15</v>
      </c>
      <c r="J36" s="98">
        <v>0.14000000000000001</v>
      </c>
      <c r="K36" s="98">
        <v>0.08</v>
      </c>
      <c r="L36" s="98">
        <v>7.0000000000000007E-2</v>
      </c>
      <c r="M36" s="98">
        <v>0.05</v>
      </c>
      <c r="N36" s="193" t="s">
        <v>427</v>
      </c>
      <c r="O36" s="166"/>
      <c r="P36" s="97"/>
      <c r="Q36" s="98"/>
      <c r="R36" s="66" t="s">
        <v>403</v>
      </c>
      <c r="S36" s="68" t="s">
        <v>403</v>
      </c>
      <c r="T36" s="68" t="s">
        <v>403</v>
      </c>
      <c r="U36" s="68" t="s">
        <v>403</v>
      </c>
      <c r="V36" s="68" t="s">
        <v>403</v>
      </c>
      <c r="W36" s="68" t="s">
        <v>403</v>
      </c>
      <c r="X36" s="68" t="s">
        <v>403</v>
      </c>
      <c r="Y36" s="68" t="s">
        <v>403</v>
      </c>
      <c r="Z36" s="68" t="s">
        <v>403</v>
      </c>
      <c r="AA36" s="68" t="s">
        <v>403</v>
      </c>
      <c r="AB36" s="68" t="s">
        <v>403</v>
      </c>
      <c r="AC36" s="68" t="s">
        <v>403</v>
      </c>
      <c r="AD36" s="68" t="s">
        <v>403</v>
      </c>
      <c r="AE36" s="68" t="s">
        <v>403</v>
      </c>
      <c r="AF36" s="68" t="s">
        <v>403</v>
      </c>
      <c r="AG36" s="68" t="s">
        <v>403</v>
      </c>
      <c r="AH36" s="68" t="s">
        <v>403</v>
      </c>
      <c r="AI36" s="71" t="e">
        <v>#REF!</v>
      </c>
    </row>
    <row r="37" spans="1:35" ht="11.1" customHeight="1" x14ac:dyDescent="0.4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92" t="s">
        <v>403</v>
      </c>
      <c r="O37" s="165"/>
      <c r="P37" s="95"/>
      <c r="Q37" s="96"/>
      <c r="R37" s="66" t="s">
        <v>403</v>
      </c>
      <c r="S37" s="68" t="s">
        <v>403</v>
      </c>
      <c r="T37" s="68" t="s">
        <v>403</v>
      </c>
      <c r="U37" s="68" t="s">
        <v>403</v>
      </c>
      <c r="V37" s="68" t="s">
        <v>403</v>
      </c>
      <c r="W37" s="68" t="s">
        <v>403</v>
      </c>
      <c r="X37" s="68" t="s">
        <v>403</v>
      </c>
      <c r="Y37" s="68" t="s">
        <v>403</v>
      </c>
      <c r="Z37" s="68" t="s">
        <v>403</v>
      </c>
      <c r="AA37" s="68" t="s">
        <v>403</v>
      </c>
      <c r="AB37" s="68" t="s">
        <v>403</v>
      </c>
      <c r="AC37" s="68" t="s">
        <v>403</v>
      </c>
      <c r="AD37" s="68" t="s">
        <v>403</v>
      </c>
      <c r="AE37" s="68" t="s">
        <v>403</v>
      </c>
      <c r="AF37" s="68" t="s">
        <v>403</v>
      </c>
      <c r="AG37" s="68" t="s">
        <v>403</v>
      </c>
      <c r="AH37" s="68" t="s">
        <v>403</v>
      </c>
      <c r="AI37" s="71" t="e">
        <v>#REF!</v>
      </c>
    </row>
    <row r="38" spans="1:35" ht="11.1" customHeight="1" x14ac:dyDescent="0.4">
      <c r="A38" s="87">
        <v>23</v>
      </c>
      <c r="B38" s="64" t="s">
        <v>19</v>
      </c>
      <c r="C38" s="90" t="s">
        <v>78</v>
      </c>
      <c r="D38" s="96" t="s">
        <v>403</v>
      </c>
      <c r="E38" s="96" t="s">
        <v>403</v>
      </c>
      <c r="F38" s="96" t="s">
        <v>403</v>
      </c>
      <c r="G38" s="96" t="s">
        <v>403</v>
      </c>
      <c r="H38" s="96" t="s">
        <v>403</v>
      </c>
      <c r="I38" s="96" t="s">
        <v>403</v>
      </c>
      <c r="J38" s="96" t="s">
        <v>403</v>
      </c>
      <c r="K38" s="96" t="s">
        <v>403</v>
      </c>
      <c r="L38" s="96" t="s">
        <v>403</v>
      </c>
      <c r="M38" s="96" t="s">
        <v>403</v>
      </c>
      <c r="N38" s="192" t="s">
        <v>403</v>
      </c>
      <c r="O38" s="165"/>
      <c r="P38" s="95"/>
      <c r="Q38" s="96"/>
      <c r="R38" s="66" t="s">
        <v>403</v>
      </c>
      <c r="S38" s="68" t="s">
        <v>403</v>
      </c>
      <c r="T38" s="68" t="s">
        <v>403</v>
      </c>
      <c r="U38" s="68" t="s">
        <v>403</v>
      </c>
      <c r="V38" s="68" t="s">
        <v>403</v>
      </c>
      <c r="W38" s="68" t="s">
        <v>403</v>
      </c>
      <c r="X38" s="68" t="s">
        <v>403</v>
      </c>
      <c r="Y38" s="68" t="s">
        <v>403</v>
      </c>
      <c r="Z38" s="68" t="s">
        <v>403</v>
      </c>
      <c r="AA38" s="68" t="s">
        <v>403</v>
      </c>
      <c r="AB38" s="68" t="s">
        <v>403</v>
      </c>
      <c r="AC38" s="68" t="s">
        <v>403</v>
      </c>
      <c r="AD38" s="68" t="s">
        <v>403</v>
      </c>
      <c r="AE38" s="68" t="s">
        <v>403</v>
      </c>
      <c r="AF38" s="68" t="s">
        <v>403</v>
      </c>
      <c r="AG38" s="68" t="s">
        <v>403</v>
      </c>
      <c r="AH38" s="68" t="s">
        <v>403</v>
      </c>
      <c r="AI38" s="71" t="e">
        <v>#REF!</v>
      </c>
    </row>
    <row r="39" spans="1:35" ht="11.1" customHeight="1" x14ac:dyDescent="0.4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92" t="s">
        <v>403</v>
      </c>
      <c r="O39" s="165"/>
      <c r="P39" s="95"/>
      <c r="Q39" s="96"/>
      <c r="R39" s="66" t="s">
        <v>403</v>
      </c>
      <c r="S39" s="68" t="s">
        <v>403</v>
      </c>
      <c r="T39" s="68" t="s">
        <v>403</v>
      </c>
      <c r="U39" s="68" t="s">
        <v>403</v>
      </c>
      <c r="V39" s="68" t="s">
        <v>403</v>
      </c>
      <c r="W39" s="68" t="s">
        <v>403</v>
      </c>
      <c r="X39" s="68" t="s">
        <v>403</v>
      </c>
      <c r="Y39" s="68" t="s">
        <v>403</v>
      </c>
      <c r="Z39" s="68" t="s">
        <v>403</v>
      </c>
      <c r="AA39" s="68" t="s">
        <v>403</v>
      </c>
      <c r="AB39" s="68" t="s">
        <v>403</v>
      </c>
      <c r="AC39" s="68" t="s">
        <v>403</v>
      </c>
      <c r="AD39" s="68" t="s">
        <v>403</v>
      </c>
      <c r="AE39" s="68" t="s">
        <v>403</v>
      </c>
      <c r="AF39" s="68" t="s">
        <v>403</v>
      </c>
      <c r="AG39" s="68" t="s">
        <v>403</v>
      </c>
      <c r="AH39" s="68" t="s">
        <v>403</v>
      </c>
      <c r="AI39" s="71" t="e">
        <v>#REF!</v>
      </c>
    </row>
    <row r="40" spans="1:35" ht="11.1" customHeight="1" x14ac:dyDescent="0.4">
      <c r="A40" s="87">
        <v>25</v>
      </c>
      <c r="B40" s="64" t="s">
        <v>21</v>
      </c>
      <c r="C40" s="90" t="s">
        <v>78</v>
      </c>
      <c r="D40" s="96" t="s">
        <v>403</v>
      </c>
      <c r="E40" s="96" t="s">
        <v>403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6" t="s">
        <v>403</v>
      </c>
      <c r="K40" s="96" t="s">
        <v>403</v>
      </c>
      <c r="L40" s="96" t="s">
        <v>403</v>
      </c>
      <c r="M40" s="96" t="s">
        <v>403</v>
      </c>
      <c r="N40" s="192" t="s">
        <v>403</v>
      </c>
      <c r="O40" s="165"/>
      <c r="P40" s="95"/>
      <c r="Q40" s="96"/>
      <c r="R40" s="66" t="s">
        <v>403</v>
      </c>
      <c r="S40" s="68" t="s">
        <v>403</v>
      </c>
      <c r="T40" s="68" t="s">
        <v>403</v>
      </c>
      <c r="U40" s="68" t="s">
        <v>403</v>
      </c>
      <c r="V40" s="68" t="s">
        <v>403</v>
      </c>
      <c r="W40" s="68" t="s">
        <v>403</v>
      </c>
      <c r="X40" s="68" t="s">
        <v>403</v>
      </c>
      <c r="Y40" s="68" t="s">
        <v>403</v>
      </c>
      <c r="Z40" s="68" t="s">
        <v>403</v>
      </c>
      <c r="AA40" s="68" t="s">
        <v>403</v>
      </c>
      <c r="AB40" s="68" t="s">
        <v>403</v>
      </c>
      <c r="AC40" s="68" t="s">
        <v>403</v>
      </c>
      <c r="AD40" s="68" t="s">
        <v>403</v>
      </c>
      <c r="AE40" s="68" t="s">
        <v>403</v>
      </c>
      <c r="AF40" s="68" t="s">
        <v>403</v>
      </c>
      <c r="AG40" s="68" t="s">
        <v>403</v>
      </c>
      <c r="AH40" s="68" t="s">
        <v>403</v>
      </c>
      <c r="AI40" s="71" t="e">
        <v>#REF!</v>
      </c>
    </row>
    <row r="41" spans="1:35" ht="11.1" customHeight="1" x14ac:dyDescent="0.4">
      <c r="A41" s="87">
        <v>26</v>
      </c>
      <c r="B41" s="64" t="s">
        <v>22</v>
      </c>
      <c r="C41" s="90" t="s">
        <v>78</v>
      </c>
      <c r="D41" s="96" t="s">
        <v>426</v>
      </c>
      <c r="E41" s="96" t="s">
        <v>426</v>
      </c>
      <c r="F41" s="96" t="s">
        <v>426</v>
      </c>
      <c r="G41" s="96" t="s">
        <v>426</v>
      </c>
      <c r="H41" s="96" t="s">
        <v>426</v>
      </c>
      <c r="I41" s="96" t="s">
        <v>426</v>
      </c>
      <c r="J41" s="96" t="s">
        <v>426</v>
      </c>
      <c r="K41" s="96" t="s">
        <v>426</v>
      </c>
      <c r="L41" s="96" t="s">
        <v>426</v>
      </c>
      <c r="M41" s="96" t="s">
        <v>426</v>
      </c>
      <c r="N41" s="192" t="s">
        <v>426</v>
      </c>
      <c r="O41" s="165"/>
      <c r="P41" s="95"/>
      <c r="Q41" s="96"/>
      <c r="R41" s="66" t="s">
        <v>403</v>
      </c>
      <c r="S41" s="68" t="s">
        <v>403</v>
      </c>
      <c r="T41" s="68" t="s">
        <v>403</v>
      </c>
      <c r="U41" s="68" t="s">
        <v>403</v>
      </c>
      <c r="V41" s="68" t="s">
        <v>403</v>
      </c>
      <c r="W41" s="68" t="s">
        <v>403</v>
      </c>
      <c r="X41" s="68" t="s">
        <v>403</v>
      </c>
      <c r="Y41" s="68" t="s">
        <v>403</v>
      </c>
      <c r="Z41" s="68" t="s">
        <v>403</v>
      </c>
      <c r="AA41" s="68" t="s">
        <v>403</v>
      </c>
      <c r="AB41" s="68" t="s">
        <v>403</v>
      </c>
      <c r="AC41" s="68" t="s">
        <v>403</v>
      </c>
      <c r="AD41" s="68" t="s">
        <v>403</v>
      </c>
      <c r="AE41" s="68" t="s">
        <v>403</v>
      </c>
      <c r="AF41" s="68" t="s">
        <v>403</v>
      </c>
      <c r="AG41" s="68" t="s">
        <v>403</v>
      </c>
      <c r="AH41" s="68" t="s">
        <v>403</v>
      </c>
      <c r="AI41" s="71" t="e">
        <v>#REF!</v>
      </c>
    </row>
    <row r="42" spans="1:35" ht="11.1" customHeight="1" x14ac:dyDescent="0.4">
      <c r="A42" s="87">
        <v>27</v>
      </c>
      <c r="B42" s="64" t="s">
        <v>23</v>
      </c>
      <c r="C42" s="90" t="s">
        <v>78</v>
      </c>
      <c r="D42" s="96" t="s">
        <v>403</v>
      </c>
      <c r="E42" s="96" t="s">
        <v>403</v>
      </c>
      <c r="F42" s="96" t="s">
        <v>403</v>
      </c>
      <c r="G42" s="96" t="s">
        <v>403</v>
      </c>
      <c r="H42" s="96" t="s">
        <v>403</v>
      </c>
      <c r="I42" s="96" t="s">
        <v>403</v>
      </c>
      <c r="J42" s="96" t="s">
        <v>403</v>
      </c>
      <c r="K42" s="96" t="s">
        <v>403</v>
      </c>
      <c r="L42" s="96" t="s">
        <v>403</v>
      </c>
      <c r="M42" s="96" t="s">
        <v>403</v>
      </c>
      <c r="N42" s="192" t="s">
        <v>403</v>
      </c>
      <c r="O42" s="165"/>
      <c r="P42" s="95"/>
      <c r="Q42" s="96"/>
      <c r="R42" s="66" t="s">
        <v>403</v>
      </c>
      <c r="S42" s="68" t="s">
        <v>403</v>
      </c>
      <c r="T42" s="68" t="s">
        <v>403</v>
      </c>
      <c r="U42" s="68" t="s">
        <v>403</v>
      </c>
      <c r="V42" s="68" t="s">
        <v>403</v>
      </c>
      <c r="W42" s="68" t="s">
        <v>403</v>
      </c>
      <c r="X42" s="68" t="s">
        <v>403</v>
      </c>
      <c r="Y42" s="68" t="s">
        <v>403</v>
      </c>
      <c r="Z42" s="68" t="s">
        <v>403</v>
      </c>
      <c r="AA42" s="68" t="s">
        <v>403</v>
      </c>
      <c r="AB42" s="68" t="s">
        <v>403</v>
      </c>
      <c r="AC42" s="68" t="s">
        <v>403</v>
      </c>
      <c r="AD42" s="68" t="s">
        <v>403</v>
      </c>
      <c r="AE42" s="68" t="s">
        <v>403</v>
      </c>
      <c r="AF42" s="68" t="s">
        <v>403</v>
      </c>
      <c r="AG42" s="68" t="s">
        <v>403</v>
      </c>
      <c r="AH42" s="68" t="s">
        <v>403</v>
      </c>
      <c r="AI42" s="71" t="e">
        <v>#REF!</v>
      </c>
    </row>
    <row r="43" spans="1:35" ht="11.1" customHeight="1" x14ac:dyDescent="0.4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92" t="s">
        <v>403</v>
      </c>
      <c r="O43" s="165"/>
      <c r="P43" s="95"/>
      <c r="Q43" s="96"/>
      <c r="R43" s="66" t="s">
        <v>403</v>
      </c>
      <c r="S43" s="68" t="s">
        <v>403</v>
      </c>
      <c r="T43" s="68" t="s">
        <v>403</v>
      </c>
      <c r="U43" s="68" t="s">
        <v>403</v>
      </c>
      <c r="V43" s="68" t="s">
        <v>403</v>
      </c>
      <c r="W43" s="68" t="s">
        <v>403</v>
      </c>
      <c r="X43" s="68" t="s">
        <v>403</v>
      </c>
      <c r="Y43" s="68" t="s">
        <v>403</v>
      </c>
      <c r="Z43" s="68" t="s">
        <v>403</v>
      </c>
      <c r="AA43" s="68" t="s">
        <v>403</v>
      </c>
      <c r="AB43" s="68" t="s">
        <v>403</v>
      </c>
      <c r="AC43" s="68" t="s">
        <v>403</v>
      </c>
      <c r="AD43" s="68" t="s">
        <v>403</v>
      </c>
      <c r="AE43" s="68" t="s">
        <v>403</v>
      </c>
      <c r="AF43" s="68" t="s">
        <v>403</v>
      </c>
      <c r="AG43" s="68" t="s">
        <v>403</v>
      </c>
      <c r="AH43" s="68" t="s">
        <v>403</v>
      </c>
      <c r="AI43" s="71" t="e">
        <v>#REF!</v>
      </c>
    </row>
    <row r="44" spans="1:35" ht="11.1" customHeight="1" x14ac:dyDescent="0.4">
      <c r="A44" s="87">
        <v>29</v>
      </c>
      <c r="B44" s="64" t="s">
        <v>25</v>
      </c>
      <c r="C44" s="90" t="s">
        <v>78</v>
      </c>
      <c r="D44" s="96" t="s">
        <v>403</v>
      </c>
      <c r="E44" s="96" t="s">
        <v>403</v>
      </c>
      <c r="F44" s="96" t="s">
        <v>403</v>
      </c>
      <c r="G44" s="96" t="s">
        <v>403</v>
      </c>
      <c r="H44" s="96" t="s">
        <v>403</v>
      </c>
      <c r="I44" s="96" t="s">
        <v>403</v>
      </c>
      <c r="J44" s="96" t="s">
        <v>403</v>
      </c>
      <c r="K44" s="96" t="s">
        <v>403</v>
      </c>
      <c r="L44" s="96" t="s">
        <v>403</v>
      </c>
      <c r="M44" s="96" t="s">
        <v>403</v>
      </c>
      <c r="N44" s="192" t="s">
        <v>403</v>
      </c>
      <c r="O44" s="165"/>
      <c r="P44" s="95"/>
      <c r="Q44" s="96"/>
      <c r="R44" s="66" t="s">
        <v>403</v>
      </c>
      <c r="S44" s="68" t="s">
        <v>403</v>
      </c>
      <c r="T44" s="68" t="s">
        <v>403</v>
      </c>
      <c r="U44" s="68" t="s">
        <v>403</v>
      </c>
      <c r="V44" s="68" t="s">
        <v>403</v>
      </c>
      <c r="W44" s="68" t="s">
        <v>403</v>
      </c>
      <c r="X44" s="68" t="s">
        <v>403</v>
      </c>
      <c r="Y44" s="68" t="s">
        <v>403</v>
      </c>
      <c r="Z44" s="68" t="s">
        <v>403</v>
      </c>
      <c r="AA44" s="68" t="s">
        <v>403</v>
      </c>
      <c r="AB44" s="68" t="s">
        <v>403</v>
      </c>
      <c r="AC44" s="68" t="s">
        <v>403</v>
      </c>
      <c r="AD44" s="68" t="s">
        <v>403</v>
      </c>
      <c r="AE44" s="68" t="s">
        <v>403</v>
      </c>
      <c r="AF44" s="68" t="s">
        <v>403</v>
      </c>
      <c r="AG44" s="68" t="s">
        <v>403</v>
      </c>
      <c r="AH44" s="68" t="s">
        <v>403</v>
      </c>
      <c r="AI44" s="71" t="e">
        <v>#REF!</v>
      </c>
    </row>
    <row r="45" spans="1:35" ht="11.1" customHeight="1" x14ac:dyDescent="0.4">
      <c r="A45" s="87">
        <v>30</v>
      </c>
      <c r="B45" s="64" t="s">
        <v>26</v>
      </c>
      <c r="C45" s="90" t="s">
        <v>78</v>
      </c>
      <c r="D45" s="96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6" t="s">
        <v>403</v>
      </c>
      <c r="K45" s="96" t="s">
        <v>403</v>
      </c>
      <c r="L45" s="96" t="s">
        <v>403</v>
      </c>
      <c r="M45" s="96" t="s">
        <v>403</v>
      </c>
      <c r="N45" s="192" t="s">
        <v>403</v>
      </c>
      <c r="O45" s="165"/>
      <c r="P45" s="95"/>
      <c r="Q45" s="96"/>
      <c r="R45" s="66" t="s">
        <v>403</v>
      </c>
      <c r="S45" s="68" t="s">
        <v>403</v>
      </c>
      <c r="T45" s="68" t="s">
        <v>403</v>
      </c>
      <c r="U45" s="68" t="s">
        <v>403</v>
      </c>
      <c r="V45" s="68" t="s">
        <v>403</v>
      </c>
      <c r="W45" s="68" t="s">
        <v>403</v>
      </c>
      <c r="X45" s="68" t="s">
        <v>403</v>
      </c>
      <c r="Y45" s="68" t="s">
        <v>403</v>
      </c>
      <c r="Z45" s="68" t="s">
        <v>403</v>
      </c>
      <c r="AA45" s="68" t="s">
        <v>403</v>
      </c>
      <c r="AB45" s="68" t="s">
        <v>403</v>
      </c>
      <c r="AC45" s="68" t="s">
        <v>403</v>
      </c>
      <c r="AD45" s="68" t="s">
        <v>403</v>
      </c>
      <c r="AE45" s="68" t="s">
        <v>403</v>
      </c>
      <c r="AF45" s="68" t="s">
        <v>403</v>
      </c>
      <c r="AG45" s="68" t="s">
        <v>403</v>
      </c>
      <c r="AH45" s="68" t="s">
        <v>403</v>
      </c>
      <c r="AI45" s="71" t="e">
        <v>#REF!</v>
      </c>
    </row>
    <row r="46" spans="1:35" ht="11.1" customHeight="1" x14ac:dyDescent="0.4">
      <c r="A46" s="87">
        <v>31</v>
      </c>
      <c r="B46" s="64" t="s">
        <v>27</v>
      </c>
      <c r="C46" s="90" t="s">
        <v>78</v>
      </c>
      <c r="D46" s="96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92" t="s">
        <v>403</v>
      </c>
      <c r="O46" s="165"/>
      <c r="P46" s="95"/>
      <c r="Q46" s="96"/>
      <c r="R46" s="66" t="s">
        <v>403</v>
      </c>
      <c r="S46" s="68" t="s">
        <v>403</v>
      </c>
      <c r="T46" s="68" t="s">
        <v>403</v>
      </c>
      <c r="U46" s="68" t="s">
        <v>403</v>
      </c>
      <c r="V46" s="68" t="s">
        <v>403</v>
      </c>
      <c r="W46" s="68" t="s">
        <v>403</v>
      </c>
      <c r="X46" s="68" t="s">
        <v>403</v>
      </c>
      <c r="Y46" s="68" t="s">
        <v>403</v>
      </c>
      <c r="Z46" s="68" t="s">
        <v>403</v>
      </c>
      <c r="AA46" s="68" t="s">
        <v>403</v>
      </c>
      <c r="AB46" s="68" t="s">
        <v>403</v>
      </c>
      <c r="AC46" s="68" t="s">
        <v>403</v>
      </c>
      <c r="AD46" s="68" t="s">
        <v>403</v>
      </c>
      <c r="AE46" s="68" t="s">
        <v>403</v>
      </c>
      <c r="AF46" s="68" t="s">
        <v>403</v>
      </c>
      <c r="AG46" s="68" t="s">
        <v>403</v>
      </c>
      <c r="AH46" s="68" t="s">
        <v>403</v>
      </c>
      <c r="AI46" s="71" t="e">
        <v>#REF!</v>
      </c>
    </row>
    <row r="47" spans="1:35" ht="11.1" customHeight="1" x14ac:dyDescent="0.4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92" t="s">
        <v>403</v>
      </c>
      <c r="O47" s="165"/>
      <c r="P47" s="95"/>
      <c r="Q47" s="96"/>
      <c r="R47" s="66" t="s">
        <v>403</v>
      </c>
      <c r="S47" s="68" t="s">
        <v>403</v>
      </c>
      <c r="T47" s="68" t="s">
        <v>403</v>
      </c>
      <c r="U47" s="68" t="s">
        <v>403</v>
      </c>
      <c r="V47" s="68" t="s">
        <v>403</v>
      </c>
      <c r="W47" s="68" t="s">
        <v>403</v>
      </c>
      <c r="X47" s="68" t="s">
        <v>403</v>
      </c>
      <c r="Y47" s="68" t="s">
        <v>403</v>
      </c>
      <c r="Z47" s="68" t="s">
        <v>403</v>
      </c>
      <c r="AA47" s="68" t="s">
        <v>403</v>
      </c>
      <c r="AB47" s="68" t="s">
        <v>403</v>
      </c>
      <c r="AC47" s="68" t="s">
        <v>403</v>
      </c>
      <c r="AD47" s="68" t="s">
        <v>403</v>
      </c>
      <c r="AE47" s="68" t="s">
        <v>403</v>
      </c>
      <c r="AF47" s="68" t="s">
        <v>403</v>
      </c>
      <c r="AG47" s="68" t="s">
        <v>403</v>
      </c>
      <c r="AH47" s="68" t="s">
        <v>403</v>
      </c>
      <c r="AI47" s="71" t="e">
        <v>#REF!</v>
      </c>
    </row>
    <row r="48" spans="1:35" ht="11.1" customHeight="1" x14ac:dyDescent="0.4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93" t="s">
        <v>403</v>
      </c>
      <c r="O48" s="166"/>
      <c r="P48" s="97"/>
      <c r="Q48" s="98"/>
      <c r="R48" s="66" t="s">
        <v>403</v>
      </c>
      <c r="S48" s="68" t="s">
        <v>403</v>
      </c>
      <c r="T48" s="68" t="s">
        <v>403</v>
      </c>
      <c r="U48" s="68" t="s">
        <v>403</v>
      </c>
      <c r="V48" s="68" t="s">
        <v>403</v>
      </c>
      <c r="W48" s="68" t="s">
        <v>403</v>
      </c>
      <c r="X48" s="68" t="s">
        <v>403</v>
      </c>
      <c r="Y48" s="68" t="s">
        <v>403</v>
      </c>
      <c r="Z48" s="68" t="s">
        <v>403</v>
      </c>
      <c r="AA48" s="68" t="s">
        <v>403</v>
      </c>
      <c r="AB48" s="68" t="s">
        <v>403</v>
      </c>
      <c r="AC48" s="68" t="s">
        <v>403</v>
      </c>
      <c r="AD48" s="68" t="s">
        <v>403</v>
      </c>
      <c r="AE48" s="68" t="s">
        <v>403</v>
      </c>
      <c r="AF48" s="68" t="s">
        <v>403</v>
      </c>
      <c r="AG48" s="68" t="s">
        <v>403</v>
      </c>
      <c r="AH48" s="68" t="s">
        <v>403</v>
      </c>
      <c r="AI48" s="71" t="e">
        <v>#REF!</v>
      </c>
    </row>
    <row r="49" spans="1:35" ht="11.1" customHeight="1" x14ac:dyDescent="0.4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93" t="s">
        <v>403</v>
      </c>
      <c r="O49" s="166"/>
      <c r="P49" s="97"/>
      <c r="Q49" s="98"/>
      <c r="R49" s="66" t="s">
        <v>403</v>
      </c>
      <c r="S49" s="68" t="s">
        <v>403</v>
      </c>
      <c r="T49" s="68" t="s">
        <v>403</v>
      </c>
      <c r="U49" s="68" t="s">
        <v>403</v>
      </c>
      <c r="V49" s="68" t="s">
        <v>403</v>
      </c>
      <c r="W49" s="68" t="s">
        <v>403</v>
      </c>
      <c r="X49" s="68" t="s">
        <v>403</v>
      </c>
      <c r="Y49" s="68" t="s">
        <v>403</v>
      </c>
      <c r="Z49" s="68" t="s">
        <v>403</v>
      </c>
      <c r="AA49" s="68" t="s">
        <v>403</v>
      </c>
      <c r="AB49" s="68" t="s">
        <v>403</v>
      </c>
      <c r="AC49" s="68" t="s">
        <v>403</v>
      </c>
      <c r="AD49" s="68" t="s">
        <v>403</v>
      </c>
      <c r="AE49" s="68" t="s">
        <v>403</v>
      </c>
      <c r="AF49" s="68" t="s">
        <v>403</v>
      </c>
      <c r="AG49" s="68" t="s">
        <v>403</v>
      </c>
      <c r="AH49" s="68" t="s">
        <v>403</v>
      </c>
      <c r="AI49" s="71" t="e">
        <v>#REF!</v>
      </c>
    </row>
    <row r="50" spans="1:35" ht="11.1" customHeight="1" x14ac:dyDescent="0.4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92" t="s">
        <v>403</v>
      </c>
      <c r="O50" s="165"/>
      <c r="P50" s="95"/>
      <c r="Q50" s="96"/>
      <c r="R50" s="66" t="s">
        <v>403</v>
      </c>
      <c r="S50" s="68" t="s">
        <v>403</v>
      </c>
      <c r="T50" s="68" t="s">
        <v>403</v>
      </c>
      <c r="U50" s="68" t="s">
        <v>403</v>
      </c>
      <c r="V50" s="68" t="s">
        <v>403</v>
      </c>
      <c r="W50" s="68" t="s">
        <v>403</v>
      </c>
      <c r="X50" s="68" t="s">
        <v>403</v>
      </c>
      <c r="Y50" s="68" t="s">
        <v>403</v>
      </c>
      <c r="Z50" s="68" t="s">
        <v>403</v>
      </c>
      <c r="AA50" s="68" t="s">
        <v>403</v>
      </c>
      <c r="AB50" s="68" t="s">
        <v>403</v>
      </c>
      <c r="AC50" s="68" t="s">
        <v>403</v>
      </c>
      <c r="AD50" s="68" t="s">
        <v>403</v>
      </c>
      <c r="AE50" s="68" t="s">
        <v>403</v>
      </c>
      <c r="AF50" s="68" t="s">
        <v>403</v>
      </c>
      <c r="AG50" s="68" t="s">
        <v>403</v>
      </c>
      <c r="AH50" s="68" t="s">
        <v>403</v>
      </c>
      <c r="AI50" s="71" t="e">
        <v>#REF!</v>
      </c>
    </row>
    <row r="51" spans="1:35" ht="11.1" customHeight="1" x14ac:dyDescent="0.4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86" t="s">
        <v>403</v>
      </c>
      <c r="O51" s="126"/>
      <c r="P51" s="69"/>
      <c r="Q51" s="70"/>
      <c r="R51" s="66" t="s">
        <v>403</v>
      </c>
      <c r="S51" s="68" t="s">
        <v>403</v>
      </c>
      <c r="T51" s="68" t="s">
        <v>403</v>
      </c>
      <c r="U51" s="68" t="s">
        <v>403</v>
      </c>
      <c r="V51" s="68" t="s">
        <v>403</v>
      </c>
      <c r="W51" s="68" t="s">
        <v>403</v>
      </c>
      <c r="X51" s="68" t="s">
        <v>403</v>
      </c>
      <c r="Y51" s="68" t="s">
        <v>403</v>
      </c>
      <c r="Z51" s="68" t="s">
        <v>403</v>
      </c>
      <c r="AA51" s="68" t="s">
        <v>403</v>
      </c>
      <c r="AB51" s="68" t="s">
        <v>403</v>
      </c>
      <c r="AC51" s="68" t="s">
        <v>403</v>
      </c>
      <c r="AD51" s="68" t="s">
        <v>403</v>
      </c>
      <c r="AE51" s="68" t="s">
        <v>403</v>
      </c>
      <c r="AF51" s="68" t="s">
        <v>403</v>
      </c>
      <c r="AG51" s="68" t="s">
        <v>403</v>
      </c>
      <c r="AH51" s="68" t="s">
        <v>403</v>
      </c>
      <c r="AI51" s="71" t="e">
        <v>#REF!</v>
      </c>
    </row>
    <row r="52" spans="1:35" ht="11.1" customHeight="1" x14ac:dyDescent="0.4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92" t="s">
        <v>403</v>
      </c>
      <c r="O52" s="165"/>
      <c r="P52" s="95"/>
      <c r="Q52" s="96"/>
      <c r="R52" s="66" t="s">
        <v>403</v>
      </c>
      <c r="S52" s="68" t="s">
        <v>403</v>
      </c>
      <c r="T52" s="68" t="s">
        <v>403</v>
      </c>
      <c r="U52" s="68" t="s">
        <v>403</v>
      </c>
      <c r="V52" s="68" t="s">
        <v>403</v>
      </c>
      <c r="W52" s="68" t="s">
        <v>403</v>
      </c>
      <c r="X52" s="68" t="s">
        <v>403</v>
      </c>
      <c r="Y52" s="68" t="s">
        <v>403</v>
      </c>
      <c r="Z52" s="68" t="s">
        <v>403</v>
      </c>
      <c r="AA52" s="68" t="s">
        <v>403</v>
      </c>
      <c r="AB52" s="68" t="s">
        <v>403</v>
      </c>
      <c r="AC52" s="68" t="s">
        <v>403</v>
      </c>
      <c r="AD52" s="68" t="s">
        <v>403</v>
      </c>
      <c r="AE52" s="68" t="s">
        <v>403</v>
      </c>
      <c r="AF52" s="68" t="s">
        <v>403</v>
      </c>
      <c r="AG52" s="68" t="s">
        <v>403</v>
      </c>
      <c r="AH52" s="68" t="s">
        <v>403</v>
      </c>
      <c r="AI52" s="71" t="e">
        <v>#REF!</v>
      </c>
    </row>
    <row r="53" spans="1:35" ht="11.1" customHeight="1" x14ac:dyDescent="0.4">
      <c r="A53" s="87">
        <v>38</v>
      </c>
      <c r="B53" s="64" t="s">
        <v>35</v>
      </c>
      <c r="C53" s="90" t="s">
        <v>78</v>
      </c>
      <c r="D53" s="70">
        <v>4.9000000000000004</v>
      </c>
      <c r="E53" s="70">
        <v>4.0999999999999996</v>
      </c>
      <c r="F53" s="70">
        <v>4.4000000000000004</v>
      </c>
      <c r="G53" s="70">
        <v>4.0999999999999996</v>
      </c>
      <c r="H53" s="70">
        <v>4.5999999999999996</v>
      </c>
      <c r="I53" s="70">
        <v>8.6</v>
      </c>
      <c r="J53" s="70">
        <v>8.6</v>
      </c>
      <c r="K53" s="70">
        <v>3.3</v>
      </c>
      <c r="L53" s="70">
        <v>3.4</v>
      </c>
      <c r="M53" s="70">
        <v>2.6</v>
      </c>
      <c r="N53" s="186">
        <v>2.5</v>
      </c>
      <c r="O53" s="126"/>
      <c r="P53" s="69"/>
      <c r="Q53" s="70"/>
      <c r="R53" s="66" t="s">
        <v>403</v>
      </c>
      <c r="S53" s="68" t="s">
        <v>403</v>
      </c>
      <c r="T53" s="68" t="s">
        <v>403</v>
      </c>
      <c r="U53" s="68" t="s">
        <v>403</v>
      </c>
      <c r="V53" s="68" t="s">
        <v>403</v>
      </c>
      <c r="W53" s="68" t="s">
        <v>403</v>
      </c>
      <c r="X53" s="68" t="s">
        <v>403</v>
      </c>
      <c r="Y53" s="68" t="s">
        <v>403</v>
      </c>
      <c r="Z53" s="68" t="s">
        <v>403</v>
      </c>
      <c r="AA53" s="68" t="s">
        <v>403</v>
      </c>
      <c r="AB53" s="68" t="s">
        <v>403</v>
      </c>
      <c r="AC53" s="68" t="s">
        <v>403</v>
      </c>
      <c r="AD53" s="68" t="s">
        <v>403</v>
      </c>
      <c r="AE53" s="68" t="s">
        <v>403</v>
      </c>
      <c r="AF53" s="68" t="s">
        <v>403</v>
      </c>
      <c r="AG53" s="68" t="s">
        <v>403</v>
      </c>
      <c r="AH53" s="68" t="s">
        <v>403</v>
      </c>
      <c r="AI53" s="71" t="e">
        <v>#REF!</v>
      </c>
    </row>
    <row r="54" spans="1:35" ht="11.1" customHeight="1" x14ac:dyDescent="0.4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86" t="s">
        <v>403</v>
      </c>
      <c r="O54" s="126"/>
      <c r="P54" s="69"/>
      <c r="Q54" s="70"/>
      <c r="R54" s="66" t="s">
        <v>403</v>
      </c>
      <c r="S54" s="68" t="s">
        <v>403</v>
      </c>
      <c r="T54" s="68" t="s">
        <v>403</v>
      </c>
      <c r="U54" s="68" t="s">
        <v>403</v>
      </c>
      <c r="V54" s="68" t="s">
        <v>403</v>
      </c>
      <c r="W54" s="68" t="s">
        <v>403</v>
      </c>
      <c r="X54" s="68" t="s">
        <v>403</v>
      </c>
      <c r="Y54" s="68" t="s">
        <v>403</v>
      </c>
      <c r="Z54" s="68" t="s">
        <v>403</v>
      </c>
      <c r="AA54" s="68" t="s">
        <v>403</v>
      </c>
      <c r="AB54" s="68" t="s">
        <v>403</v>
      </c>
      <c r="AC54" s="68" t="s">
        <v>403</v>
      </c>
      <c r="AD54" s="68" t="s">
        <v>403</v>
      </c>
      <c r="AE54" s="68" t="s">
        <v>403</v>
      </c>
      <c r="AF54" s="68" t="s">
        <v>403</v>
      </c>
      <c r="AG54" s="68" t="s">
        <v>403</v>
      </c>
      <c r="AH54" s="68" t="s">
        <v>403</v>
      </c>
      <c r="AI54" s="71" t="e">
        <v>#REF!</v>
      </c>
    </row>
    <row r="55" spans="1:35" ht="11.1" customHeight="1" x14ac:dyDescent="0.4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155"/>
      <c r="P55" s="66"/>
      <c r="Q55" s="68"/>
      <c r="R55" s="66" t="s">
        <v>403</v>
      </c>
      <c r="S55" s="68" t="s">
        <v>403</v>
      </c>
      <c r="T55" s="68" t="s">
        <v>403</v>
      </c>
      <c r="U55" s="68" t="s">
        <v>403</v>
      </c>
      <c r="V55" s="68" t="s">
        <v>403</v>
      </c>
      <c r="W55" s="68" t="s">
        <v>403</v>
      </c>
      <c r="X55" s="68" t="s">
        <v>403</v>
      </c>
      <c r="Y55" s="68" t="s">
        <v>403</v>
      </c>
      <c r="Z55" s="68" t="s">
        <v>403</v>
      </c>
      <c r="AA55" s="68" t="s">
        <v>403</v>
      </c>
      <c r="AB55" s="68" t="s">
        <v>403</v>
      </c>
      <c r="AC55" s="68" t="s">
        <v>403</v>
      </c>
      <c r="AD55" s="68" t="s">
        <v>403</v>
      </c>
      <c r="AE55" s="68" t="s">
        <v>403</v>
      </c>
      <c r="AF55" s="68" t="s">
        <v>403</v>
      </c>
      <c r="AG55" s="68" t="s">
        <v>403</v>
      </c>
      <c r="AH55" s="68" t="s">
        <v>403</v>
      </c>
      <c r="AI55" s="71" t="e">
        <v>#REF!</v>
      </c>
    </row>
    <row r="56" spans="1:35" ht="11.1" customHeight="1" x14ac:dyDescent="0.4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93" t="s">
        <v>403</v>
      </c>
      <c r="O56" s="166"/>
      <c r="P56" s="97"/>
      <c r="Q56" s="98"/>
      <c r="R56" s="66" t="s">
        <v>403</v>
      </c>
      <c r="S56" s="68" t="s">
        <v>403</v>
      </c>
      <c r="T56" s="68" t="s">
        <v>403</v>
      </c>
      <c r="U56" s="68" t="s">
        <v>403</v>
      </c>
      <c r="V56" s="68" t="s">
        <v>403</v>
      </c>
      <c r="W56" s="68" t="s">
        <v>403</v>
      </c>
      <c r="X56" s="68" t="s">
        <v>403</v>
      </c>
      <c r="Y56" s="68" t="s">
        <v>403</v>
      </c>
      <c r="Z56" s="68" t="s">
        <v>403</v>
      </c>
      <c r="AA56" s="68" t="s">
        <v>403</v>
      </c>
      <c r="AB56" s="68" t="s">
        <v>403</v>
      </c>
      <c r="AC56" s="68" t="s">
        <v>403</v>
      </c>
      <c r="AD56" s="68" t="s">
        <v>403</v>
      </c>
      <c r="AE56" s="68" t="s">
        <v>403</v>
      </c>
      <c r="AF56" s="68" t="s">
        <v>403</v>
      </c>
      <c r="AG56" s="68" t="s">
        <v>403</v>
      </c>
      <c r="AH56" s="68" t="s">
        <v>403</v>
      </c>
      <c r="AI56" s="71" t="e">
        <v>#REF!</v>
      </c>
    </row>
    <row r="57" spans="1:35" ht="11.1" customHeight="1" x14ac:dyDescent="0.4">
      <c r="A57" s="87">
        <v>42</v>
      </c>
      <c r="B57" s="64" t="s">
        <v>38</v>
      </c>
      <c r="C57" s="90" t="s">
        <v>78</v>
      </c>
      <c r="D57" s="102" t="s">
        <v>428</v>
      </c>
      <c r="E57" s="102" t="s">
        <v>428</v>
      </c>
      <c r="F57" s="102" t="s">
        <v>428</v>
      </c>
      <c r="G57" s="102" t="s">
        <v>428</v>
      </c>
      <c r="H57" s="102" t="s">
        <v>428</v>
      </c>
      <c r="I57" s="102" t="s">
        <v>428</v>
      </c>
      <c r="J57" s="102" t="s">
        <v>428</v>
      </c>
      <c r="K57" s="102" t="s">
        <v>428</v>
      </c>
      <c r="L57" s="102" t="s">
        <v>428</v>
      </c>
      <c r="M57" s="102" t="s">
        <v>428</v>
      </c>
      <c r="N57" s="194" t="s">
        <v>428</v>
      </c>
      <c r="O57" s="167"/>
      <c r="P57" s="101"/>
      <c r="Q57" s="102"/>
      <c r="R57" s="66" t="s">
        <v>403</v>
      </c>
      <c r="S57" s="68" t="s">
        <v>403</v>
      </c>
      <c r="T57" s="68" t="s">
        <v>403</v>
      </c>
      <c r="U57" s="68" t="s">
        <v>403</v>
      </c>
      <c r="V57" s="68" t="s">
        <v>403</v>
      </c>
      <c r="W57" s="68" t="s">
        <v>403</v>
      </c>
      <c r="X57" s="68" t="s">
        <v>403</v>
      </c>
      <c r="Y57" s="68" t="s">
        <v>403</v>
      </c>
      <c r="Z57" s="68" t="s">
        <v>403</v>
      </c>
      <c r="AA57" s="68" t="s">
        <v>403</v>
      </c>
      <c r="AB57" s="68" t="s">
        <v>403</v>
      </c>
      <c r="AC57" s="68" t="s">
        <v>403</v>
      </c>
      <c r="AD57" s="68" t="s">
        <v>403</v>
      </c>
      <c r="AE57" s="68" t="s">
        <v>403</v>
      </c>
      <c r="AF57" s="68" t="s">
        <v>403</v>
      </c>
      <c r="AG57" s="68" t="s">
        <v>403</v>
      </c>
      <c r="AH57" s="68" t="s">
        <v>403</v>
      </c>
      <c r="AI57" s="71" t="e">
        <v>#REF!</v>
      </c>
    </row>
    <row r="58" spans="1:35" ht="11.1" customHeight="1" x14ac:dyDescent="0.4">
      <c r="A58" s="87">
        <v>43</v>
      </c>
      <c r="B58" s="64" t="s">
        <v>102</v>
      </c>
      <c r="C58" s="90" t="s">
        <v>78</v>
      </c>
      <c r="D58" s="102" t="s">
        <v>428</v>
      </c>
      <c r="E58" s="102" t="s">
        <v>428</v>
      </c>
      <c r="F58" s="102" t="s">
        <v>428</v>
      </c>
      <c r="G58" s="102" t="s">
        <v>428</v>
      </c>
      <c r="H58" s="102" t="s">
        <v>428</v>
      </c>
      <c r="I58" s="102" t="s">
        <v>428</v>
      </c>
      <c r="J58" s="102" t="s">
        <v>428</v>
      </c>
      <c r="K58" s="102" t="s">
        <v>428</v>
      </c>
      <c r="L58" s="102" t="s">
        <v>428</v>
      </c>
      <c r="M58" s="102" t="s">
        <v>428</v>
      </c>
      <c r="N58" s="194" t="s">
        <v>428</v>
      </c>
      <c r="O58" s="167"/>
      <c r="P58" s="101"/>
      <c r="Q58" s="102"/>
      <c r="R58" s="66" t="s">
        <v>403</v>
      </c>
      <c r="S58" s="68" t="s">
        <v>403</v>
      </c>
      <c r="T58" s="68" t="s">
        <v>403</v>
      </c>
      <c r="U58" s="68" t="s">
        <v>403</v>
      </c>
      <c r="V58" s="68" t="s">
        <v>403</v>
      </c>
      <c r="W58" s="68" t="s">
        <v>403</v>
      </c>
      <c r="X58" s="68" t="s">
        <v>403</v>
      </c>
      <c r="Y58" s="68" t="s">
        <v>403</v>
      </c>
      <c r="Z58" s="68" t="s">
        <v>403</v>
      </c>
      <c r="AA58" s="68" t="s">
        <v>403</v>
      </c>
      <c r="AB58" s="68" t="s">
        <v>403</v>
      </c>
      <c r="AC58" s="68" t="s">
        <v>403</v>
      </c>
      <c r="AD58" s="68" t="s">
        <v>403</v>
      </c>
      <c r="AE58" s="68" t="s">
        <v>403</v>
      </c>
      <c r="AF58" s="68" t="s">
        <v>403</v>
      </c>
      <c r="AG58" s="68" t="s">
        <v>403</v>
      </c>
      <c r="AH58" s="68" t="s">
        <v>403</v>
      </c>
      <c r="AI58" s="71" t="e">
        <v>#REF!</v>
      </c>
    </row>
    <row r="59" spans="1:35" ht="11.1" customHeight="1" x14ac:dyDescent="0.4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429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429</v>
      </c>
      <c r="N59" s="192" t="s">
        <v>403</v>
      </c>
      <c r="O59" s="165"/>
      <c r="P59" s="95"/>
      <c r="Q59" s="96"/>
      <c r="R59" s="66" t="s">
        <v>403</v>
      </c>
      <c r="S59" s="68" t="s">
        <v>403</v>
      </c>
      <c r="T59" s="68" t="s">
        <v>403</v>
      </c>
      <c r="U59" s="68" t="s">
        <v>403</v>
      </c>
      <c r="V59" s="68" t="s">
        <v>403</v>
      </c>
      <c r="W59" s="68" t="s">
        <v>403</v>
      </c>
      <c r="X59" s="68" t="s">
        <v>403</v>
      </c>
      <c r="Y59" s="68" t="s">
        <v>403</v>
      </c>
      <c r="Z59" s="68" t="s">
        <v>403</v>
      </c>
      <c r="AA59" s="68" t="s">
        <v>403</v>
      </c>
      <c r="AB59" s="68" t="s">
        <v>403</v>
      </c>
      <c r="AC59" s="68" t="s">
        <v>403</v>
      </c>
      <c r="AD59" s="68" t="s">
        <v>403</v>
      </c>
      <c r="AE59" s="68" t="s">
        <v>403</v>
      </c>
      <c r="AF59" s="68" t="s">
        <v>403</v>
      </c>
      <c r="AG59" s="68" t="s">
        <v>403</v>
      </c>
      <c r="AH59" s="68" t="s">
        <v>403</v>
      </c>
      <c r="AI59" s="71" t="e">
        <v>#REF!</v>
      </c>
    </row>
    <row r="60" spans="1:35" ht="11.1" customHeight="1" x14ac:dyDescent="0.4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90" t="s">
        <v>403</v>
      </c>
      <c r="O60" s="163"/>
      <c r="P60" s="91"/>
      <c r="Q60" s="92"/>
      <c r="R60" s="66" t="s">
        <v>403</v>
      </c>
      <c r="S60" s="68" t="s">
        <v>403</v>
      </c>
      <c r="T60" s="68" t="s">
        <v>403</v>
      </c>
      <c r="U60" s="68" t="s">
        <v>403</v>
      </c>
      <c r="V60" s="68" t="s">
        <v>403</v>
      </c>
      <c r="W60" s="68" t="s">
        <v>403</v>
      </c>
      <c r="X60" s="68" t="s">
        <v>403</v>
      </c>
      <c r="Y60" s="68" t="s">
        <v>403</v>
      </c>
      <c r="Z60" s="68" t="s">
        <v>403</v>
      </c>
      <c r="AA60" s="68" t="s">
        <v>403</v>
      </c>
      <c r="AB60" s="68" t="s">
        <v>403</v>
      </c>
      <c r="AC60" s="68" t="s">
        <v>403</v>
      </c>
      <c r="AD60" s="68" t="s">
        <v>403</v>
      </c>
      <c r="AE60" s="68" t="s">
        <v>403</v>
      </c>
      <c r="AF60" s="68" t="s">
        <v>403</v>
      </c>
      <c r="AG60" s="68" t="s">
        <v>403</v>
      </c>
      <c r="AH60" s="68" t="s">
        <v>403</v>
      </c>
      <c r="AI60" s="71" t="e">
        <v>#REF!</v>
      </c>
    </row>
    <row r="61" spans="1:35" ht="10.5" customHeight="1" x14ac:dyDescent="0.4">
      <c r="A61" s="87">
        <v>46</v>
      </c>
      <c r="B61" s="64" t="s">
        <v>348</v>
      </c>
      <c r="C61" s="90" t="s">
        <v>78</v>
      </c>
      <c r="D61" s="70">
        <v>0.5</v>
      </c>
      <c r="E61" s="70">
        <v>0.5</v>
      </c>
      <c r="F61" s="70">
        <v>0.5</v>
      </c>
      <c r="G61" s="70">
        <v>0.4</v>
      </c>
      <c r="H61" s="70">
        <v>0.5</v>
      </c>
      <c r="I61" s="70">
        <v>0.3</v>
      </c>
      <c r="J61" s="70">
        <v>0.3</v>
      </c>
      <c r="K61" s="70">
        <v>0.3</v>
      </c>
      <c r="L61" s="70">
        <v>0.3</v>
      </c>
      <c r="M61" s="70" t="s">
        <v>430</v>
      </c>
      <c r="N61" s="186" t="s">
        <v>430</v>
      </c>
      <c r="O61" s="126"/>
      <c r="P61" s="69"/>
      <c r="Q61" s="70"/>
      <c r="R61" s="66" t="s">
        <v>403</v>
      </c>
      <c r="S61" s="68" t="s">
        <v>403</v>
      </c>
      <c r="T61" s="68" t="s">
        <v>403</v>
      </c>
      <c r="U61" s="68" t="s">
        <v>403</v>
      </c>
      <c r="V61" s="68" t="s">
        <v>403</v>
      </c>
      <c r="W61" s="68" t="s">
        <v>403</v>
      </c>
      <c r="X61" s="68" t="s">
        <v>403</v>
      </c>
      <c r="Y61" s="68" t="s">
        <v>403</v>
      </c>
      <c r="Z61" s="68" t="s">
        <v>403</v>
      </c>
      <c r="AA61" s="68" t="s">
        <v>403</v>
      </c>
      <c r="AB61" s="68" t="s">
        <v>403</v>
      </c>
      <c r="AC61" s="68" t="s">
        <v>403</v>
      </c>
      <c r="AD61" s="68" t="s">
        <v>403</v>
      </c>
      <c r="AE61" s="68" t="s">
        <v>403</v>
      </c>
      <c r="AF61" s="68" t="s">
        <v>403</v>
      </c>
      <c r="AG61" s="68" t="s">
        <v>403</v>
      </c>
      <c r="AH61" s="68" t="s">
        <v>403</v>
      </c>
      <c r="AI61" s="71" t="e">
        <v>#REF!</v>
      </c>
    </row>
    <row r="62" spans="1:35" ht="11.1" customHeight="1" x14ac:dyDescent="0.4">
      <c r="A62" s="87">
        <v>47</v>
      </c>
      <c r="B62" s="64" t="s">
        <v>72</v>
      </c>
      <c r="C62" s="103" t="s">
        <v>75</v>
      </c>
      <c r="D62" s="70">
        <v>6.8</v>
      </c>
      <c r="E62" s="70">
        <v>6.9</v>
      </c>
      <c r="F62" s="70">
        <v>6.8</v>
      </c>
      <c r="G62" s="70">
        <v>7</v>
      </c>
      <c r="H62" s="70">
        <v>7.1</v>
      </c>
      <c r="I62" s="70">
        <v>7</v>
      </c>
      <c r="J62" s="70">
        <v>7.1</v>
      </c>
      <c r="K62" s="70">
        <v>7</v>
      </c>
      <c r="L62" s="70">
        <v>7</v>
      </c>
      <c r="M62" s="70">
        <v>6.4</v>
      </c>
      <c r="N62" s="186">
        <v>6.5</v>
      </c>
      <c r="O62" s="126"/>
      <c r="P62" s="69"/>
      <c r="Q62" s="70"/>
      <c r="R62" s="66" t="s">
        <v>403</v>
      </c>
      <c r="S62" s="68" t="s">
        <v>403</v>
      </c>
      <c r="T62" s="68" t="s">
        <v>403</v>
      </c>
      <c r="U62" s="68" t="s">
        <v>403</v>
      </c>
      <c r="V62" s="68" t="s">
        <v>403</v>
      </c>
      <c r="W62" s="68" t="s">
        <v>403</v>
      </c>
      <c r="X62" s="68" t="s">
        <v>403</v>
      </c>
      <c r="Y62" s="68" t="s">
        <v>403</v>
      </c>
      <c r="Z62" s="68" t="s">
        <v>403</v>
      </c>
      <c r="AA62" s="68" t="s">
        <v>403</v>
      </c>
      <c r="AB62" s="68" t="s">
        <v>403</v>
      </c>
      <c r="AC62" s="68" t="s">
        <v>403</v>
      </c>
      <c r="AD62" s="68" t="s">
        <v>403</v>
      </c>
      <c r="AE62" s="68" t="s">
        <v>403</v>
      </c>
      <c r="AF62" s="68" t="s">
        <v>403</v>
      </c>
      <c r="AG62" s="68" t="s">
        <v>403</v>
      </c>
      <c r="AH62" s="68" t="s">
        <v>403</v>
      </c>
      <c r="AI62" s="71" t="e">
        <v>#REF!</v>
      </c>
    </row>
    <row r="63" spans="1:35" ht="11.1" customHeight="1" x14ac:dyDescent="0.4">
      <c r="A63" s="87">
        <v>48</v>
      </c>
      <c r="B63" s="64" t="s">
        <v>33</v>
      </c>
      <c r="C63" s="103" t="s">
        <v>75</v>
      </c>
      <c r="D63" s="68" t="s">
        <v>431</v>
      </c>
      <c r="E63" s="68" t="s">
        <v>431</v>
      </c>
      <c r="F63" s="68" t="s">
        <v>431</v>
      </c>
      <c r="G63" s="68" t="s">
        <v>431</v>
      </c>
      <c r="H63" s="68" t="s">
        <v>431</v>
      </c>
      <c r="I63" s="68" t="s">
        <v>431</v>
      </c>
      <c r="J63" s="68" t="s">
        <v>431</v>
      </c>
      <c r="K63" s="68" t="s">
        <v>431</v>
      </c>
      <c r="L63" s="68" t="s">
        <v>431</v>
      </c>
      <c r="M63" s="68" t="s">
        <v>431</v>
      </c>
      <c r="N63" s="115" t="s">
        <v>431</v>
      </c>
      <c r="O63" s="155"/>
      <c r="P63" s="66"/>
      <c r="Q63" s="68"/>
      <c r="R63" s="66" t="s">
        <v>403</v>
      </c>
      <c r="S63" s="68" t="s">
        <v>403</v>
      </c>
      <c r="T63" s="68" t="s">
        <v>403</v>
      </c>
      <c r="U63" s="68" t="s">
        <v>403</v>
      </c>
      <c r="V63" s="68" t="s">
        <v>403</v>
      </c>
      <c r="W63" s="68" t="s">
        <v>403</v>
      </c>
      <c r="X63" s="68" t="s">
        <v>403</v>
      </c>
      <c r="Y63" s="68" t="s">
        <v>403</v>
      </c>
      <c r="Z63" s="68" t="s">
        <v>403</v>
      </c>
      <c r="AA63" s="68" t="s">
        <v>403</v>
      </c>
      <c r="AB63" s="68" t="s">
        <v>403</v>
      </c>
      <c r="AC63" s="68" t="s">
        <v>403</v>
      </c>
      <c r="AD63" s="68" t="s">
        <v>403</v>
      </c>
      <c r="AE63" s="68" t="s">
        <v>403</v>
      </c>
      <c r="AF63" s="68" t="s">
        <v>403</v>
      </c>
      <c r="AG63" s="68" t="s">
        <v>403</v>
      </c>
      <c r="AH63" s="68" t="s">
        <v>403</v>
      </c>
      <c r="AI63" s="89"/>
    </row>
    <row r="64" spans="1:35" ht="11.1" customHeight="1" x14ac:dyDescent="0.4">
      <c r="A64" s="87">
        <v>49</v>
      </c>
      <c r="B64" s="64" t="s">
        <v>41</v>
      </c>
      <c r="C64" s="103" t="s">
        <v>75</v>
      </c>
      <c r="D64" s="68" t="s">
        <v>431</v>
      </c>
      <c r="E64" s="68" t="s">
        <v>431</v>
      </c>
      <c r="F64" s="68" t="s">
        <v>431</v>
      </c>
      <c r="G64" s="68" t="s">
        <v>431</v>
      </c>
      <c r="H64" s="68" t="s">
        <v>431</v>
      </c>
      <c r="I64" s="68" t="s">
        <v>431</v>
      </c>
      <c r="J64" s="68" t="s">
        <v>431</v>
      </c>
      <c r="K64" s="68" t="s">
        <v>431</v>
      </c>
      <c r="L64" s="68" t="s">
        <v>431</v>
      </c>
      <c r="M64" s="68" t="s">
        <v>431</v>
      </c>
      <c r="N64" s="115" t="s">
        <v>431</v>
      </c>
      <c r="O64" s="155"/>
      <c r="P64" s="66"/>
      <c r="Q64" s="68"/>
      <c r="R64" s="66" t="s">
        <v>403</v>
      </c>
      <c r="S64" s="68" t="s">
        <v>403</v>
      </c>
      <c r="T64" s="68" t="s">
        <v>403</v>
      </c>
      <c r="U64" s="68" t="s">
        <v>403</v>
      </c>
      <c r="V64" s="68" t="s">
        <v>403</v>
      </c>
      <c r="W64" s="68" t="s">
        <v>403</v>
      </c>
      <c r="X64" s="68" t="s">
        <v>403</v>
      </c>
      <c r="Y64" s="68" t="s">
        <v>403</v>
      </c>
      <c r="Z64" s="68" t="s">
        <v>403</v>
      </c>
      <c r="AA64" s="68" t="s">
        <v>403</v>
      </c>
      <c r="AB64" s="68" t="s">
        <v>403</v>
      </c>
      <c r="AC64" s="68" t="s">
        <v>403</v>
      </c>
      <c r="AD64" s="68" t="s">
        <v>403</v>
      </c>
      <c r="AE64" s="68" t="s">
        <v>403</v>
      </c>
      <c r="AF64" s="68" t="s">
        <v>403</v>
      </c>
      <c r="AG64" s="68" t="s">
        <v>403</v>
      </c>
      <c r="AH64" s="68" t="s">
        <v>403</v>
      </c>
      <c r="AI64" s="89"/>
    </row>
    <row r="65" spans="1:35" ht="11.1" customHeight="1" x14ac:dyDescent="0.4">
      <c r="A65" s="87">
        <v>50</v>
      </c>
      <c r="B65" s="64" t="s">
        <v>42</v>
      </c>
      <c r="C65" s="90" t="s">
        <v>79</v>
      </c>
      <c r="D65" s="70" t="s">
        <v>432</v>
      </c>
      <c r="E65" s="70" t="s">
        <v>432</v>
      </c>
      <c r="F65" s="70" t="s">
        <v>432</v>
      </c>
      <c r="G65" s="70" t="s">
        <v>432</v>
      </c>
      <c r="H65" s="70" t="s">
        <v>432</v>
      </c>
      <c r="I65" s="70" t="s">
        <v>432</v>
      </c>
      <c r="J65" s="70" t="s">
        <v>432</v>
      </c>
      <c r="K65" s="70" t="s">
        <v>432</v>
      </c>
      <c r="L65" s="70" t="s">
        <v>432</v>
      </c>
      <c r="M65" s="70" t="s">
        <v>432</v>
      </c>
      <c r="N65" s="186" t="s">
        <v>432</v>
      </c>
      <c r="O65" s="126"/>
      <c r="P65" s="69"/>
      <c r="Q65" s="70"/>
      <c r="R65" s="66" t="s">
        <v>403</v>
      </c>
      <c r="S65" s="68" t="s">
        <v>403</v>
      </c>
      <c r="T65" s="68" t="s">
        <v>403</v>
      </c>
      <c r="U65" s="68" t="s">
        <v>403</v>
      </c>
      <c r="V65" s="68" t="s">
        <v>403</v>
      </c>
      <c r="W65" s="68" t="s">
        <v>403</v>
      </c>
      <c r="X65" s="68" t="s">
        <v>403</v>
      </c>
      <c r="Y65" s="68" t="s">
        <v>403</v>
      </c>
      <c r="Z65" s="68" t="s">
        <v>403</v>
      </c>
      <c r="AA65" s="68" t="s">
        <v>403</v>
      </c>
      <c r="AB65" s="68" t="s">
        <v>403</v>
      </c>
      <c r="AC65" s="68" t="s">
        <v>403</v>
      </c>
      <c r="AD65" s="68" t="s">
        <v>403</v>
      </c>
      <c r="AE65" s="68" t="s">
        <v>403</v>
      </c>
      <c r="AF65" s="68" t="s">
        <v>403</v>
      </c>
      <c r="AG65" s="68" t="s">
        <v>403</v>
      </c>
      <c r="AH65" s="68" t="s">
        <v>403</v>
      </c>
      <c r="AI65" s="71" t="e">
        <v>#REF!</v>
      </c>
    </row>
    <row r="66" spans="1:35" ht="11.1" customHeight="1" thickBot="1" x14ac:dyDescent="0.45">
      <c r="A66" s="105">
        <v>51</v>
      </c>
      <c r="B66" s="106" t="s">
        <v>43</v>
      </c>
      <c r="C66" s="107" t="s">
        <v>79</v>
      </c>
      <c r="D66" s="109" t="s">
        <v>433</v>
      </c>
      <c r="E66" s="109" t="s">
        <v>433</v>
      </c>
      <c r="F66" s="109" t="s">
        <v>433</v>
      </c>
      <c r="G66" s="109" t="s">
        <v>433</v>
      </c>
      <c r="H66" s="109" t="s">
        <v>433</v>
      </c>
      <c r="I66" s="109" t="s">
        <v>433</v>
      </c>
      <c r="J66" s="109" t="s">
        <v>433</v>
      </c>
      <c r="K66" s="109" t="s">
        <v>433</v>
      </c>
      <c r="L66" s="109" t="s">
        <v>433</v>
      </c>
      <c r="M66" s="109" t="s">
        <v>433</v>
      </c>
      <c r="N66" s="195" t="s">
        <v>433</v>
      </c>
      <c r="O66" s="168"/>
      <c r="P66" s="108"/>
      <c r="Q66" s="109"/>
      <c r="R66" s="66" t="s">
        <v>403</v>
      </c>
      <c r="S66" s="68" t="s">
        <v>403</v>
      </c>
      <c r="T66" s="68" t="s">
        <v>403</v>
      </c>
      <c r="U66" s="68" t="s">
        <v>403</v>
      </c>
      <c r="V66" s="68" t="s">
        <v>403</v>
      </c>
      <c r="W66" s="68" t="s">
        <v>403</v>
      </c>
      <c r="X66" s="68" t="s">
        <v>403</v>
      </c>
      <c r="Y66" s="68" t="s">
        <v>403</v>
      </c>
      <c r="Z66" s="68" t="s">
        <v>403</v>
      </c>
      <c r="AA66" s="68" t="s">
        <v>403</v>
      </c>
      <c r="AB66" s="68" t="s">
        <v>403</v>
      </c>
      <c r="AC66" s="68" t="s">
        <v>403</v>
      </c>
      <c r="AD66" s="68" t="s">
        <v>403</v>
      </c>
      <c r="AE66" s="68" t="s">
        <v>403</v>
      </c>
      <c r="AF66" s="68" t="s">
        <v>403</v>
      </c>
      <c r="AG66" s="68" t="s">
        <v>403</v>
      </c>
      <c r="AH66" s="68" t="s">
        <v>403</v>
      </c>
      <c r="AI66" s="71" t="e">
        <v>#REF!</v>
      </c>
    </row>
    <row r="67" spans="1:35" ht="11.1" customHeight="1" thickBot="1" x14ac:dyDescent="0.45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 x14ac:dyDescent="0.4">
      <c r="A68" s="230">
        <v>45383</v>
      </c>
      <c r="B68" s="230"/>
      <c r="C68" s="231">
        <v>45474</v>
      </c>
      <c r="D68" s="231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 x14ac:dyDescent="0.45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 x14ac:dyDescent="0.4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92" t="s">
        <v>403</v>
      </c>
      <c r="O70" s="198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 x14ac:dyDescent="0.4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90" t="s">
        <v>403</v>
      </c>
      <c r="O71" s="163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 x14ac:dyDescent="0.4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92" t="s">
        <v>403</v>
      </c>
      <c r="O72" s="165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 x14ac:dyDescent="0.4">
      <c r="A73" s="87">
        <v>4</v>
      </c>
      <c r="B73" s="124" t="s">
        <v>97</v>
      </c>
      <c r="C73" s="90" t="s">
        <v>78</v>
      </c>
      <c r="D73" s="92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 t="s">
        <v>403</v>
      </c>
      <c r="K73" s="92" t="s">
        <v>403</v>
      </c>
      <c r="L73" s="92" t="s">
        <v>403</v>
      </c>
      <c r="M73" s="92" t="s">
        <v>403</v>
      </c>
      <c r="N73" s="190" t="s">
        <v>403</v>
      </c>
      <c r="O73" s="163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 x14ac:dyDescent="0.4">
      <c r="A74" s="87">
        <v>5</v>
      </c>
      <c r="B74" s="124" t="s">
        <v>49</v>
      </c>
      <c r="C74" s="90" t="s">
        <v>78</v>
      </c>
      <c r="D74" s="96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6" t="s">
        <v>403</v>
      </c>
      <c r="K74" s="96" t="s">
        <v>403</v>
      </c>
      <c r="L74" s="96" t="s">
        <v>403</v>
      </c>
      <c r="M74" s="96" t="s">
        <v>403</v>
      </c>
      <c r="N74" s="192" t="s">
        <v>403</v>
      </c>
      <c r="O74" s="165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 x14ac:dyDescent="0.4">
      <c r="A75" s="87">
        <v>6</v>
      </c>
      <c r="B75" s="124" t="s">
        <v>96</v>
      </c>
      <c r="C75" s="90" t="s">
        <v>78</v>
      </c>
      <c r="D75" s="96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92" t="s">
        <v>403</v>
      </c>
      <c r="O75" s="165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 x14ac:dyDescent="0.4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 x14ac:dyDescent="0.4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 x14ac:dyDescent="0.4">
      <c r="A78" s="87">
        <v>9</v>
      </c>
      <c r="B78" s="124" t="s">
        <v>52</v>
      </c>
      <c r="C78" s="90" t="s">
        <v>78</v>
      </c>
      <c r="D78" s="96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92" t="s">
        <v>403</v>
      </c>
      <c r="O78" s="165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 x14ac:dyDescent="0.4">
      <c r="A79" s="87">
        <v>10</v>
      </c>
      <c r="B79" s="124" t="s">
        <v>53</v>
      </c>
      <c r="C79" s="90" t="s">
        <v>78</v>
      </c>
      <c r="D79" s="96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92" t="s">
        <v>403</v>
      </c>
      <c r="O79" s="165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 x14ac:dyDescent="0.4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86" t="s">
        <v>403</v>
      </c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 x14ac:dyDescent="0.4">
      <c r="A81" s="87">
        <v>12</v>
      </c>
      <c r="B81" s="124" t="s">
        <v>54</v>
      </c>
      <c r="C81" s="90" t="s">
        <v>78</v>
      </c>
      <c r="D81" s="70">
        <v>1</v>
      </c>
      <c r="E81" s="70">
        <v>1</v>
      </c>
      <c r="F81" s="70">
        <v>0.8</v>
      </c>
      <c r="G81" s="70">
        <v>1</v>
      </c>
      <c r="H81" s="70">
        <v>0.4</v>
      </c>
      <c r="I81" s="70">
        <v>0.8</v>
      </c>
      <c r="J81" s="70">
        <v>0.4</v>
      </c>
      <c r="K81" s="70">
        <v>1</v>
      </c>
      <c r="L81" s="70">
        <v>0.6</v>
      </c>
      <c r="M81" s="70">
        <v>0.5</v>
      </c>
      <c r="N81" s="186">
        <v>0.5</v>
      </c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 x14ac:dyDescent="0.4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86" t="s">
        <v>403</v>
      </c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 x14ac:dyDescent="0.4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92" t="s">
        <v>403</v>
      </c>
      <c r="O83" s="165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 x14ac:dyDescent="0.4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86" t="s">
        <v>403</v>
      </c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 x14ac:dyDescent="0.4">
      <c r="A85" s="87">
        <v>16</v>
      </c>
      <c r="B85" s="124" t="s">
        <v>95</v>
      </c>
      <c r="C85" s="90" t="s">
        <v>78</v>
      </c>
      <c r="D85" s="96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6" t="s">
        <v>403</v>
      </c>
      <c r="K85" s="96" t="s">
        <v>403</v>
      </c>
      <c r="L85" s="96" t="s">
        <v>403</v>
      </c>
      <c r="M85" s="96" t="s">
        <v>403</v>
      </c>
      <c r="N85" s="192" t="s">
        <v>403</v>
      </c>
      <c r="O85" s="165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 x14ac:dyDescent="0.4">
      <c r="A86" s="87">
        <v>17</v>
      </c>
      <c r="B86" s="124" t="s">
        <v>66</v>
      </c>
      <c r="C86" s="90" t="s">
        <v>78</v>
      </c>
      <c r="D86" s="96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6" t="s">
        <v>403</v>
      </c>
      <c r="K86" s="96" t="s">
        <v>403</v>
      </c>
      <c r="L86" s="96" t="s">
        <v>403</v>
      </c>
      <c r="M86" s="96" t="s">
        <v>403</v>
      </c>
      <c r="N86" s="192" t="s">
        <v>403</v>
      </c>
      <c r="O86" s="165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 x14ac:dyDescent="0.4">
      <c r="A87" s="87">
        <v>18</v>
      </c>
      <c r="B87" s="124" t="s">
        <v>67</v>
      </c>
      <c r="C87" s="90" t="s">
        <v>78</v>
      </c>
      <c r="D87" s="70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86" t="s">
        <v>403</v>
      </c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 x14ac:dyDescent="0.4">
      <c r="A88" s="87">
        <v>19</v>
      </c>
      <c r="B88" s="124" t="s">
        <v>98</v>
      </c>
      <c r="C88" s="103" t="s">
        <v>90</v>
      </c>
      <c r="D88" s="68" t="s">
        <v>434</v>
      </c>
      <c r="E88" s="68" t="s">
        <v>434</v>
      </c>
      <c r="F88" s="68" t="s">
        <v>434</v>
      </c>
      <c r="G88" s="68" t="s">
        <v>434</v>
      </c>
      <c r="H88" s="68" t="s">
        <v>434</v>
      </c>
      <c r="I88" s="68" t="s">
        <v>434</v>
      </c>
      <c r="J88" s="68" t="s">
        <v>434</v>
      </c>
      <c r="K88" s="68" t="s">
        <v>434</v>
      </c>
      <c r="L88" s="68" t="s">
        <v>434</v>
      </c>
      <c r="M88" s="68" t="s">
        <v>434</v>
      </c>
      <c r="N88" s="115" t="s">
        <v>434</v>
      </c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 x14ac:dyDescent="0.4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 x14ac:dyDescent="0.4">
      <c r="A90" s="87">
        <v>21</v>
      </c>
      <c r="B90" s="124" t="s">
        <v>43</v>
      </c>
      <c r="C90" s="127" t="s">
        <v>91</v>
      </c>
      <c r="D90" s="70" t="s">
        <v>433</v>
      </c>
      <c r="E90" s="70" t="s">
        <v>433</v>
      </c>
      <c r="F90" s="70" t="s">
        <v>433</v>
      </c>
      <c r="G90" s="70" t="s">
        <v>433</v>
      </c>
      <c r="H90" s="70" t="s">
        <v>433</v>
      </c>
      <c r="I90" s="70" t="s">
        <v>433</v>
      </c>
      <c r="J90" s="70" t="s">
        <v>433</v>
      </c>
      <c r="K90" s="70" t="s">
        <v>433</v>
      </c>
      <c r="L90" s="70" t="s">
        <v>433</v>
      </c>
      <c r="M90" s="70" t="s">
        <v>433</v>
      </c>
      <c r="N90" s="186" t="s">
        <v>433</v>
      </c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 x14ac:dyDescent="0.4">
      <c r="A91" s="87">
        <v>22</v>
      </c>
      <c r="B91" s="124" t="s">
        <v>103</v>
      </c>
      <c r="C91" s="103" t="s">
        <v>90</v>
      </c>
      <c r="D91" s="70">
        <v>6.8</v>
      </c>
      <c r="E91" s="70">
        <v>6.9</v>
      </c>
      <c r="F91" s="70">
        <v>6.8</v>
      </c>
      <c r="G91" s="70">
        <v>7</v>
      </c>
      <c r="H91" s="70">
        <v>7.1</v>
      </c>
      <c r="I91" s="70">
        <v>7</v>
      </c>
      <c r="J91" s="70">
        <v>7.1</v>
      </c>
      <c r="K91" s="70">
        <v>7</v>
      </c>
      <c r="L91" s="70">
        <v>7</v>
      </c>
      <c r="M91" s="70">
        <v>6.4</v>
      </c>
      <c r="N91" s="186">
        <v>6.5</v>
      </c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 x14ac:dyDescent="0.4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86" t="s">
        <v>403</v>
      </c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 x14ac:dyDescent="0.4">
      <c r="A93" s="87">
        <v>24</v>
      </c>
      <c r="B93" s="128" t="s">
        <v>58</v>
      </c>
      <c r="C93" s="129" t="s">
        <v>92</v>
      </c>
      <c r="D93" s="68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15" t="s">
        <v>403</v>
      </c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 x14ac:dyDescent="0.4">
      <c r="A94" s="87">
        <v>25</v>
      </c>
      <c r="B94" s="124" t="s">
        <v>104</v>
      </c>
      <c r="C94" s="90" t="s">
        <v>78</v>
      </c>
      <c r="D94" s="96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6" t="s">
        <v>403</v>
      </c>
      <c r="K94" s="96" t="s">
        <v>403</v>
      </c>
      <c r="L94" s="96" t="s">
        <v>403</v>
      </c>
      <c r="M94" s="96" t="s">
        <v>403</v>
      </c>
      <c r="N94" s="192" t="s">
        <v>403</v>
      </c>
      <c r="O94" s="165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 x14ac:dyDescent="0.4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93" t="s">
        <v>403</v>
      </c>
      <c r="O95" s="166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 x14ac:dyDescent="0.45">
      <c r="A96" s="132">
        <v>27</v>
      </c>
      <c r="B96" s="133" t="s">
        <v>176</v>
      </c>
      <c r="C96" s="107" t="s">
        <v>362</v>
      </c>
      <c r="D96" s="179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97" t="s">
        <v>403</v>
      </c>
      <c r="O96" s="180"/>
      <c r="P96" s="181"/>
      <c r="Q96" s="179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2"/>
    </row>
    <row r="97" spans="1:35" ht="11.1" customHeight="1" thickBot="1" x14ac:dyDescent="0.45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 x14ac:dyDescent="0.4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199" t="s">
        <v>403</v>
      </c>
      <c r="O98" s="201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 x14ac:dyDescent="0.4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86" t="s">
        <v>403</v>
      </c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 x14ac:dyDescent="0.4">
      <c r="A100" s="87">
        <v>3</v>
      </c>
      <c r="B100" s="141" t="s">
        <v>59</v>
      </c>
      <c r="C100" s="160" t="s">
        <v>364</v>
      </c>
      <c r="D100" s="70">
        <v>4.7</v>
      </c>
      <c r="E100" s="70">
        <v>4.5999999999999996</v>
      </c>
      <c r="F100" s="70">
        <v>4.5999999999999996</v>
      </c>
      <c r="G100" s="70">
        <v>3.2</v>
      </c>
      <c r="H100" s="70">
        <v>3.4</v>
      </c>
      <c r="I100" s="70">
        <v>5.2</v>
      </c>
      <c r="J100" s="70">
        <v>5</v>
      </c>
      <c r="K100" s="70">
        <v>2.9</v>
      </c>
      <c r="L100" s="70">
        <v>3.1</v>
      </c>
      <c r="M100" s="70">
        <v>6.4</v>
      </c>
      <c r="N100" s="186">
        <v>6.5</v>
      </c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 x14ac:dyDescent="0.4">
      <c r="A101" s="87">
        <v>4</v>
      </c>
      <c r="B101" s="141" t="s">
        <v>219</v>
      </c>
      <c r="C101" s="160" t="s">
        <v>362</v>
      </c>
      <c r="D101" s="98">
        <v>0.28999999999999998</v>
      </c>
      <c r="E101" s="98">
        <v>0.28000000000000003</v>
      </c>
      <c r="F101" s="98">
        <v>0.26</v>
      </c>
      <c r="G101" s="98">
        <v>0.04</v>
      </c>
      <c r="H101" s="98">
        <v>0.04</v>
      </c>
      <c r="I101" s="98">
        <v>0.13</v>
      </c>
      <c r="J101" s="98">
        <v>0.11</v>
      </c>
      <c r="K101" s="98">
        <v>0.17</v>
      </c>
      <c r="L101" s="98">
        <v>0.18</v>
      </c>
      <c r="M101" s="98">
        <v>0.05</v>
      </c>
      <c r="N101" s="193">
        <v>0.05</v>
      </c>
      <c r="O101" s="166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 x14ac:dyDescent="0.4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 x14ac:dyDescent="0.4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 x14ac:dyDescent="0.4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 x14ac:dyDescent="0.45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200" t="s">
        <v>403</v>
      </c>
      <c r="O105" s="169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 x14ac:dyDescent="0.4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 x14ac:dyDescent="0.4"/>
    <row r="108" spans="1:35" ht="11.1" customHeight="1" x14ac:dyDescent="0.4"/>
    <row r="109" spans="1:35" ht="11.1" customHeight="1" x14ac:dyDescent="0.4"/>
    <row r="110" spans="1:35" ht="11.1" customHeight="1" x14ac:dyDescent="0.4"/>
    <row r="111" spans="1:35" ht="11.1" customHeight="1" x14ac:dyDescent="0.4"/>
    <row r="112" spans="1:35" ht="11.1" customHeight="1" x14ac:dyDescent="0.4"/>
    <row r="113" ht="11.1" customHeight="1" x14ac:dyDescent="0.4"/>
    <row r="114" ht="11.1" customHeight="1" x14ac:dyDescent="0.4"/>
    <row r="115" ht="11.1" customHeight="1" x14ac:dyDescent="0.4"/>
    <row r="116" ht="11.1" customHeight="1" x14ac:dyDescent="0.4"/>
    <row r="117" ht="11.1" customHeight="1" x14ac:dyDescent="0.4"/>
    <row r="118" ht="11.1" customHeight="1" x14ac:dyDescent="0.4"/>
    <row r="119" ht="11.1" customHeight="1" x14ac:dyDescent="0.4"/>
    <row r="120" ht="11.1" customHeight="1" x14ac:dyDescent="0.4"/>
    <row r="121" ht="11.1" customHeight="1" x14ac:dyDescent="0.4"/>
    <row r="122" ht="11.1" customHeight="1" x14ac:dyDescent="0.4"/>
    <row r="123" ht="11.1" customHeight="1" x14ac:dyDescent="0.4"/>
    <row r="124" ht="11.1" customHeight="1" x14ac:dyDescent="0.4"/>
    <row r="125" ht="11.1" customHeight="1" x14ac:dyDescent="0.4"/>
    <row r="126" ht="11.1" customHeight="1" x14ac:dyDescent="0.4"/>
    <row r="127" ht="11.1" customHeight="1" x14ac:dyDescent="0.4"/>
    <row r="128" ht="11.1" customHeight="1" x14ac:dyDescent="0.4"/>
    <row r="129" spans="1:35" ht="11.1" customHeight="1" thickBot="1" x14ac:dyDescent="0.45"/>
    <row r="130" spans="1:35" ht="11.1" customHeight="1" thickTop="1" x14ac:dyDescent="0.4">
      <c r="A130" s="230">
        <v>45383</v>
      </c>
      <c r="B130" s="230"/>
      <c r="C130" s="231">
        <v>45474</v>
      </c>
      <c r="D130" s="231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50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2:B2"/>
    <mergeCell ref="C2:D2"/>
    <mergeCell ref="A68:B68"/>
    <mergeCell ref="C68:D68"/>
    <mergeCell ref="D4:D5"/>
    <mergeCell ref="D6:D7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O4:O5"/>
    <mergeCell ref="I4:I5"/>
    <mergeCell ref="L6:L7"/>
    <mergeCell ref="O6:O7"/>
    <mergeCell ref="Q4:Q5"/>
    <mergeCell ref="P6:P7"/>
    <mergeCell ref="Q6:Q7"/>
    <mergeCell ref="M4:M5"/>
    <mergeCell ref="N4:N5"/>
    <mergeCell ref="M6:M7"/>
    <mergeCell ref="N6:N7"/>
    <mergeCell ref="P4:P5"/>
    <mergeCell ref="K6:K7"/>
    <mergeCell ref="L4:L5"/>
    <mergeCell ref="K4:K5"/>
  </mergeCells>
  <phoneticPr fontId="2"/>
  <conditionalFormatting sqref="O17:Q17 D17:G17">
    <cfRule type="beginsWith" dxfId="181" priority="1634" operator="beginsWith" text="検出">
      <formula>LEFT(D17,LEN("検出"))="検出"</formula>
    </cfRule>
  </conditionalFormatting>
  <conditionalFormatting sqref="O63 D63:H63">
    <cfRule type="containsText" dxfId="180" priority="1631" operator="containsText" text="あり">
      <formula>NOT(ISERROR(SEARCH("あり",D63)))</formula>
    </cfRule>
  </conditionalFormatting>
  <conditionalFormatting sqref="O64 D64:H64">
    <cfRule type="expression" dxfId="179" priority="146">
      <formula>D$64=""</formula>
    </cfRule>
  </conditionalFormatting>
  <conditionalFormatting sqref="E21">
    <cfRule type="containsText" dxfId="178" priority="1930" operator="containsText" text="0.001未満">
      <formula>NOT(ISERROR(SEARCH("0.001未満",E21)))</formula>
    </cfRule>
  </conditionalFormatting>
  <conditionalFormatting sqref="F21">
    <cfRule type="containsText" dxfId="177" priority="1904" operator="containsText" text="0.001未満">
      <formula>NOT(ISERROR(SEARCH("0.001未満",F21)))</formula>
    </cfRule>
  </conditionalFormatting>
  <conditionalFormatting sqref="D21">
    <cfRule type="containsText" dxfId="176" priority="1903" operator="containsText" text="0.001未満">
      <formula>NOT(ISERROR(SEARCH("0.001未満",D21)))</formula>
    </cfRule>
  </conditionalFormatting>
  <conditionalFormatting sqref="O21">
    <cfRule type="containsText" dxfId="175" priority="1902" operator="containsText" text="0.001未満">
      <formula>NOT(ISERROR(SEARCH("0.001未満",O21)))</formula>
    </cfRule>
  </conditionalFormatting>
  <conditionalFormatting sqref="G21">
    <cfRule type="containsText" dxfId="174" priority="1901" operator="containsText" text="0.001未満">
      <formula>NOT(ISERROR(SEARCH("0.001未満",G21)))</formula>
    </cfRule>
  </conditionalFormatting>
  <conditionalFormatting sqref="Q21">
    <cfRule type="containsText" dxfId="173" priority="1893" operator="containsText" text="0.001未満">
      <formula>NOT(ISERROR(SEARCH("0.001未満",Q21)))</formula>
    </cfRule>
  </conditionalFormatting>
  <conditionalFormatting sqref="P21">
    <cfRule type="containsText" dxfId="172" priority="1891" operator="containsText" text="0.001未満">
      <formula>NOT(ISERROR(SEARCH("0.001未満",P21)))</formula>
    </cfRule>
  </conditionalFormatting>
  <conditionalFormatting sqref="P104:Q104 O104:O105 D104:G105">
    <cfRule type="beginsWith" dxfId="171" priority="1633" operator="beginsWith" text="検出">
      <formula>LEFT(D104,LEN("検出"))="検出"</formula>
    </cfRule>
  </conditionalFormatting>
  <conditionalFormatting sqref="P105:Q105">
    <cfRule type="beginsWith" dxfId="170" priority="1632" operator="beginsWith" text="検出">
      <formula>LEFT(P105,LEN("検出"))="検出"</formula>
    </cfRule>
  </conditionalFormatting>
  <conditionalFormatting sqref="F21">
    <cfRule type="containsText" dxfId="169" priority="1630" operator="containsText" text="0.001未満">
      <formula>NOT(ISERROR(SEARCH("0.001未満",F21)))</formula>
    </cfRule>
  </conditionalFormatting>
  <conditionalFormatting sqref="F21">
    <cfRule type="containsText" dxfId="168" priority="1629" operator="containsText" text="0.001未満">
      <formula>NOT(ISERROR(SEARCH("0.001未満",F21)))</formula>
    </cfRule>
  </conditionalFormatting>
  <conditionalFormatting sqref="D21">
    <cfRule type="containsText" dxfId="167" priority="1628" operator="containsText" text="0.001未満">
      <formula>NOT(ISERROR(SEARCH("0.001未満",D21)))</formula>
    </cfRule>
  </conditionalFormatting>
  <conditionalFormatting sqref="O21">
    <cfRule type="containsText" dxfId="166" priority="1627" operator="containsText" text="0.001未満">
      <formula>NOT(ISERROR(SEARCH("0.001未満",O21)))</formula>
    </cfRule>
  </conditionalFormatting>
  <conditionalFormatting sqref="G21">
    <cfRule type="containsText" dxfId="165" priority="1626" operator="containsText" text="0.001未満">
      <formula>NOT(ISERROR(SEARCH("0.001未満",G21)))</formula>
    </cfRule>
  </conditionalFormatting>
  <conditionalFormatting sqref="G21">
    <cfRule type="containsText" dxfId="164" priority="1625" operator="containsText" text="0.001未満">
      <formula>NOT(ISERROR(SEARCH("0.001未満",G21)))</formula>
    </cfRule>
  </conditionalFormatting>
  <conditionalFormatting sqref="G21">
    <cfRule type="containsText" dxfId="163" priority="1624" operator="containsText" text="0.001未満">
      <formula>NOT(ISERROR(SEARCH("0.001未満",G21)))</formula>
    </cfRule>
  </conditionalFormatting>
  <conditionalFormatting sqref="H17">
    <cfRule type="beginsWith" dxfId="162" priority="1445" operator="beginsWith" text="検出">
      <formula>LEFT(H17,LEN("検出"))="検出"</formula>
    </cfRule>
  </conditionalFormatting>
  <conditionalFormatting sqref="H21">
    <cfRule type="containsText" dxfId="161" priority="1449" operator="containsText" text="0.001未満">
      <formula>NOT(ISERROR(SEARCH("0.001未満",H21)))</formula>
    </cfRule>
  </conditionalFormatting>
  <conditionalFormatting sqref="H104">
    <cfRule type="beginsWith" dxfId="160" priority="1444" operator="beginsWith" text="検出">
      <formula>LEFT(H104,LEN("検出"))="検出"</formula>
    </cfRule>
  </conditionalFormatting>
  <conditionalFormatting sqref="H105">
    <cfRule type="beginsWith" dxfId="159" priority="1443" operator="beginsWith" text="検出">
      <formula>LEFT(H105,LEN("検出"))="検出"</formula>
    </cfRule>
  </conditionalFormatting>
  <conditionalFormatting sqref="H21">
    <cfRule type="containsText" dxfId="158" priority="1442" operator="containsText" text="0.001未満">
      <formula>NOT(ISERROR(SEARCH("0.001未満",H21)))</formula>
    </cfRule>
  </conditionalFormatting>
  <conditionalFormatting sqref="H21">
    <cfRule type="containsText" dxfId="157" priority="1440" operator="containsText" text="0.001未満">
      <formula>NOT(ISERROR(SEARCH("0.001未満",H21)))</formula>
    </cfRule>
  </conditionalFormatting>
  <conditionalFormatting sqref="H21">
    <cfRule type="containsText" dxfId="156" priority="1439" operator="containsText" text="0.001未満">
      <formula>NOT(ISERROR(SEARCH("0.001未満",H21)))</formula>
    </cfRule>
  </conditionalFormatting>
  <conditionalFormatting sqref="N21">
    <cfRule type="containsText" dxfId="155" priority="8" operator="containsText" text="0.001未満">
      <formula>NOT(ISERROR(SEARCH("0.001未満",N21)))</formula>
    </cfRule>
  </conditionalFormatting>
  <conditionalFormatting sqref="D16:H105 O16:O105">
    <cfRule type="containsBlanks" dxfId="154" priority="303">
      <formula>LEN(TRIM(D16))=0</formula>
    </cfRule>
    <cfRule type="endsWith" dxfId="153" priority="304" operator="endsWith" text="未満">
      <formula>RIGHT(D16,LEN("未満"))="未満"</formula>
    </cfRule>
  </conditionalFormatting>
  <conditionalFormatting sqref="I17:M17">
    <cfRule type="beginsWith" dxfId="152" priority="138" operator="beginsWith" text="検出">
      <formula>LEFT(I17,LEN("検出"))="検出"</formula>
    </cfRule>
  </conditionalFormatting>
  <conditionalFormatting sqref="I63:N63">
    <cfRule type="containsText" dxfId="151" priority="4" operator="containsText" text="あり">
      <formula>NOT(ISERROR(SEARCH("あり",I63)))</formula>
    </cfRule>
  </conditionalFormatting>
  <conditionalFormatting sqref="I64:N64">
    <cfRule type="expression" priority="1">
      <formula>I$64=""</formula>
    </cfRule>
  </conditionalFormatting>
  <conditionalFormatting sqref="K21">
    <cfRule type="containsText" dxfId="150" priority="177" operator="containsText" text="0.001未満">
      <formula>NOT(ISERROR(SEARCH("0.001未満",K21)))</formula>
    </cfRule>
  </conditionalFormatting>
  <conditionalFormatting sqref="L21">
    <cfRule type="containsText" dxfId="149" priority="153" operator="containsText" text="0.001未満">
      <formula>NOT(ISERROR(SEARCH("0.001未満",L21)))</formula>
    </cfRule>
  </conditionalFormatting>
  <conditionalFormatting sqref="I21">
    <cfRule type="containsText" dxfId="148" priority="152" operator="containsText" text="0.001未満">
      <formula>NOT(ISERROR(SEARCH("0.001未満",I21)))</formula>
    </cfRule>
  </conditionalFormatting>
  <conditionalFormatting sqref="J21">
    <cfRule type="containsText" dxfId="147" priority="151" operator="containsText" text="0.001未満">
      <formula>NOT(ISERROR(SEARCH("0.001未満",J21)))</formula>
    </cfRule>
  </conditionalFormatting>
  <conditionalFormatting sqref="M21">
    <cfRule type="containsText" dxfId="146" priority="150" operator="containsText" text="0.001未満">
      <formula>NOT(ISERROR(SEARCH("0.001未満",M21)))</formula>
    </cfRule>
  </conditionalFormatting>
  <conditionalFormatting sqref="I104:M104">
    <cfRule type="beginsWith" dxfId="145" priority="148" operator="beginsWith" text="検出">
      <formula>LEFT(I104,LEN("検出"))="検出"</formula>
    </cfRule>
  </conditionalFormatting>
  <conditionalFormatting sqref="I105:M105">
    <cfRule type="beginsWith" dxfId="144" priority="147" operator="beginsWith" text="検出">
      <formula>LEFT(I105,LEN("検出"))="検出"</formula>
    </cfRule>
  </conditionalFormatting>
  <conditionalFormatting sqref="L21">
    <cfRule type="containsText" dxfId="143" priority="149" operator="containsText" text="0.001未満">
      <formula>NOT(ISERROR(SEARCH("0.001未満",L21)))</formula>
    </cfRule>
  </conditionalFormatting>
  <conditionalFormatting sqref="L21">
    <cfRule type="containsText" dxfId="142" priority="145" operator="containsText" text="0.001未満">
      <formula>NOT(ISERROR(SEARCH("0.001未満",L21)))</formula>
    </cfRule>
  </conditionalFormatting>
  <conditionalFormatting sqref="I21">
    <cfRule type="containsText" dxfId="141" priority="144" operator="containsText" text="0.001未満">
      <formula>NOT(ISERROR(SEARCH("0.001未満",I21)))</formula>
    </cfRule>
  </conditionalFormatting>
  <conditionalFormatting sqref="J21">
    <cfRule type="containsText" dxfId="140" priority="143" operator="containsText" text="0.001未満">
      <formula>NOT(ISERROR(SEARCH("0.001未満",J21)))</formula>
    </cfRule>
  </conditionalFormatting>
  <conditionalFormatting sqref="M21">
    <cfRule type="containsText" dxfId="139" priority="142" operator="containsText" text="0.001未満">
      <formula>NOT(ISERROR(SEARCH("0.001未満",M21)))</formula>
    </cfRule>
  </conditionalFormatting>
  <conditionalFormatting sqref="M21">
    <cfRule type="containsText" dxfId="138" priority="141" operator="containsText" text="0.001未満">
      <formula>NOT(ISERROR(SEARCH("0.001未満",M21)))</formula>
    </cfRule>
  </conditionalFormatting>
  <conditionalFormatting sqref="M21">
    <cfRule type="containsText" dxfId="137" priority="140" operator="containsText" text="0.001未満">
      <formula>NOT(ISERROR(SEARCH("0.001未満",M21)))</formula>
    </cfRule>
  </conditionalFormatting>
  <conditionalFormatting sqref="N17">
    <cfRule type="beginsWith" dxfId="136" priority="137" operator="beginsWith" text="検出">
      <formula>LEFT(N17,LEN("検出"))="検出"</formula>
    </cfRule>
  </conditionalFormatting>
  <conditionalFormatting sqref="N21">
    <cfRule type="containsText" dxfId="135" priority="31" operator="containsText" text="0.001未満">
      <formula>NOT(ISERROR(SEARCH("0.001未満",N21)))</formula>
    </cfRule>
  </conditionalFormatting>
  <conditionalFormatting sqref="N104">
    <cfRule type="beginsWith" dxfId="134" priority="7" operator="beginsWith" text="検出">
      <formula>LEFT(N104,LEN("検出"))="検出"</formula>
    </cfRule>
  </conditionalFormatting>
  <conditionalFormatting sqref="N105">
    <cfRule type="beginsWith" dxfId="133" priority="6" operator="beginsWith" text="検出">
      <formula>LEFT(N105,LEN("検出"))="検出"</formula>
    </cfRule>
  </conditionalFormatting>
  <conditionalFormatting sqref="N21">
    <cfRule type="containsText" dxfId="132" priority="10" operator="containsText" text="0.001未満">
      <formula>NOT(ISERROR(SEARCH("0.001未満",N21)))</formula>
    </cfRule>
  </conditionalFormatting>
  <conditionalFormatting sqref="N21">
    <cfRule type="containsText" dxfId="131" priority="5" operator="containsText" text="0.001未満">
      <formula>NOT(ISERROR(SEARCH("0.001未満",N21)))</formula>
    </cfRule>
  </conditionalFormatting>
  <conditionalFormatting sqref="I16:N105">
    <cfRule type="containsBlanks" dxfId="130" priority="2">
      <formula>LEN(TRIM(I16))=0</formula>
    </cfRule>
    <cfRule type="endsWith" dxfId="129" priority="3" operator="endsWith" text="未満">
      <formula>RIGHT(I16,LEN("未満"))="未満"</formula>
    </cfRule>
  </conditionalFormatting>
  <conditionalFormatting sqref="D64:N64">
    <cfRule type="notContainsText" dxfId="128" priority="1437" operator="notContains" text="異常なし">
      <formula>ISERROR(SEARCH("異常なし",D64))</formula>
    </cfRule>
  </conditionalFormatting>
  <conditionalFormatting sqref="D18:Q18">
    <cfRule type="containsText" dxfId="127" priority="2335" operator="containsText" text="0.0003未満">
      <formula>NOT(ISERROR(SEARCH("0.0003未満",D18)))</formula>
    </cfRule>
    <cfRule type="cellIs" dxfId="126" priority="2336" operator="greaterThan">
      <formula>#REF!</formula>
    </cfRule>
    <cfRule type="cellIs" dxfId="125" priority="2337" operator="greaterThan">
      <formula>#REF!</formula>
    </cfRule>
  </conditionalFormatting>
  <conditionalFormatting sqref="D19:Q19">
    <cfRule type="containsText" dxfId="124" priority="2341" operator="containsText" text="0.00005未満">
      <formula>NOT(ISERROR(SEARCH("0.00005未満",D19)))</formula>
    </cfRule>
    <cfRule type="cellIs" dxfId="123" priority="2342" operator="greaterThan">
      <formula>#REF!</formula>
    </cfRule>
    <cfRule type="cellIs" dxfId="122" priority="2343" operator="greaterThan">
      <formula>#REF!</formula>
    </cfRule>
  </conditionalFormatting>
  <conditionalFormatting sqref="D20:Q20">
    <cfRule type="containsText" dxfId="121" priority="2347" operator="containsText" text="0.001未満">
      <formula>NOT(ISERROR(SEARCH("0.001未満",D20)))</formula>
    </cfRule>
    <cfRule type="cellIs" dxfId="120" priority="2348" operator="greaterThan">
      <formula>#REF!</formula>
    </cfRule>
    <cfRule type="cellIs" dxfId="119" priority="2349" operator="greaterThan">
      <formula>#REF!</formula>
    </cfRule>
  </conditionalFormatting>
  <conditionalFormatting sqref="D21:Q21">
    <cfRule type="cellIs" dxfId="118" priority="2353" operator="greaterThan">
      <formula>#REF!</formula>
    </cfRule>
    <cfRule type="cellIs" dxfId="117" priority="2354" operator="greaterThan">
      <formula>#REF!</formula>
    </cfRule>
  </conditionalFormatting>
  <conditionalFormatting sqref="D22:Q22">
    <cfRule type="containsText" dxfId="116" priority="2357" operator="containsText" text="0.001未満">
      <formula>NOT(ISERROR(SEARCH("0.001未満",D22)))</formula>
    </cfRule>
    <cfRule type="cellIs" dxfId="115" priority="2358" operator="greaterThan">
      <formula>#REF!</formula>
    </cfRule>
    <cfRule type="cellIs" dxfId="114" priority="2359" operator="greaterThan">
      <formula>#REF!</formula>
    </cfRule>
  </conditionalFormatting>
  <conditionalFormatting sqref="D23:Q23">
    <cfRule type="containsText" dxfId="113" priority="2363" operator="containsText" text="0.005未満">
      <formula>NOT(ISERROR(SEARCH("0.005未満",D23)))</formula>
    </cfRule>
    <cfRule type="cellIs" dxfId="112" priority="2364" operator="greaterThan">
      <formula>#REF!</formula>
    </cfRule>
    <cfRule type="cellIs" dxfId="111" priority="2365" operator="greaterThan">
      <formula>#REF!</formula>
    </cfRule>
  </conditionalFormatting>
  <conditionalFormatting sqref="D24:Q24">
    <cfRule type="containsText" dxfId="110" priority="2369" operator="containsText" text="0.004未満">
      <formula>NOT(ISERROR(SEARCH("0.004未満",D24)))</formula>
    </cfRule>
    <cfRule type="cellIs" dxfId="109" priority="2370" operator="greaterThan">
      <formula>#REF!</formula>
    </cfRule>
    <cfRule type="cellIs" dxfId="108" priority="2371" operator="greaterThan">
      <formula>#REF!</formula>
    </cfRule>
  </conditionalFormatting>
  <conditionalFormatting sqref="D25:Q25">
    <cfRule type="containsText" dxfId="107" priority="2375" operator="containsText" text="0.001未満">
      <formula>NOT(ISERROR(SEARCH("0.001未満",D25)))</formula>
    </cfRule>
    <cfRule type="cellIs" dxfId="106" priority="2376" operator="greaterThan">
      <formula>#REF!</formula>
    </cfRule>
    <cfRule type="cellIs" dxfId="105" priority="2377" operator="greaterThan">
      <formula>#REF!</formula>
    </cfRule>
  </conditionalFormatting>
  <conditionalFormatting sqref="D26:Q26">
    <cfRule type="containsText" dxfId="104" priority="2381" operator="containsText" text="0.02未満">
      <formula>NOT(ISERROR(SEARCH("0.02未満",D26)))</formula>
    </cfRule>
    <cfRule type="cellIs" dxfId="103" priority="2382" operator="greaterThan">
      <formula>#REF!</formula>
    </cfRule>
    <cfRule type="cellIs" dxfId="102" priority="2383" operator="greaterThan">
      <formula>#REF!</formula>
    </cfRule>
  </conditionalFormatting>
  <conditionalFormatting sqref="D27:Q27">
    <cfRule type="containsText" dxfId="101" priority="2387" operator="containsText" text="0.05未満">
      <formula>NOT(ISERROR(SEARCH("0.05未満",D27)))</formula>
    </cfRule>
    <cfRule type="cellIs" dxfId="100" priority="2388" operator="greaterThan">
      <formula>#REF!</formula>
    </cfRule>
    <cfRule type="cellIs" dxfId="99" priority="2389" operator="greaterThan">
      <formula>#REF!</formula>
    </cfRule>
  </conditionalFormatting>
  <conditionalFormatting sqref="D28:Q28">
    <cfRule type="containsText" dxfId="98" priority="2393" operator="containsText" text="0.01未満">
      <formula>NOT(ISERROR(SEARCH("0.01未満",D28)))</formula>
    </cfRule>
    <cfRule type="cellIs" dxfId="97" priority="2394" operator="greaterThan">
      <formula>#REF!</formula>
    </cfRule>
    <cfRule type="cellIs" dxfId="96" priority="2395" operator="greaterThan">
      <formula>#REF!</formula>
    </cfRule>
  </conditionalFormatting>
  <conditionalFormatting sqref="D29:Q29">
    <cfRule type="containsText" dxfId="95" priority="2399" operator="containsText" text="0.0002未満">
      <formula>NOT(ISERROR(SEARCH("0.0002未満",D29)))</formula>
    </cfRule>
    <cfRule type="cellIs" dxfId="94" priority="2400" operator="greaterThan">
      <formula>#REF!</formula>
    </cfRule>
    <cfRule type="cellIs" dxfId="93" priority="2401" operator="greaterThan">
      <formula>#REF!</formula>
    </cfRule>
  </conditionalFormatting>
  <conditionalFormatting sqref="D30:Q30">
    <cfRule type="containsText" dxfId="92" priority="2405" operator="containsText" text="0.001未満">
      <formula>NOT(ISERROR(SEARCH("0.001未満",D30)))</formula>
    </cfRule>
    <cfRule type="cellIs" dxfId="91" priority="2406" operator="greaterThan">
      <formula>#REF!</formula>
    </cfRule>
    <cfRule type="cellIs" dxfId="90" priority="2407" operator="greaterThan">
      <formula>#REF!</formula>
    </cfRule>
  </conditionalFormatting>
  <conditionalFormatting sqref="D31:Q31">
    <cfRule type="containsText" dxfId="89" priority="2411" operator="containsText" text="0.004未満">
      <formula>NOT(ISERROR(SEARCH("0.004未満",D31)))</formula>
    </cfRule>
    <cfRule type="cellIs" dxfId="88" priority="2412" operator="greaterThan">
      <formula>#REF!</formula>
    </cfRule>
    <cfRule type="cellIs" dxfId="87" priority="2413" operator="greaterThan">
      <formula>#REF!</formula>
    </cfRule>
  </conditionalFormatting>
  <conditionalFormatting sqref="D32:Q32">
    <cfRule type="containsText" dxfId="86" priority="2417" operator="containsText" text="0.001未満">
      <formula>NOT(ISERROR(SEARCH("0.001未満",D32)))</formula>
    </cfRule>
    <cfRule type="cellIs" dxfId="85" priority="2418" operator="greaterThan">
      <formula>#REF!</formula>
    </cfRule>
    <cfRule type="cellIs" dxfId="84" priority="2419" operator="greaterThan">
      <formula>#REF!</formula>
    </cfRule>
  </conditionalFormatting>
  <conditionalFormatting sqref="D33:Q33">
    <cfRule type="containsText" dxfId="83" priority="2423" operator="containsText" text="0.001未満">
      <formula>NOT(ISERROR(SEARCH("0.001未満",D33)))</formula>
    </cfRule>
    <cfRule type="cellIs" dxfId="82" priority="2424" operator="greaterThan">
      <formula>#REF!</formula>
    </cfRule>
    <cfRule type="cellIs" dxfId="81" priority="2425" operator="greaterThan">
      <formula>#REF!</formula>
    </cfRule>
  </conditionalFormatting>
  <conditionalFormatting sqref="D34:Q34">
    <cfRule type="containsText" dxfId="80" priority="2429" operator="containsText" text="0.001未満">
      <formula>NOT(ISERROR(SEARCH("0.001未満",D34)))</formula>
    </cfRule>
    <cfRule type="cellIs" dxfId="79" priority="2430" operator="greaterThan">
      <formula>#REF!</formula>
    </cfRule>
    <cfRule type="cellIs" dxfId="78" priority="2431" operator="greaterThan">
      <formula>#REF!</formula>
    </cfRule>
  </conditionalFormatting>
  <conditionalFormatting sqref="D35:Q35">
    <cfRule type="containsText" dxfId="77" priority="2435" operator="containsText" text="0.001未満">
      <formula>NOT(ISERROR(SEARCH("0.001未満",D35)))</formula>
    </cfRule>
    <cfRule type="cellIs" dxfId="76" priority="2436" operator="greaterThan">
      <formula>#REF!</formula>
    </cfRule>
    <cfRule type="cellIs" dxfId="75" priority="2437" operator="greaterThan">
      <formula>#REF!</formula>
    </cfRule>
  </conditionalFormatting>
  <conditionalFormatting sqref="D36:Q36">
    <cfRule type="containsText" dxfId="74" priority="2441" operator="containsText" text="0.05未満">
      <formula>NOT(ISERROR(SEARCH("0.05未満",D36)))</formula>
    </cfRule>
    <cfRule type="cellIs" dxfId="73" priority="2442" operator="greaterThan">
      <formula>#REF!</formula>
    </cfRule>
    <cfRule type="cellIs" dxfId="72" priority="2443" operator="greaterThan">
      <formula>#REF!</formula>
    </cfRule>
  </conditionalFormatting>
  <conditionalFormatting sqref="D37:Q37">
    <cfRule type="containsText" dxfId="71" priority="2447" operator="containsText" text="0.002未満">
      <formula>NOT(ISERROR(SEARCH("0.002未満",D37)))</formula>
    </cfRule>
    <cfRule type="cellIs" dxfId="70" priority="2448" operator="greaterThan">
      <formula>#REF!</formula>
    </cfRule>
    <cfRule type="cellIs" dxfId="69" priority="2449" operator="greaterThan">
      <formula>#REF!</formula>
    </cfRule>
  </conditionalFormatting>
  <conditionalFormatting sqref="D38:Q38">
    <cfRule type="containsText" dxfId="68" priority="2453" operator="containsText" text="0.001未満">
      <formula>NOT(ISERROR(SEARCH("0.001未満",D38)))</formula>
    </cfRule>
    <cfRule type="cellIs" dxfId="67" priority="2454" operator="greaterThan">
      <formula>#REF!</formula>
    </cfRule>
    <cfRule type="cellIs" dxfId="66" priority="2455" operator="greaterThan">
      <formula>#REF!</formula>
    </cfRule>
  </conditionalFormatting>
  <conditionalFormatting sqref="D39:Q39">
    <cfRule type="containsText" dxfId="65" priority="2459" operator="containsText" text="0.002未満">
      <formula>NOT(ISERROR(SEARCH("0.002未満",D39)))</formula>
    </cfRule>
    <cfRule type="cellIs" dxfId="64" priority="2460" operator="greaterThan">
      <formula>#REF!</formula>
    </cfRule>
    <cfRule type="cellIs" dxfId="63" priority="2461" operator="greaterThan">
      <formula>#REF!</formula>
    </cfRule>
  </conditionalFormatting>
  <conditionalFormatting sqref="D40:Q40">
    <cfRule type="containsText" dxfId="62" priority="2465" operator="containsText" text="0.001未満">
      <formula>NOT(ISERROR(SEARCH("0.001未満",D40)))</formula>
    </cfRule>
    <cfRule type="cellIs" dxfId="61" priority="2466" operator="greaterThan">
      <formula>#REF!</formula>
    </cfRule>
    <cfRule type="cellIs" dxfId="60" priority="2467" operator="greaterThan">
      <formula>#REF!</formula>
    </cfRule>
  </conditionalFormatting>
  <conditionalFormatting sqref="D41:Q41">
    <cfRule type="containsText" dxfId="59" priority="2471" operator="containsText" text="0.001未満">
      <formula>NOT(ISERROR(SEARCH("0.001未満",D41)))</formula>
    </cfRule>
    <cfRule type="cellIs" dxfId="58" priority="2472" operator="greaterThan">
      <formula>#REF!</formula>
    </cfRule>
    <cfRule type="cellIs" dxfId="57" priority="2473" operator="greaterThan">
      <formula>#REF!</formula>
    </cfRule>
  </conditionalFormatting>
  <conditionalFormatting sqref="D42:Q42">
    <cfRule type="containsText" dxfId="56" priority="2477" operator="containsText" text="0.001未満">
      <formula>NOT(ISERROR(SEARCH("0.001未満",D42)))</formula>
    </cfRule>
    <cfRule type="cellIs" dxfId="55" priority="2478" operator="greaterThan">
      <formula>#REF!</formula>
    </cfRule>
    <cfRule type="cellIs" dxfId="54" priority="2479" operator="greaterThan">
      <formula>#REF!</formula>
    </cfRule>
  </conditionalFormatting>
  <conditionalFormatting sqref="D43:Q43">
    <cfRule type="containsText" dxfId="53" priority="2483" operator="containsText" text="0.002未満">
      <formula>NOT(ISERROR(SEARCH("0.002未満",D43)))</formula>
    </cfRule>
    <cfRule type="cellIs" dxfId="52" priority="2484" operator="greaterThan">
      <formula>#REF!</formula>
    </cfRule>
    <cfRule type="cellIs" dxfId="51" priority="2485" operator="greaterThan">
      <formula>#REF!</formula>
    </cfRule>
  </conditionalFormatting>
  <conditionalFormatting sqref="D44:Q44">
    <cfRule type="containsText" dxfId="50" priority="2489" operator="containsText" text="0.001未満">
      <formula>NOT(ISERROR(SEARCH("0.001未満",D44)))</formula>
    </cfRule>
    <cfRule type="cellIs" dxfId="49" priority="2490" operator="greaterThan">
      <formula>#REF!</formula>
    </cfRule>
    <cfRule type="cellIs" dxfId="48" priority="2491" operator="greaterThan">
      <formula>#REF!</formula>
    </cfRule>
  </conditionalFormatting>
  <conditionalFormatting sqref="D45:Q45">
    <cfRule type="cellIs" dxfId="47" priority="2495" operator="greaterThan">
      <formula>#REF!</formula>
    </cfRule>
    <cfRule type="cellIs" dxfId="46" priority="2496" operator="greaterThan">
      <formula>#REF!</formula>
    </cfRule>
  </conditionalFormatting>
  <conditionalFormatting sqref="D46:Q46">
    <cfRule type="cellIs" dxfId="45" priority="2499" operator="greaterThan">
      <formula>#REF!</formula>
    </cfRule>
    <cfRule type="cellIs" dxfId="44" priority="2500" operator="greaterThan">
      <formula>#REF!</formula>
    </cfRule>
  </conditionalFormatting>
  <conditionalFormatting sqref="D47:Q47">
    <cfRule type="cellIs" dxfId="43" priority="2503" operator="greaterThan">
      <formula>#REF!</formula>
    </cfRule>
    <cfRule type="cellIs" dxfId="42" priority="2504" operator="greaterThan">
      <formula>#REF!</formula>
    </cfRule>
  </conditionalFormatting>
  <conditionalFormatting sqref="D48:Q48">
    <cfRule type="cellIs" dxfId="41" priority="2507" operator="greaterThan">
      <formula>#REF!</formula>
    </cfRule>
    <cfRule type="cellIs" dxfId="40" priority="2508" operator="greaterThan">
      <formula>#REF!</formula>
    </cfRule>
  </conditionalFormatting>
  <conditionalFormatting sqref="D49:Q49">
    <cfRule type="cellIs" dxfId="39" priority="2511" operator="greaterThan">
      <formula>#REF!</formula>
    </cfRule>
    <cfRule type="cellIs" dxfId="38" priority="2512" operator="greaterThan">
      <formula>#REF!</formula>
    </cfRule>
  </conditionalFormatting>
  <conditionalFormatting sqref="D50:Q50">
    <cfRule type="cellIs" dxfId="37" priority="2515" operator="greaterThan">
      <formula>#REF!</formula>
    </cfRule>
    <cfRule type="cellIs" dxfId="36" priority="2516" operator="greaterThan">
      <formula>#REF!</formula>
    </cfRule>
  </conditionalFormatting>
  <conditionalFormatting sqref="D51:Q51">
    <cfRule type="cellIs" dxfId="35" priority="2519" operator="greaterThan">
      <formula>#REF!</formula>
    </cfRule>
    <cfRule type="cellIs" dxfId="34" priority="2520" operator="greaterThan">
      <formula>#REF!</formula>
    </cfRule>
  </conditionalFormatting>
  <conditionalFormatting sqref="D52:Q52">
    <cfRule type="cellIs" dxfId="33" priority="2523" operator="greaterThan">
      <formula>#REF!</formula>
    </cfRule>
    <cfRule type="cellIs" dxfId="32" priority="2524" operator="greaterThan">
      <formula>#REF!</formula>
    </cfRule>
  </conditionalFormatting>
  <conditionalFormatting sqref="D53:Q53">
    <cfRule type="cellIs" dxfId="31" priority="2527" operator="greaterThan">
      <formula>#REF!</formula>
    </cfRule>
    <cfRule type="cellIs" dxfId="30" priority="2528" operator="greaterThan">
      <formula>#REF!</formula>
    </cfRule>
  </conditionalFormatting>
  <conditionalFormatting sqref="D54:Q54">
    <cfRule type="cellIs" dxfId="29" priority="2531" operator="greaterThan">
      <formula>#REF!</formula>
    </cfRule>
    <cfRule type="cellIs" dxfId="28" priority="2532" operator="greaterThan">
      <formula>#REF!</formula>
    </cfRule>
  </conditionalFormatting>
  <conditionalFormatting sqref="D55:Q55">
    <cfRule type="cellIs" dxfId="27" priority="2535" operator="greaterThan">
      <formula>#REF!</formula>
    </cfRule>
    <cfRule type="cellIs" dxfId="26" priority="2536" operator="greaterThan">
      <formula>#REF!</formula>
    </cfRule>
  </conditionalFormatting>
  <conditionalFormatting sqref="D56:Q56">
    <cfRule type="cellIs" dxfId="25" priority="2539" operator="greaterThan">
      <formula>#REF!</formula>
    </cfRule>
    <cfRule type="cellIs" dxfId="24" priority="2540" operator="greaterThan">
      <formula>#REF!</formula>
    </cfRule>
  </conditionalFormatting>
  <conditionalFormatting sqref="D57:Q57">
    <cfRule type="cellIs" dxfId="23" priority="2543" operator="greaterThan">
      <formula>#REF!</formula>
    </cfRule>
    <cfRule type="cellIs" dxfId="22" priority="2544" operator="greaterThan">
      <formula>#REF!</formula>
    </cfRule>
  </conditionalFormatting>
  <conditionalFormatting sqref="D58:Q58">
    <cfRule type="cellIs" dxfId="21" priority="2547" operator="greaterThan">
      <formula>#REF!</formula>
    </cfRule>
    <cfRule type="cellIs" dxfId="20" priority="2548" operator="greaterThan">
      <formula>#REF!</formula>
    </cfRule>
  </conditionalFormatting>
  <conditionalFormatting sqref="D59:Q59">
    <cfRule type="cellIs" dxfId="19" priority="2551" operator="greaterThan">
      <formula>#REF!</formula>
    </cfRule>
    <cfRule type="cellIs" dxfId="18" priority="2552" operator="greaterThan">
      <formula>#REF!</formula>
    </cfRule>
  </conditionalFormatting>
  <conditionalFormatting sqref="D60:Q60">
    <cfRule type="cellIs" dxfId="17" priority="2555" operator="greaterThan">
      <formula>#REF!</formula>
    </cfRule>
    <cfRule type="cellIs" dxfId="16" priority="2556" operator="greaterThan">
      <formula>#REF!</formula>
    </cfRule>
  </conditionalFormatting>
  <conditionalFormatting sqref="D61:Q61">
    <cfRule type="cellIs" dxfId="15" priority="2559" operator="greaterThan">
      <formula>#REF!</formula>
    </cfRule>
    <cfRule type="cellIs" dxfId="14" priority="2560" operator="greaterThan">
      <formula>#REF!</formula>
    </cfRule>
  </conditionalFormatting>
  <conditionalFormatting sqref="D65:Q65">
    <cfRule type="cellIs" dxfId="13" priority="2563" operator="greaterThan">
      <formula>#REF!</formula>
    </cfRule>
    <cfRule type="cellIs" dxfId="12" priority="2564" operator="greaterThan">
      <formula>#REF!</formula>
    </cfRule>
  </conditionalFormatting>
  <conditionalFormatting sqref="D66:Q66">
    <cfRule type="cellIs" dxfId="11" priority="2567" operator="greaterThan">
      <formula>#REF!</formula>
    </cfRule>
    <cfRule type="cellIs" dxfId="10" priority="2568" operator="greaterThan">
      <formula>#REF!</formula>
    </cfRule>
  </conditionalFormatting>
  <conditionalFormatting sqref="D70:O71 D73:O75 D80:O81 D83:O88 D90:O95">
    <cfRule type="cellIs" dxfId="9" priority="2571" operator="greaterThan">
      <formula>#REF!</formula>
    </cfRule>
  </conditionalFormatting>
  <conditionalFormatting sqref="D78:Q79 D72:Q72">
    <cfRule type="cellIs" dxfId="8" priority="2581" operator="greaterThan">
      <formula>#REF!</formula>
    </cfRule>
    <cfRule type="cellIs" dxfId="7" priority="2582" operator="greaterThan">
      <formula>#REF!</formula>
    </cfRule>
  </conditionalFormatting>
  <conditionalFormatting sqref="D16:Q16">
    <cfRule type="cellIs" dxfId="6" priority="2589" operator="greaterThan">
      <formula>#REF!</formula>
    </cfRule>
    <cfRule type="cellIs" dxfId="5" priority="2590" operator="greaterThan">
      <formula>#REF!</formula>
    </cfRule>
  </conditionalFormatting>
  <conditionalFormatting sqref="D82:N82">
    <cfRule type="cellIs" dxfId="4" priority="2593" operator="notBetween">
      <formula>#REF!</formula>
      <formula>#REF!</formula>
    </cfRule>
  </conditionalFormatting>
  <conditionalFormatting sqref="D62:N62">
    <cfRule type="cellIs" dxfId="3" priority="2708" operator="notBetween">
      <formula>#REF!</formula>
      <formula>#REF!</formula>
    </cfRule>
    <cfRule type="cellIs" dxfId="2" priority="2709" operator="greaterThan">
      <formula>#REF!</formula>
    </cfRule>
  </conditionalFormatting>
  <conditionalFormatting sqref="D96:H96 O96">
    <cfRule type="cellIs" dxfId="1" priority="2722" operator="greaterThan">
      <formula>#REF!</formula>
    </cfRule>
  </conditionalFormatting>
  <conditionalFormatting sqref="D89:O89">
    <cfRule type="cellIs" dxfId="0" priority="2724" operator="notBetween">
      <formula>#REF!</formula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spans="26:26" hidden="1" x14ac:dyDescent="0.4"/>
    <row r="34" spans="26:26" hidden="1" x14ac:dyDescent="0.4"/>
    <row r="39" spans="26:26" x14ac:dyDescent="0.4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.75" x14ac:dyDescent="0.4"/>
  <sheetData>
    <row r="1" spans="1:35" x14ac:dyDescent="0.4">
      <c r="C1" s="260" t="s">
        <v>180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</row>
    <row r="2" spans="1:35" ht="19.5" thickBot="1" x14ac:dyDescent="0.45"/>
    <row r="3" spans="1:35" x14ac:dyDescent="0.4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3" t="s">
        <v>366</v>
      </c>
      <c r="AI3" s="177"/>
    </row>
    <row r="4" spans="1:35" ht="19.5" thickBot="1" x14ac:dyDescent="0.45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4"/>
      <c r="AI4" s="177"/>
    </row>
    <row r="5" spans="1:35" ht="19.5" thickBot="1" x14ac:dyDescent="0.45">
      <c r="A5" t="s">
        <v>184</v>
      </c>
      <c r="B5">
        <v>2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9.5" thickBot="1" x14ac:dyDescent="0.45">
      <c r="A6" t="s">
        <v>185</v>
      </c>
      <c r="AH6" s="178">
        <f>INDEX(C41:AG41,MATCH(MAX(C41:AG41)+1,C41:AG41,1))</f>
        <v>1</v>
      </c>
      <c r="AI6" s="178">
        <f>AH6*1</f>
        <v>1</v>
      </c>
    </row>
    <row r="7" spans="1:35" x14ac:dyDescent="0.4">
      <c r="A7" t="s">
        <v>186</v>
      </c>
      <c r="AH7" t="s">
        <v>367</v>
      </c>
    </row>
    <row r="8" spans="1:35" x14ac:dyDescent="0.4">
      <c r="A8" t="s">
        <v>187</v>
      </c>
      <c r="AH8" s="29" t="s">
        <v>403</v>
      </c>
    </row>
    <row r="9" spans="1:35" x14ac:dyDescent="0.4">
      <c r="A9" t="s">
        <v>188</v>
      </c>
    </row>
    <row r="10" spans="1:35" x14ac:dyDescent="0.4">
      <c r="A10" t="s">
        <v>189</v>
      </c>
    </row>
    <row r="11" spans="1:35" x14ac:dyDescent="0.4">
      <c r="A11" t="s">
        <v>190</v>
      </c>
    </row>
    <row r="12" spans="1:35" x14ac:dyDescent="0.4">
      <c r="A12" t="s">
        <v>191</v>
      </c>
    </row>
    <row r="13" spans="1:35" x14ac:dyDescent="0.4">
      <c r="A13" t="s">
        <v>192</v>
      </c>
    </row>
    <row r="14" spans="1:35" x14ac:dyDescent="0.4">
      <c r="A14" t="s">
        <v>193</v>
      </c>
    </row>
    <row r="15" spans="1:35" x14ac:dyDescent="0.4">
      <c r="A15" t="s">
        <v>194</v>
      </c>
    </row>
    <row r="16" spans="1:35" x14ac:dyDescent="0.4">
      <c r="A16" t="s">
        <v>195</v>
      </c>
    </row>
    <row r="17" spans="1:1" x14ac:dyDescent="0.4">
      <c r="A17" t="s">
        <v>196</v>
      </c>
    </row>
    <row r="18" spans="1:1" x14ac:dyDescent="0.4">
      <c r="A18" t="s">
        <v>197</v>
      </c>
    </row>
    <row r="19" spans="1:1" x14ac:dyDescent="0.4">
      <c r="A19" t="s">
        <v>198</v>
      </c>
    </row>
    <row r="20" spans="1:1" x14ac:dyDescent="0.4">
      <c r="A20" t="s">
        <v>199</v>
      </c>
    </row>
    <row r="21" spans="1:1" x14ac:dyDescent="0.4">
      <c r="A21" t="s">
        <v>200</v>
      </c>
    </row>
    <row r="22" spans="1:1" x14ac:dyDescent="0.4">
      <c r="A22" t="s">
        <v>201</v>
      </c>
    </row>
    <row r="23" spans="1:1" x14ac:dyDescent="0.4">
      <c r="A23" t="s">
        <v>202</v>
      </c>
    </row>
    <row r="24" spans="1:1" x14ac:dyDescent="0.4">
      <c r="A24" t="s">
        <v>203</v>
      </c>
    </row>
    <row r="25" spans="1:1" x14ac:dyDescent="0.4">
      <c r="A25" t="s">
        <v>204</v>
      </c>
    </row>
    <row r="26" spans="1:1" x14ac:dyDescent="0.4">
      <c r="A26" t="s">
        <v>205</v>
      </c>
    </row>
    <row r="27" spans="1:1" x14ac:dyDescent="0.4">
      <c r="A27" t="s">
        <v>206</v>
      </c>
    </row>
    <row r="28" spans="1:1" x14ac:dyDescent="0.4">
      <c r="A28" t="s">
        <v>207</v>
      </c>
    </row>
    <row r="29" spans="1:1" x14ac:dyDescent="0.4">
      <c r="A29" t="s">
        <v>208</v>
      </c>
    </row>
    <row r="30" spans="1:1" x14ac:dyDescent="0.4">
      <c r="A30" t="s">
        <v>209</v>
      </c>
    </row>
    <row r="31" spans="1:1" x14ac:dyDescent="0.4">
      <c r="A31" t="s">
        <v>210</v>
      </c>
    </row>
    <row r="32" spans="1:1" x14ac:dyDescent="0.4">
      <c r="A32" t="s">
        <v>211</v>
      </c>
    </row>
    <row r="33" spans="1:34" x14ac:dyDescent="0.4">
      <c r="A33" t="s">
        <v>212</v>
      </c>
    </row>
    <row r="34" spans="1:34" x14ac:dyDescent="0.4">
      <c r="A34" t="s">
        <v>213</v>
      </c>
    </row>
    <row r="35" spans="1:34" x14ac:dyDescent="0.4">
      <c r="A35" t="s">
        <v>214</v>
      </c>
      <c r="C35" s="1" t="s">
        <v>404</v>
      </c>
      <c r="D35" s="1" t="s">
        <v>405</v>
      </c>
      <c r="E35" s="1" t="s">
        <v>406</v>
      </c>
      <c r="F35" s="1" t="s">
        <v>407</v>
      </c>
      <c r="G35" s="1" t="s">
        <v>407</v>
      </c>
      <c r="H35" s="1" t="s">
        <v>408</v>
      </c>
      <c r="I35" s="1" t="s">
        <v>407</v>
      </c>
      <c r="J35" s="1" t="s">
        <v>406</v>
      </c>
      <c r="K35" s="1" t="s">
        <v>409</v>
      </c>
      <c r="L35" s="1" t="s">
        <v>405</v>
      </c>
      <c r="M35" s="1" t="s">
        <v>405</v>
      </c>
      <c r="N35" s="1" t="s">
        <v>405</v>
      </c>
      <c r="O35" s="1" t="s">
        <v>409</v>
      </c>
      <c r="P35" s="1" t="s">
        <v>405</v>
      </c>
      <c r="Q35" s="1" t="s">
        <v>405</v>
      </c>
      <c r="R35" s="1" t="s">
        <v>405</v>
      </c>
      <c r="S35" s="1" t="s">
        <v>410</v>
      </c>
      <c r="T35" s="1" t="s">
        <v>406</v>
      </c>
      <c r="U35" s="1" t="s">
        <v>408</v>
      </c>
      <c r="V35" s="1" t="s">
        <v>406</v>
      </c>
      <c r="W35" s="1" t="s">
        <v>407</v>
      </c>
      <c r="X35" s="1" t="s">
        <v>407</v>
      </c>
      <c r="Y35" s="1" t="s">
        <v>406</v>
      </c>
      <c r="Z35" s="1" t="s">
        <v>408</v>
      </c>
      <c r="AA35" s="1" t="s">
        <v>411</v>
      </c>
      <c r="AB35" s="1" t="s">
        <v>406</v>
      </c>
      <c r="AC35" s="1" t="s">
        <v>406</v>
      </c>
      <c r="AD35" s="1" t="s">
        <v>406</v>
      </c>
      <c r="AE35" s="1" t="s">
        <v>407</v>
      </c>
      <c r="AF35" s="1" t="s">
        <v>407</v>
      </c>
      <c r="AG35" s="1"/>
    </row>
    <row r="36" spans="1:34" x14ac:dyDescent="0.4">
      <c r="A36" t="s">
        <v>215</v>
      </c>
    </row>
    <row r="37" spans="1:34" x14ac:dyDescent="0.4">
      <c r="A37" t="s">
        <v>216</v>
      </c>
      <c r="B37" s="2" t="str">
        <f>IF(B5="","",VLOOKUP(B5,変換!$B$1:$C$28,2,FALSE))</f>
        <v>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曇|雨</v>
      </c>
      <c r="E37" s="2" t="str">
        <f t="shared" si="0"/>
        <v>晴|曇</v>
      </c>
      <c r="F37" s="2" t="str">
        <f t="shared" si="0"/>
        <v>晴</v>
      </c>
      <c r="G37" s="2" t="str">
        <f t="shared" si="0"/>
        <v>晴</v>
      </c>
      <c r="H37" s="2" t="str">
        <f t="shared" si="0"/>
        <v>曇|晴</v>
      </c>
      <c r="I37" s="2" t="str">
        <f t="shared" si="0"/>
        <v>晴</v>
      </c>
      <c r="J37" s="2" t="str">
        <f t="shared" si="0"/>
        <v>晴|曇</v>
      </c>
      <c r="K37" s="2" t="str">
        <f t="shared" si="0"/>
        <v>曇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曇|雨</v>
      </c>
      <c r="O37" s="2" t="str">
        <f t="shared" si="0"/>
        <v>曇</v>
      </c>
      <c r="P37" s="2" t="str">
        <f t="shared" si="0"/>
        <v>曇|雨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雨/曇</v>
      </c>
      <c r="T37" s="2" t="str">
        <f t="shared" si="0"/>
        <v>晴|曇</v>
      </c>
      <c r="U37" s="2" t="str">
        <f t="shared" si="0"/>
        <v>曇|晴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</v>
      </c>
      <c r="Y37" s="2" t="str">
        <f t="shared" si="0"/>
        <v>晴|曇</v>
      </c>
      <c r="Z37" s="2" t="str">
        <f t="shared" si="0"/>
        <v>曇|晴</v>
      </c>
      <c r="AA37" s="2" t="str">
        <f t="shared" si="0"/>
        <v>晴|雨</v>
      </c>
      <c r="AB37" s="2" t="str">
        <f t="shared" si="0"/>
        <v>晴|曇</v>
      </c>
      <c r="AC37" s="2" t="str">
        <f t="shared" si="0"/>
        <v>晴|曇</v>
      </c>
      <c r="AD37" s="2" t="str">
        <f t="shared" si="0"/>
        <v>晴|曇</v>
      </c>
      <c r="AE37" s="2" t="str">
        <f t="shared" si="0"/>
        <v>晴</v>
      </c>
      <c r="AF37" s="2" t="str">
        <f t="shared" si="0"/>
        <v>晴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 x14ac:dyDescent="0.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 x14ac:dyDescent="0.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 x14ac:dyDescent="0.4">
      <c r="A41" t="s">
        <v>124</v>
      </c>
      <c r="B41" s="176"/>
      <c r="C41" s="2">
        <f>IF(C37="","",VLOOKUP(C37,変換!$B$31:$C$58,2,FALSE))</f>
        <v>24</v>
      </c>
      <c r="D41" s="2">
        <f>IF(D37="","",VLOOKUP(D37,変換!$B$31:$C$58,2,FALSE))</f>
        <v>21</v>
      </c>
      <c r="E41" s="2">
        <f>IF(E37="","",VLOOKUP(E37,変換!$B$31:$C$58,2,FALSE))</f>
        <v>17</v>
      </c>
      <c r="F41" s="2">
        <f>IF(F37="","",VLOOKUP(F37,変換!$B$31:$C$58,2,FALSE))</f>
        <v>1</v>
      </c>
      <c r="G41" s="2">
        <f>IF(G37="","",VLOOKUP(G37,変換!$B$31:$C$58,2,FALSE))</f>
        <v>1</v>
      </c>
      <c r="H41" s="2">
        <f>IF(H37="","",VLOOKUP(H37,変換!$B$31:$C$58,2,FALSE))</f>
        <v>20</v>
      </c>
      <c r="I41" s="2">
        <f>IF(I37="","",VLOOKUP(I37,変換!$B$31:$C$58,2,FALSE))</f>
        <v>1</v>
      </c>
      <c r="J41" s="2">
        <f>IF(J37="","",VLOOKUP(J37,変換!$B$31:$C$58,2,FALSE))</f>
        <v>17</v>
      </c>
      <c r="K41" s="2">
        <f>IF(K37="","",VLOOKUP(K37,変換!$B$31:$C$58,2,FALSE))</f>
        <v>2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21</v>
      </c>
      <c r="O41" s="2">
        <f>IF(O37="","",VLOOKUP(O37,変換!$B$31:$C$58,2,FALSE))</f>
        <v>2</v>
      </c>
      <c r="P41" s="2">
        <f>IF(P37="","",VLOOKUP(P37,変換!$B$31:$C$58,2,FALSE))</f>
        <v>21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12</v>
      </c>
      <c r="T41" s="2">
        <f>IF(T37="","",VLOOKUP(T37,変換!$B$31:$C$58,2,FALSE))</f>
        <v>17</v>
      </c>
      <c r="U41" s="2">
        <f>IF(U37="","",VLOOKUP(U37,変換!$B$31:$C$58,2,FALSE))</f>
        <v>20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</v>
      </c>
      <c r="Y41" s="2">
        <f>IF(Y37="","",VLOOKUP(Y37,変換!$B$31:$C$58,2,FALSE))</f>
        <v>17</v>
      </c>
      <c r="Z41" s="2">
        <f>IF(Z37="","",VLOOKUP(Z37,変換!$B$31:$C$58,2,FALSE))</f>
        <v>20</v>
      </c>
      <c r="AA41" s="2">
        <f>IF(AA37="","",VLOOKUP(AA37,変換!$B$31:$C$58,2,FALSE))</f>
        <v>18</v>
      </c>
      <c r="AB41" s="2">
        <f>IF(AB37="","",VLOOKUP(AB37,変換!$B$31:$C$58,2,FALSE))</f>
        <v>17</v>
      </c>
      <c r="AC41" s="2">
        <f>IF(AC37="","",VLOOKUP(AC37,変換!$B$31:$C$58,2,FALSE))</f>
        <v>17</v>
      </c>
      <c r="AD41" s="2">
        <f>IF(AD37="","",VLOOKUP(AD37,変換!$B$31:$C$58,2,FALSE))</f>
        <v>17</v>
      </c>
      <c r="AE41" s="2">
        <f>IF(AE37="","",VLOOKUP(AE37,変換!$B$31:$C$58,2,FALSE))</f>
        <v>1</v>
      </c>
      <c r="AF41" s="2">
        <f>IF(AF37="","",VLOOKUP(AF37,変換!$B$31:$C$58,2,FALSE))</f>
        <v>1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.75" x14ac:dyDescent="0.4"/>
  <sheetData>
    <row r="1" spans="1:16" x14ac:dyDescent="0.4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 x14ac:dyDescent="0.4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 x14ac:dyDescent="0.4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 x14ac:dyDescent="0.4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 x14ac:dyDescent="0.4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 x14ac:dyDescent="0.4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 x14ac:dyDescent="0.4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 x14ac:dyDescent="0.4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 x14ac:dyDescent="0.4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 x14ac:dyDescent="0.4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 x14ac:dyDescent="0.4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 x14ac:dyDescent="0.4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 x14ac:dyDescent="0.4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 x14ac:dyDescent="0.4">
      <c r="A14" t="s">
        <v>123</v>
      </c>
      <c r="B14">
        <v>14</v>
      </c>
      <c r="C14" t="s">
        <v>139</v>
      </c>
    </row>
    <row r="15" spans="1:16" x14ac:dyDescent="0.4">
      <c r="A15" t="s">
        <v>123</v>
      </c>
      <c r="B15">
        <v>15</v>
      </c>
      <c r="C15" t="s">
        <v>140</v>
      </c>
    </row>
    <row r="16" spans="1:16" x14ac:dyDescent="0.4">
      <c r="A16" t="s">
        <v>123</v>
      </c>
      <c r="B16">
        <v>16</v>
      </c>
      <c r="C16" t="s">
        <v>141</v>
      </c>
    </row>
    <row r="17" spans="1:3" x14ac:dyDescent="0.4">
      <c r="A17" t="s">
        <v>123</v>
      </c>
      <c r="B17">
        <v>17</v>
      </c>
      <c r="C17" t="s">
        <v>142</v>
      </c>
    </row>
    <row r="18" spans="1:3" x14ac:dyDescent="0.4">
      <c r="A18" t="s">
        <v>123</v>
      </c>
      <c r="B18">
        <v>18</v>
      </c>
      <c r="C18" t="s">
        <v>143</v>
      </c>
    </row>
    <row r="19" spans="1:3" x14ac:dyDescent="0.4">
      <c r="A19" t="s">
        <v>123</v>
      </c>
      <c r="B19">
        <v>19</v>
      </c>
      <c r="C19" t="s">
        <v>144</v>
      </c>
    </row>
    <row r="20" spans="1:3" x14ac:dyDescent="0.4">
      <c r="A20" t="s">
        <v>123</v>
      </c>
      <c r="B20">
        <v>20</v>
      </c>
      <c r="C20" t="s">
        <v>145</v>
      </c>
    </row>
    <row r="21" spans="1:3" x14ac:dyDescent="0.4">
      <c r="A21" t="s">
        <v>123</v>
      </c>
      <c r="B21">
        <v>21</v>
      </c>
      <c r="C21" t="s">
        <v>146</v>
      </c>
    </row>
    <row r="22" spans="1:3" x14ac:dyDescent="0.4">
      <c r="A22" t="s">
        <v>123</v>
      </c>
      <c r="B22">
        <v>22</v>
      </c>
      <c r="C22" t="s">
        <v>147</v>
      </c>
    </row>
    <row r="23" spans="1:3" x14ac:dyDescent="0.4">
      <c r="A23" t="s">
        <v>123</v>
      </c>
      <c r="B23">
        <v>23</v>
      </c>
      <c r="C23" t="s">
        <v>148</v>
      </c>
    </row>
    <row r="24" spans="1:3" x14ac:dyDescent="0.4">
      <c r="A24" t="s">
        <v>123</v>
      </c>
      <c r="B24">
        <v>24</v>
      </c>
      <c r="C24" t="s">
        <v>149</v>
      </c>
    </row>
    <row r="25" spans="1:3" x14ac:dyDescent="0.4">
      <c r="A25" t="s">
        <v>123</v>
      </c>
      <c r="B25">
        <v>25</v>
      </c>
      <c r="C25" t="s">
        <v>150</v>
      </c>
    </row>
    <row r="26" spans="1:3" x14ac:dyDescent="0.4">
      <c r="A26" t="s">
        <v>123</v>
      </c>
      <c r="B26">
        <v>26</v>
      </c>
      <c r="C26" t="s">
        <v>151</v>
      </c>
    </row>
    <row r="27" spans="1:3" x14ac:dyDescent="0.4">
      <c r="A27" t="s">
        <v>123</v>
      </c>
      <c r="B27">
        <v>27</v>
      </c>
      <c r="C27" t="s">
        <v>152</v>
      </c>
    </row>
    <row r="28" spans="1:3" x14ac:dyDescent="0.4">
      <c r="A28" t="s">
        <v>123</v>
      </c>
      <c r="B28">
        <v>28</v>
      </c>
      <c r="C28" t="s">
        <v>153</v>
      </c>
    </row>
    <row r="30" spans="1:3" x14ac:dyDescent="0.4">
      <c r="A30" s="265" t="s">
        <v>368</v>
      </c>
      <c r="B30" s="265"/>
      <c r="C30" s="265"/>
    </row>
    <row r="31" spans="1:3" x14ac:dyDescent="0.4">
      <c r="A31" t="s">
        <v>123</v>
      </c>
      <c r="B31" t="s">
        <v>126</v>
      </c>
      <c r="C31">
        <v>1</v>
      </c>
    </row>
    <row r="32" spans="1:3" x14ac:dyDescent="0.4">
      <c r="A32" t="s">
        <v>123</v>
      </c>
      <c r="B32" t="s">
        <v>127</v>
      </c>
      <c r="C32">
        <v>2</v>
      </c>
    </row>
    <row r="33" spans="1:3" x14ac:dyDescent="0.4">
      <c r="A33" t="s">
        <v>123</v>
      </c>
      <c r="B33" t="s">
        <v>128</v>
      </c>
      <c r="C33">
        <v>3</v>
      </c>
    </row>
    <row r="34" spans="1:3" x14ac:dyDescent="0.4">
      <c r="A34" t="s">
        <v>123</v>
      </c>
      <c r="B34" t="s">
        <v>129</v>
      </c>
      <c r="C34">
        <v>4</v>
      </c>
    </row>
    <row r="35" spans="1:3" x14ac:dyDescent="0.4">
      <c r="A35" t="s">
        <v>123</v>
      </c>
      <c r="B35" t="s">
        <v>130</v>
      </c>
      <c r="C35">
        <v>5</v>
      </c>
    </row>
    <row r="36" spans="1:3" x14ac:dyDescent="0.4">
      <c r="A36" t="s">
        <v>123</v>
      </c>
      <c r="B36" t="s">
        <v>131</v>
      </c>
      <c r="C36">
        <v>6</v>
      </c>
    </row>
    <row r="37" spans="1:3" x14ac:dyDescent="0.4">
      <c r="A37" t="s">
        <v>123</v>
      </c>
      <c r="B37" t="s">
        <v>132</v>
      </c>
      <c r="C37">
        <v>7</v>
      </c>
    </row>
    <row r="38" spans="1:3" x14ac:dyDescent="0.4">
      <c r="A38" t="s">
        <v>123</v>
      </c>
      <c r="B38" t="s">
        <v>133</v>
      </c>
      <c r="C38">
        <v>8</v>
      </c>
    </row>
    <row r="39" spans="1:3" x14ac:dyDescent="0.4">
      <c r="A39" t="s">
        <v>123</v>
      </c>
      <c r="B39" t="s">
        <v>134</v>
      </c>
      <c r="C39">
        <v>9</v>
      </c>
    </row>
    <row r="40" spans="1:3" x14ac:dyDescent="0.4">
      <c r="A40" t="s">
        <v>123</v>
      </c>
      <c r="B40" t="s">
        <v>135</v>
      </c>
      <c r="C40">
        <v>10</v>
      </c>
    </row>
    <row r="41" spans="1:3" x14ac:dyDescent="0.4">
      <c r="A41" t="s">
        <v>123</v>
      </c>
      <c r="B41" t="s">
        <v>136</v>
      </c>
      <c r="C41">
        <v>11</v>
      </c>
    </row>
    <row r="42" spans="1:3" x14ac:dyDescent="0.4">
      <c r="A42" t="s">
        <v>123</v>
      </c>
      <c r="B42" t="s">
        <v>137</v>
      </c>
      <c r="C42">
        <v>12</v>
      </c>
    </row>
    <row r="43" spans="1:3" x14ac:dyDescent="0.4">
      <c r="A43" t="s">
        <v>123</v>
      </c>
      <c r="B43" t="s">
        <v>138</v>
      </c>
      <c r="C43">
        <v>13</v>
      </c>
    </row>
    <row r="44" spans="1:3" x14ac:dyDescent="0.4">
      <c r="A44" t="s">
        <v>123</v>
      </c>
      <c r="B44" t="s">
        <v>139</v>
      </c>
      <c r="C44">
        <v>14</v>
      </c>
    </row>
    <row r="45" spans="1:3" x14ac:dyDescent="0.4">
      <c r="A45" t="s">
        <v>123</v>
      </c>
      <c r="B45" t="s">
        <v>140</v>
      </c>
      <c r="C45">
        <v>15</v>
      </c>
    </row>
    <row r="46" spans="1:3" x14ac:dyDescent="0.4">
      <c r="A46" t="s">
        <v>123</v>
      </c>
      <c r="B46" t="s">
        <v>141</v>
      </c>
      <c r="C46">
        <v>16</v>
      </c>
    </row>
    <row r="47" spans="1:3" x14ac:dyDescent="0.4">
      <c r="A47" t="s">
        <v>123</v>
      </c>
      <c r="B47" t="s">
        <v>142</v>
      </c>
      <c r="C47">
        <v>17</v>
      </c>
    </row>
    <row r="48" spans="1:3" x14ac:dyDescent="0.4">
      <c r="A48" t="s">
        <v>123</v>
      </c>
      <c r="B48" t="s">
        <v>143</v>
      </c>
      <c r="C48">
        <v>18</v>
      </c>
    </row>
    <row r="49" spans="1:3" x14ac:dyDescent="0.4">
      <c r="A49" t="s">
        <v>123</v>
      </c>
      <c r="B49" t="s">
        <v>144</v>
      </c>
      <c r="C49">
        <v>19</v>
      </c>
    </row>
    <row r="50" spans="1:3" x14ac:dyDescent="0.4">
      <c r="A50" t="s">
        <v>123</v>
      </c>
      <c r="B50" t="s">
        <v>145</v>
      </c>
      <c r="C50">
        <v>20</v>
      </c>
    </row>
    <row r="51" spans="1:3" x14ac:dyDescent="0.4">
      <c r="A51" t="s">
        <v>123</v>
      </c>
      <c r="B51" t="s">
        <v>146</v>
      </c>
      <c r="C51">
        <v>21</v>
      </c>
    </row>
    <row r="52" spans="1:3" x14ac:dyDescent="0.4">
      <c r="A52" t="s">
        <v>123</v>
      </c>
      <c r="B52" t="s">
        <v>147</v>
      </c>
      <c r="C52">
        <v>22</v>
      </c>
    </row>
    <row r="53" spans="1:3" x14ac:dyDescent="0.4">
      <c r="A53" t="s">
        <v>123</v>
      </c>
      <c r="B53" t="s">
        <v>148</v>
      </c>
      <c r="C53">
        <v>23</v>
      </c>
    </row>
    <row r="54" spans="1:3" x14ac:dyDescent="0.4">
      <c r="A54" t="s">
        <v>123</v>
      </c>
      <c r="B54" t="s">
        <v>149</v>
      </c>
      <c r="C54">
        <v>24</v>
      </c>
    </row>
    <row r="55" spans="1:3" x14ac:dyDescent="0.4">
      <c r="A55" t="s">
        <v>123</v>
      </c>
      <c r="B55" t="s">
        <v>150</v>
      </c>
      <c r="C55">
        <v>25</v>
      </c>
    </row>
    <row r="56" spans="1:3" x14ac:dyDescent="0.4">
      <c r="A56" t="s">
        <v>123</v>
      </c>
      <c r="B56" t="s">
        <v>151</v>
      </c>
      <c r="C56">
        <v>26</v>
      </c>
    </row>
    <row r="57" spans="1:3" x14ac:dyDescent="0.4">
      <c r="A57" t="s">
        <v>123</v>
      </c>
      <c r="B57" t="s">
        <v>152</v>
      </c>
      <c r="C57">
        <v>27</v>
      </c>
    </row>
    <row r="58" spans="1:3" x14ac:dyDescent="0.4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.75" x14ac:dyDescent="0.4"/>
  <sheetData>
    <row r="1" spans="1:2" ht="19.5" thickBot="1" x14ac:dyDescent="0.3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.75" x14ac:dyDescent="0.4"/>
  <cols>
    <col min="1" max="1" width="3.125" style="31" customWidth="1"/>
    <col min="2" max="2" width="21.75" style="31" customWidth="1"/>
    <col min="3" max="3" width="6" style="31" customWidth="1"/>
    <col min="4" max="27" width="9.75" style="32" customWidth="1"/>
    <col min="28" max="42" width="5.625" style="31" hidden="1" customWidth="1"/>
    <col min="43" max="43" width="11.625" style="33" hidden="1" customWidth="1"/>
    <col min="44" max="44" width="3.125" style="33" customWidth="1"/>
    <col min="45" max="45" width="27.625" style="31" bestFit="1" customWidth="1"/>
    <col min="46" max="16384" width="9" style="31"/>
  </cols>
  <sheetData>
    <row r="1" spans="1:47" x14ac:dyDescent="0.4">
      <c r="B1" s="31">
        <v>45474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.25" x14ac:dyDescent="0.4">
      <c r="A2" s="250"/>
      <c r="B2" s="250"/>
      <c r="C2" s="237"/>
      <c r="D2" s="237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5" customHeight="1" thickBot="1" x14ac:dyDescent="0.45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 x14ac:dyDescent="0.4">
      <c r="A4" s="35"/>
      <c r="B4" s="36"/>
      <c r="C4" s="37" t="s">
        <v>87</v>
      </c>
      <c r="D4" s="251" t="s">
        <v>350</v>
      </c>
      <c r="E4" s="252"/>
      <c r="F4" s="246" t="s">
        <v>352</v>
      </c>
      <c r="G4" s="247"/>
      <c r="H4" s="242" t="s">
        <v>355</v>
      </c>
      <c r="I4" s="243"/>
      <c r="J4" s="242" t="s">
        <v>358</v>
      </c>
      <c r="K4" s="243"/>
      <c r="L4" s="242" t="s">
        <v>400</v>
      </c>
      <c r="M4" s="243"/>
      <c r="N4" s="251" t="s">
        <v>393</v>
      </c>
      <c r="O4" s="252"/>
      <c r="P4" s="246" t="s">
        <v>394</v>
      </c>
      <c r="Q4" s="255"/>
      <c r="R4" s="246" t="s">
        <v>395</v>
      </c>
      <c r="S4" s="247"/>
      <c r="T4" s="242" t="s">
        <v>396</v>
      </c>
      <c r="U4" s="243"/>
      <c r="V4" s="242" t="s">
        <v>397</v>
      </c>
      <c r="W4" s="243"/>
      <c r="X4" s="242" t="s">
        <v>398</v>
      </c>
      <c r="Y4" s="243"/>
      <c r="Z4" s="246"/>
      <c r="AA4" s="25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 x14ac:dyDescent="0.4">
      <c r="A5" s="38"/>
      <c r="B5" s="39"/>
      <c r="C5" s="40"/>
      <c r="D5" s="253"/>
      <c r="E5" s="254"/>
      <c r="F5" s="248"/>
      <c r="G5" s="249"/>
      <c r="H5" s="244"/>
      <c r="I5" s="245"/>
      <c r="J5" s="244"/>
      <c r="K5" s="245"/>
      <c r="L5" s="244"/>
      <c r="M5" s="245"/>
      <c r="N5" s="253"/>
      <c r="O5" s="254"/>
      <c r="P5" s="248"/>
      <c r="Q5" s="256"/>
      <c r="R5" s="248"/>
      <c r="S5" s="249"/>
      <c r="T5" s="244"/>
      <c r="U5" s="245"/>
      <c r="V5" s="244"/>
      <c r="W5" s="245"/>
      <c r="X5" s="244"/>
      <c r="Y5" s="245"/>
      <c r="Z5" s="248"/>
      <c r="AA5" s="25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 x14ac:dyDescent="0.4">
      <c r="A6" s="38"/>
      <c r="B6" s="41"/>
      <c r="C6" s="42" t="s">
        <v>88</v>
      </c>
      <c r="D6" s="258"/>
      <c r="E6" s="43"/>
      <c r="F6" s="220"/>
      <c r="G6" s="43"/>
      <c r="H6" s="206"/>
      <c r="I6" s="43"/>
      <c r="J6" s="220"/>
      <c r="K6" s="43"/>
      <c r="L6" s="206"/>
      <c r="M6" s="43"/>
      <c r="N6" s="258"/>
      <c r="O6" s="43"/>
      <c r="P6" s="233"/>
      <c r="Q6" s="44"/>
      <c r="R6" s="220"/>
      <c r="S6" s="43"/>
      <c r="T6" s="206"/>
      <c r="U6" s="43"/>
      <c r="V6" s="220"/>
      <c r="W6" s="43"/>
      <c r="X6" s="206"/>
      <c r="Y6" s="43"/>
      <c r="Z6" s="233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 x14ac:dyDescent="0.45">
      <c r="A7" s="45" t="s">
        <v>85</v>
      </c>
      <c r="B7" s="46" t="s">
        <v>86</v>
      </c>
      <c r="C7" s="47"/>
      <c r="D7" s="259"/>
      <c r="E7" s="48" t="s">
        <v>124</v>
      </c>
      <c r="F7" s="221"/>
      <c r="G7" s="48" t="s">
        <v>124</v>
      </c>
      <c r="H7" s="207"/>
      <c r="I7" s="48" t="s">
        <v>124</v>
      </c>
      <c r="J7" s="221"/>
      <c r="K7" s="48" t="s">
        <v>124</v>
      </c>
      <c r="L7" s="207"/>
      <c r="M7" s="48" t="s">
        <v>124</v>
      </c>
      <c r="N7" s="259"/>
      <c r="O7" s="48" t="s">
        <v>124</v>
      </c>
      <c r="P7" s="234"/>
      <c r="Q7" s="49" t="s">
        <v>124</v>
      </c>
      <c r="R7" s="221"/>
      <c r="S7" s="48" t="s">
        <v>124</v>
      </c>
      <c r="T7" s="207"/>
      <c r="U7" s="48" t="s">
        <v>124</v>
      </c>
      <c r="V7" s="221"/>
      <c r="W7" s="48" t="s">
        <v>124</v>
      </c>
      <c r="X7" s="207"/>
      <c r="Y7" s="48" t="s">
        <v>124</v>
      </c>
      <c r="Z7" s="234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 x14ac:dyDescent="0.45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 x14ac:dyDescent="0.4">
      <c r="A9" s="55">
        <v>1</v>
      </c>
      <c r="B9" s="56" t="s">
        <v>80</v>
      </c>
      <c r="C9" s="57" t="s">
        <v>75</v>
      </c>
      <c r="D9" s="58">
        <v>20240704</v>
      </c>
      <c r="E9" s="59" t="str">
        <f>IF(手入力!C3="",REPLACE(D9,5,0,"/"),REPLACE(手入力!C3,5,0,"/"))</f>
        <v>2024/0704</v>
      </c>
      <c r="F9" s="58">
        <v>20240704</v>
      </c>
      <c r="G9" s="59" t="str">
        <f>IF(手入力!D3="",REPLACE(F9,5,0,"/"),REPLACE(手入力!D3,5,0,"/"))</f>
        <v>2024/0704</v>
      </c>
      <c r="H9" s="58">
        <v>20240704</v>
      </c>
      <c r="I9" s="59" t="str">
        <f>IF(手入力!E3="",REPLACE(H9,5,0,"/"),REPLACE(手入力!E3,5,0,"/"))</f>
        <v>2024/0704</v>
      </c>
      <c r="J9" s="58">
        <v>20240704</v>
      </c>
      <c r="K9" s="59" t="str">
        <f>IF(手入力!F3="",REPLACE(J9,5,0,"/"),REPLACE(手入力!F3,5,0,"/"))</f>
        <v>2024/0704</v>
      </c>
      <c r="L9" s="58">
        <v>20240704</v>
      </c>
      <c r="M9" s="59" t="str">
        <f>IF(手入力!G3="",REPLACE(L9,5,0,"/"),REPLACE(手入力!G3,5,0,"/"))</f>
        <v>2024/0704</v>
      </c>
      <c r="N9" s="58">
        <v>20240701</v>
      </c>
      <c r="O9" s="59" t="str">
        <f>IF(手入力!H3="",REPLACE(N9,5,0,"/"),REPLACE(手入力!H3,5,0,"/"))</f>
        <v>2024/0701</v>
      </c>
      <c r="P9" s="58">
        <v>20240701</v>
      </c>
      <c r="Q9" s="59" t="str">
        <f>IF(手入力!I3="",REPLACE(P9,5,0,"/"),REPLACE(手入力!I3,5,0,"/"))</f>
        <v>2024/0701</v>
      </c>
      <c r="R9" s="58">
        <v>20240701</v>
      </c>
      <c r="S9" s="59" t="str">
        <f>IF(手入力!J3="",REPLACE(R9,5,0,"/"),REPLACE(手入力!J3,5,0,"/"))</f>
        <v>2024/0701</v>
      </c>
      <c r="T9" s="58">
        <v>20240701</v>
      </c>
      <c r="U9" s="59" t="str">
        <f>IF(手入力!K3="",REPLACE(T9,5,0,"/"),REPLACE(手入力!K3,5,0,"/"))</f>
        <v>2024/0701</v>
      </c>
      <c r="V9" s="58">
        <v>20240701</v>
      </c>
      <c r="W9" s="59" t="str">
        <f>IF(手入力!L3="",REPLACE(V9,5,0,"/"),REPLACE(手入力!L3,5,0,"/"))</f>
        <v>2024/0701</v>
      </c>
      <c r="X9" s="58">
        <v>20240701</v>
      </c>
      <c r="Y9" s="59" t="str">
        <f>IF(手入力!M3="",REPLACE(X9,5,0,"/"),REPLACE(手入力!M3,5,0,"/"))</f>
        <v>2024/0701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 x14ac:dyDescent="0.4">
      <c r="A10" s="63">
        <v>2</v>
      </c>
      <c r="B10" s="64" t="s">
        <v>81</v>
      </c>
      <c r="C10" s="65" t="s">
        <v>75</v>
      </c>
      <c r="D10" s="66">
        <v>938</v>
      </c>
      <c r="E10" s="67" t="str">
        <f>TEXT(D10,"0000")</f>
        <v>0938</v>
      </c>
      <c r="F10" s="68">
        <v>947</v>
      </c>
      <c r="G10" s="67" t="str">
        <f>TEXT(F10,"0000")</f>
        <v>0947</v>
      </c>
      <c r="H10" s="68">
        <v>917</v>
      </c>
      <c r="I10" s="67" t="str">
        <f>TEXT(H10,"0000")</f>
        <v>0917</v>
      </c>
      <c r="J10" s="68">
        <v>1019</v>
      </c>
      <c r="K10" s="67" t="str">
        <f>TEXT(J10,"0000")</f>
        <v>1019</v>
      </c>
      <c r="L10" s="68">
        <v>1006</v>
      </c>
      <c r="M10" s="67" t="str">
        <f>TEXT(L10,"0000")</f>
        <v>1006</v>
      </c>
      <c r="N10" s="66">
        <v>1016</v>
      </c>
      <c r="O10" s="67" t="str">
        <f>TEXT(N10,"0000")</f>
        <v>1016</v>
      </c>
      <c r="P10" s="68">
        <v>1103</v>
      </c>
      <c r="Q10" s="67" t="str">
        <f>TEXT(P10,"0000")</f>
        <v>1103</v>
      </c>
      <c r="R10" s="68">
        <v>1000</v>
      </c>
      <c r="S10" s="67" t="str">
        <f>TEXT(R10,"0000")</f>
        <v>1000</v>
      </c>
      <c r="T10" s="68">
        <v>933</v>
      </c>
      <c r="U10" s="67" t="str">
        <f>TEXT(T10,"0000")</f>
        <v>0933</v>
      </c>
      <c r="V10" s="68">
        <v>1040</v>
      </c>
      <c r="W10" s="67" t="str">
        <f>TEXT(V10,"0000")</f>
        <v>1040</v>
      </c>
      <c r="X10" s="68">
        <v>1049</v>
      </c>
      <c r="Y10" s="67" t="str">
        <f>TEXT(X10,"0000")</f>
        <v>1049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 x14ac:dyDescent="0.4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晴|曇</v>
      </c>
      <c r="E11" s="68">
        <f>IF(E9=0,"",(RIGHT(E9,2))-1)</f>
        <v>3</v>
      </c>
      <c r="F11" s="68" t="str">
        <f>IF(F$9=0,"",HLOOKUP(G11,天気タグ!$B$3:$AG$39,35))</f>
        <v>晴|曇</v>
      </c>
      <c r="G11" s="68">
        <f>IF(G9=0,"",(RIGHT(G9,2))-1)</f>
        <v>3</v>
      </c>
      <c r="H11" s="68" t="str">
        <f>IF(H$9=0,"",HLOOKUP(I11,天気タグ!$B$3:$AG$39,35))</f>
        <v>晴|曇</v>
      </c>
      <c r="I11" s="68">
        <f>IF(I9=0,"",(RIGHT(I9,2))-1)</f>
        <v>3</v>
      </c>
      <c r="J11" s="68" t="str">
        <f>IF(J$9=0,"",HLOOKUP(K11,天気タグ!$B$3:$AG$39,35))</f>
        <v>晴|曇</v>
      </c>
      <c r="K11" s="68">
        <f>IF(K9=0,"",(RIGHT(K9,2))-1)</f>
        <v>3</v>
      </c>
      <c r="L11" s="68" t="str">
        <f>IF(L$9=0,"",HLOOKUP(M11,天気タグ!$B$3:$AG$39,35))</f>
        <v>晴|曇</v>
      </c>
      <c r="M11" s="68">
        <f>IF(M9=0,"",(RIGHT(M9,2))-1)</f>
        <v>3</v>
      </c>
      <c r="N11" s="68" t="str">
        <f>IF(N$9=0,"",HLOOKUP(O11,天気タグ!$B$3:$AG$39,35))</f>
        <v>曇</v>
      </c>
      <c r="O11" s="68">
        <f>IF(O9=0,"",(RIGHT(O9,2))-1)</f>
        <v>0</v>
      </c>
      <c r="P11" s="68" t="str">
        <f>IF(P$9=0,"",HLOOKUP(Q11,天気タグ!$B$3:$AG$39,35))</f>
        <v>曇</v>
      </c>
      <c r="Q11" s="68">
        <f>IF(Q9=0,"",(RIGHT(Q9,2))-1)</f>
        <v>0</v>
      </c>
      <c r="R11" s="68" t="str">
        <f>IF(R$9=0,"",HLOOKUP(S11,天気タグ!$B$3:$AG$39,35))</f>
        <v>曇</v>
      </c>
      <c r="S11" s="68">
        <f>IF(S9=0,"",(RIGHT(S9,2))-1)</f>
        <v>0</v>
      </c>
      <c r="T11" s="68" t="str">
        <f>IF(T$9=0,"",HLOOKUP(U11,天気タグ!$B$3:$AG$39,35))</f>
        <v>曇</v>
      </c>
      <c r="U11" s="68">
        <f>IF(U9=0,"",(RIGHT(U9,2))-1)</f>
        <v>0</v>
      </c>
      <c r="V11" s="68" t="str">
        <f>IF(V$9=0,"",HLOOKUP(W11,天気タグ!$B$3:$AG$39,35))</f>
        <v>曇</v>
      </c>
      <c r="W11" s="68">
        <f>IF(W9=0,"",(RIGHT(W9,2))-1)</f>
        <v>0</v>
      </c>
      <c r="X11" s="68" t="str">
        <f>IF(X$9=0,"",HLOOKUP(Y11,天気タグ!$B$3:$AG$39,35))</f>
        <v>曇</v>
      </c>
      <c r="Y11" s="68">
        <f>IF(Y9=0,"",(RIGHT(Y9,2))-1)</f>
        <v>0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 x14ac:dyDescent="0.4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4</v>
      </c>
      <c r="F12" s="68" t="str">
        <f>IF(F$9=0,"",HLOOKUP(G12,天気タグ!$B$3:$AG$39,35))</f>
        <v>晴</v>
      </c>
      <c r="G12" s="68">
        <f>IF(G9=0,"",RIGHT(G9,2)*1)</f>
        <v>4</v>
      </c>
      <c r="H12" s="68" t="str">
        <f>IF(H$9=0,"",HLOOKUP(I12,天気タグ!$B$3:$AG$39,35))</f>
        <v>晴</v>
      </c>
      <c r="I12" s="68">
        <f>IF(I9=0,"",RIGHT(I9,2)*1)</f>
        <v>4</v>
      </c>
      <c r="J12" s="68" t="str">
        <f>IF(J$9=0,"",HLOOKUP(K12,天気タグ!$B$3:$AG$39,35))</f>
        <v>晴</v>
      </c>
      <c r="K12" s="68">
        <f>IF(K9=0,"",RIGHT(K9,2)*1)</f>
        <v>4</v>
      </c>
      <c r="L12" s="68" t="str">
        <f>IF(L$9=0,"",HLOOKUP(M12,天気タグ!$B$3:$AG$39,35))</f>
        <v>晴</v>
      </c>
      <c r="M12" s="68">
        <f>IF(M9=0,"",RIGHT(M9,2)*1)</f>
        <v>4</v>
      </c>
      <c r="N12" s="68" t="str">
        <f>IF(N$9=0,"",HLOOKUP(O12,天気タグ!$B$3:$AG$39,35))</f>
        <v>雨|曇</v>
      </c>
      <c r="O12" s="68">
        <f>IF(O9=0,"",RIGHT(O9,2)*1)</f>
        <v>1</v>
      </c>
      <c r="P12" s="68" t="str">
        <f>IF(P$9=0,"",HLOOKUP(Q12,天気タグ!$B$3:$AG$39,35))</f>
        <v>雨|曇</v>
      </c>
      <c r="Q12" s="68">
        <f>IF(Q9=0,"",RIGHT(Q9,2)*1)</f>
        <v>1</v>
      </c>
      <c r="R12" s="68" t="str">
        <f>IF(R$9=0,"",HLOOKUP(S12,天気タグ!$B$3:$AG$39,35))</f>
        <v>雨|曇</v>
      </c>
      <c r="S12" s="68">
        <f>IF(S9=0,"",RIGHT(S9,2)*1)</f>
        <v>1</v>
      </c>
      <c r="T12" s="68" t="str">
        <f>IF(T$9=0,"",HLOOKUP(U12,天気タグ!$B$3:$AG$39,35))</f>
        <v>雨|曇</v>
      </c>
      <c r="U12" s="68">
        <f>IF(U9=0,"",RIGHT(U9,2)*1)</f>
        <v>1</v>
      </c>
      <c r="V12" s="68" t="str">
        <f>IF(V$9=0,"",HLOOKUP(W12,天気タグ!$B$3:$AG$39,35))</f>
        <v>雨|曇</v>
      </c>
      <c r="W12" s="68">
        <f>IF(W9=0,"",RIGHT(W9,2)*1)</f>
        <v>1</v>
      </c>
      <c r="X12" s="68" t="str">
        <f>IF(X$9=0,"",HLOOKUP(Y12,天気タグ!$B$3:$AG$39,35))</f>
        <v>雨|曇</v>
      </c>
      <c r="Y12" s="68">
        <f>IF(Y9=0,"",RIGHT(Y9,2)*1)</f>
        <v>1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 x14ac:dyDescent="0.4">
      <c r="A13" s="63">
        <v>5</v>
      </c>
      <c r="B13" s="64" t="s">
        <v>44</v>
      </c>
      <c r="C13" s="65" t="s">
        <v>84</v>
      </c>
      <c r="D13" s="69">
        <v>28.1</v>
      </c>
      <c r="E13" s="70"/>
      <c r="F13" s="70">
        <v>31</v>
      </c>
      <c r="G13" s="68"/>
      <c r="H13" s="70">
        <v>31.5</v>
      </c>
      <c r="I13" s="70"/>
      <c r="J13" s="70">
        <v>29.8</v>
      </c>
      <c r="K13" s="70"/>
      <c r="L13" s="70">
        <v>29.5</v>
      </c>
      <c r="M13" s="70"/>
      <c r="N13" s="69">
        <v>22.8</v>
      </c>
      <c r="O13" s="70"/>
      <c r="P13" s="70">
        <v>22.5</v>
      </c>
      <c r="Q13" s="70"/>
      <c r="R13" s="70">
        <v>21.8</v>
      </c>
      <c r="S13" s="68"/>
      <c r="T13" s="70">
        <v>22.5</v>
      </c>
      <c r="U13" s="70"/>
      <c r="V13" s="70">
        <v>21.5</v>
      </c>
      <c r="W13" s="70"/>
      <c r="X13" s="70">
        <v>22.2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 x14ac:dyDescent="0.45">
      <c r="A14" s="73">
        <v>6</v>
      </c>
      <c r="B14" s="74" t="s">
        <v>45</v>
      </c>
      <c r="C14" s="75" t="s">
        <v>84</v>
      </c>
      <c r="D14" s="76">
        <v>21.7</v>
      </c>
      <c r="E14" s="76"/>
      <c r="F14" s="77">
        <v>21.6</v>
      </c>
      <c r="G14" s="77"/>
      <c r="H14" s="77">
        <v>23.4</v>
      </c>
      <c r="I14" s="77"/>
      <c r="J14" s="77">
        <v>20.100000000000001</v>
      </c>
      <c r="K14" s="77"/>
      <c r="L14" s="77">
        <v>24</v>
      </c>
      <c r="M14" s="77"/>
      <c r="N14" s="76">
        <v>18.100000000000001</v>
      </c>
      <c r="O14" s="76"/>
      <c r="P14" s="77">
        <v>21.8</v>
      </c>
      <c r="Q14" s="77"/>
      <c r="R14" s="77">
        <v>17.100000000000001</v>
      </c>
      <c r="S14" s="77"/>
      <c r="T14" s="77">
        <v>23.3</v>
      </c>
      <c r="U14" s="77"/>
      <c r="V14" s="77">
        <v>15.5</v>
      </c>
      <c r="W14" s="77"/>
      <c r="X14" s="77">
        <v>19.100000000000001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 x14ac:dyDescent="0.45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 x14ac:dyDescent="0.4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 x14ac:dyDescent="0.4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 x14ac:dyDescent="0.4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 x14ac:dyDescent="0.4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 x14ac:dyDescent="0.4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 x14ac:dyDescent="0.4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 x14ac:dyDescent="0.4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 x14ac:dyDescent="0.4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 x14ac:dyDescent="0.4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 x14ac:dyDescent="0.4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68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>
        <v>0</v>
      </c>
      <c r="Q25" s="67">
        <f>P25/1000</f>
        <v>0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68">
        <v>0</v>
      </c>
      <c r="Y25" s="67">
        <f>X25/1000</f>
        <v>0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 x14ac:dyDescent="0.4">
      <c r="A26" s="87">
        <v>11</v>
      </c>
      <c r="B26" s="64" t="s">
        <v>9</v>
      </c>
      <c r="C26" s="90" t="s">
        <v>78</v>
      </c>
      <c r="D26" s="97">
        <v>0.28999999999999998</v>
      </c>
      <c r="E26" s="98"/>
      <c r="F26" s="68">
        <v>0.28000000000000003</v>
      </c>
      <c r="G26" s="98"/>
      <c r="H26" s="68">
        <v>0.26</v>
      </c>
      <c r="I26" s="98"/>
      <c r="J26" s="68">
        <v>0.04</v>
      </c>
      <c r="K26" s="98"/>
      <c r="L26" s="68">
        <v>0.04</v>
      </c>
      <c r="M26" s="98"/>
      <c r="N26" s="97">
        <v>0.13</v>
      </c>
      <c r="O26" s="98"/>
      <c r="P26" s="98">
        <v>0.11</v>
      </c>
      <c r="Q26" s="98"/>
      <c r="R26" s="68">
        <v>0.17</v>
      </c>
      <c r="S26" s="98"/>
      <c r="T26" s="68">
        <v>0.18</v>
      </c>
      <c r="U26" s="98"/>
      <c r="V26" s="68">
        <v>0.05</v>
      </c>
      <c r="W26" s="98"/>
      <c r="X26" s="68">
        <v>0.05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 x14ac:dyDescent="0.4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 x14ac:dyDescent="0.4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 x14ac:dyDescent="0.4">
      <c r="A29" s="87">
        <v>14</v>
      </c>
      <c r="B29" s="64" t="s">
        <v>12</v>
      </c>
      <c r="C29" s="90" t="s">
        <v>78</v>
      </c>
      <c r="D29" s="91" t="s">
        <v>403</v>
      </c>
      <c r="E29" s="67" t="e">
        <f t="shared" si="7"/>
        <v>#VALUE!</v>
      </c>
      <c r="F29" s="68" t="s">
        <v>403</v>
      </c>
      <c r="G29" s="67" t="e">
        <f t="shared" si="8"/>
        <v>#VALUE!</v>
      </c>
      <c r="H29" s="68" t="s">
        <v>403</v>
      </c>
      <c r="I29" s="67" t="e">
        <f t="shared" si="9"/>
        <v>#VALUE!</v>
      </c>
      <c r="J29" s="68" t="s">
        <v>403</v>
      </c>
      <c r="K29" s="67" t="e">
        <f t="shared" si="9"/>
        <v>#VALUE!</v>
      </c>
      <c r="L29" s="68" t="s">
        <v>403</v>
      </c>
      <c r="M29" s="67" t="e">
        <f t="shared" si="9"/>
        <v>#VALUE!</v>
      </c>
      <c r="N29" s="91" t="s">
        <v>403</v>
      </c>
      <c r="O29" s="67" t="e">
        <f t="shared" si="10"/>
        <v>#VALUE!</v>
      </c>
      <c r="P29" s="92" t="s">
        <v>403</v>
      </c>
      <c r="Q29" s="67" t="e">
        <f t="shared" si="11"/>
        <v>#VALUE!</v>
      </c>
      <c r="R29" s="68" t="s">
        <v>403</v>
      </c>
      <c r="S29" s="67" t="e">
        <f t="shared" si="11"/>
        <v>#VALUE!</v>
      </c>
      <c r="T29" s="68" t="s">
        <v>403</v>
      </c>
      <c r="U29" s="67" t="e">
        <f t="shared" si="12"/>
        <v>#VALUE!</v>
      </c>
      <c r="V29" s="68" t="s">
        <v>403</v>
      </c>
      <c r="W29" s="67" t="e">
        <f t="shared" si="12"/>
        <v>#VALUE!</v>
      </c>
      <c r="X29" s="68" t="s">
        <v>403</v>
      </c>
      <c r="Y29" s="67" t="e">
        <f t="shared" si="12"/>
        <v>#VALUE!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 x14ac:dyDescent="0.4">
      <c r="A30" s="87">
        <v>15</v>
      </c>
      <c r="B30" s="64" t="s">
        <v>100</v>
      </c>
      <c r="C30" s="90" t="s">
        <v>78</v>
      </c>
      <c r="D30" s="95" t="s">
        <v>403</v>
      </c>
      <c r="E30" s="67" t="e">
        <f t="shared" si="7"/>
        <v>#VALUE!</v>
      </c>
      <c r="F30" s="68" t="s">
        <v>403</v>
      </c>
      <c r="G30" s="67" t="e">
        <f t="shared" si="8"/>
        <v>#VALUE!</v>
      </c>
      <c r="H30" s="68" t="s">
        <v>403</v>
      </c>
      <c r="I30" s="67" t="e">
        <f t="shared" si="9"/>
        <v>#VALUE!</v>
      </c>
      <c r="J30" s="68" t="s">
        <v>403</v>
      </c>
      <c r="K30" s="67" t="e">
        <f t="shared" si="9"/>
        <v>#VALUE!</v>
      </c>
      <c r="L30" s="68" t="s">
        <v>403</v>
      </c>
      <c r="M30" s="67" t="e">
        <f t="shared" si="9"/>
        <v>#VALUE!</v>
      </c>
      <c r="N30" s="95" t="s">
        <v>403</v>
      </c>
      <c r="O30" s="67" t="e">
        <f t="shared" si="10"/>
        <v>#VALUE!</v>
      </c>
      <c r="P30" s="96" t="s">
        <v>403</v>
      </c>
      <c r="Q30" s="67" t="e">
        <f t="shared" si="11"/>
        <v>#VALUE!</v>
      </c>
      <c r="R30" s="68" t="s">
        <v>403</v>
      </c>
      <c r="S30" s="67" t="e">
        <f t="shared" si="11"/>
        <v>#VALUE!</v>
      </c>
      <c r="T30" s="68" t="s">
        <v>403</v>
      </c>
      <c r="U30" s="67" t="e">
        <f t="shared" si="12"/>
        <v>#VALUE!</v>
      </c>
      <c r="V30" s="68" t="s">
        <v>403</v>
      </c>
      <c r="W30" s="67" t="e">
        <f t="shared" si="12"/>
        <v>#VALUE!</v>
      </c>
      <c r="X30" s="68" t="s">
        <v>403</v>
      </c>
      <c r="Y30" s="67" t="e">
        <f t="shared" si="12"/>
        <v>#VALUE!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 x14ac:dyDescent="0.4">
      <c r="A31" s="87">
        <v>16</v>
      </c>
      <c r="B31" s="64" t="s">
        <v>101</v>
      </c>
      <c r="C31" s="90" t="s">
        <v>78</v>
      </c>
      <c r="D31" s="95" t="s">
        <v>403</v>
      </c>
      <c r="E31" s="67" t="e">
        <f t="shared" si="7"/>
        <v>#VALUE!</v>
      </c>
      <c r="F31" s="68" t="s">
        <v>403</v>
      </c>
      <c r="G31" s="67" t="e">
        <f t="shared" si="8"/>
        <v>#VALUE!</v>
      </c>
      <c r="H31" s="68" t="s">
        <v>403</v>
      </c>
      <c r="I31" s="67" t="e">
        <f t="shared" si="9"/>
        <v>#VALUE!</v>
      </c>
      <c r="J31" s="68" t="s">
        <v>403</v>
      </c>
      <c r="K31" s="67" t="e">
        <f t="shared" si="9"/>
        <v>#VALUE!</v>
      </c>
      <c r="L31" s="68" t="s">
        <v>403</v>
      </c>
      <c r="M31" s="67" t="e">
        <f t="shared" si="9"/>
        <v>#VALUE!</v>
      </c>
      <c r="N31" s="95" t="s">
        <v>403</v>
      </c>
      <c r="O31" s="67" t="e">
        <f t="shared" si="10"/>
        <v>#VALUE!</v>
      </c>
      <c r="P31" s="96" t="s">
        <v>403</v>
      </c>
      <c r="Q31" s="67" t="e">
        <f t="shared" si="11"/>
        <v>#VALUE!</v>
      </c>
      <c r="R31" s="68" t="s">
        <v>403</v>
      </c>
      <c r="S31" s="67" t="e">
        <f t="shared" si="11"/>
        <v>#VALUE!</v>
      </c>
      <c r="T31" s="68" t="s">
        <v>403</v>
      </c>
      <c r="U31" s="67" t="e">
        <f t="shared" si="12"/>
        <v>#VALUE!</v>
      </c>
      <c r="V31" s="68" t="s">
        <v>403</v>
      </c>
      <c r="W31" s="67" t="e">
        <f t="shared" si="12"/>
        <v>#VALUE!</v>
      </c>
      <c r="X31" s="68" t="s">
        <v>403</v>
      </c>
      <c r="Y31" s="67" t="e">
        <f t="shared" si="12"/>
        <v>#VALUE!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 x14ac:dyDescent="0.4">
      <c r="A32" s="87">
        <v>17</v>
      </c>
      <c r="B32" s="64" t="s">
        <v>13</v>
      </c>
      <c r="C32" s="90" t="s">
        <v>78</v>
      </c>
      <c r="D32" s="95" t="s">
        <v>403</v>
      </c>
      <c r="E32" s="67" t="e">
        <f t="shared" si="7"/>
        <v>#VALUE!</v>
      </c>
      <c r="F32" s="68" t="s">
        <v>403</v>
      </c>
      <c r="G32" s="67" t="e">
        <f t="shared" si="8"/>
        <v>#VALUE!</v>
      </c>
      <c r="H32" s="68" t="s">
        <v>403</v>
      </c>
      <c r="I32" s="67" t="e">
        <f t="shared" si="9"/>
        <v>#VALUE!</v>
      </c>
      <c r="J32" s="68" t="s">
        <v>403</v>
      </c>
      <c r="K32" s="67" t="e">
        <f t="shared" si="9"/>
        <v>#VALUE!</v>
      </c>
      <c r="L32" s="68" t="s">
        <v>403</v>
      </c>
      <c r="M32" s="67" t="e">
        <f t="shared" si="9"/>
        <v>#VALUE!</v>
      </c>
      <c r="N32" s="95" t="s">
        <v>403</v>
      </c>
      <c r="O32" s="67" t="e">
        <f t="shared" si="10"/>
        <v>#VALUE!</v>
      </c>
      <c r="P32" s="96" t="s">
        <v>403</v>
      </c>
      <c r="Q32" s="67" t="e">
        <f t="shared" si="11"/>
        <v>#VALUE!</v>
      </c>
      <c r="R32" s="68" t="s">
        <v>403</v>
      </c>
      <c r="S32" s="67" t="e">
        <f t="shared" si="11"/>
        <v>#VALUE!</v>
      </c>
      <c r="T32" s="68" t="s">
        <v>403</v>
      </c>
      <c r="U32" s="67" t="e">
        <f t="shared" si="12"/>
        <v>#VALUE!</v>
      </c>
      <c r="V32" s="68" t="s">
        <v>403</v>
      </c>
      <c r="W32" s="67" t="e">
        <f t="shared" si="12"/>
        <v>#VALUE!</v>
      </c>
      <c r="X32" s="68" t="s">
        <v>403</v>
      </c>
      <c r="Y32" s="67" t="e">
        <f t="shared" si="12"/>
        <v>#VALUE!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 x14ac:dyDescent="0.4">
      <c r="A33" s="87">
        <v>18</v>
      </c>
      <c r="B33" s="64" t="s">
        <v>14</v>
      </c>
      <c r="C33" s="90" t="s">
        <v>78</v>
      </c>
      <c r="D33" s="95" t="s">
        <v>403</v>
      </c>
      <c r="E33" s="67" t="e">
        <f t="shared" si="7"/>
        <v>#VALUE!</v>
      </c>
      <c r="F33" s="68" t="s">
        <v>403</v>
      </c>
      <c r="G33" s="67" t="e">
        <f t="shared" si="8"/>
        <v>#VALUE!</v>
      </c>
      <c r="H33" s="68" t="s">
        <v>403</v>
      </c>
      <c r="I33" s="67" t="e">
        <f t="shared" si="9"/>
        <v>#VALUE!</v>
      </c>
      <c r="J33" s="68" t="s">
        <v>403</v>
      </c>
      <c r="K33" s="67" t="e">
        <f t="shared" si="9"/>
        <v>#VALUE!</v>
      </c>
      <c r="L33" s="68" t="s">
        <v>403</v>
      </c>
      <c r="M33" s="67" t="e">
        <f t="shared" si="9"/>
        <v>#VALUE!</v>
      </c>
      <c r="N33" s="95" t="s">
        <v>403</v>
      </c>
      <c r="O33" s="67" t="e">
        <f t="shared" si="10"/>
        <v>#VALUE!</v>
      </c>
      <c r="P33" s="96" t="s">
        <v>403</v>
      </c>
      <c r="Q33" s="67" t="e">
        <f t="shared" si="11"/>
        <v>#VALUE!</v>
      </c>
      <c r="R33" s="68" t="s">
        <v>403</v>
      </c>
      <c r="S33" s="67" t="e">
        <f t="shared" si="11"/>
        <v>#VALUE!</v>
      </c>
      <c r="T33" s="68" t="s">
        <v>403</v>
      </c>
      <c r="U33" s="67" t="e">
        <f t="shared" si="12"/>
        <v>#VALUE!</v>
      </c>
      <c r="V33" s="68" t="s">
        <v>403</v>
      </c>
      <c r="W33" s="67" t="e">
        <f t="shared" si="12"/>
        <v>#VALUE!</v>
      </c>
      <c r="X33" s="68" t="s">
        <v>403</v>
      </c>
      <c r="Y33" s="67" t="e">
        <f t="shared" si="12"/>
        <v>#VALUE!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 x14ac:dyDescent="0.4">
      <c r="A34" s="87">
        <v>19</v>
      </c>
      <c r="B34" s="64" t="s">
        <v>15</v>
      </c>
      <c r="C34" s="90" t="s">
        <v>78</v>
      </c>
      <c r="D34" s="95" t="s">
        <v>403</v>
      </c>
      <c r="E34" s="67" t="e">
        <f t="shared" si="7"/>
        <v>#VALUE!</v>
      </c>
      <c r="F34" s="68" t="s">
        <v>403</v>
      </c>
      <c r="G34" s="67" t="e">
        <f t="shared" si="8"/>
        <v>#VALUE!</v>
      </c>
      <c r="H34" s="68" t="s">
        <v>403</v>
      </c>
      <c r="I34" s="67" t="e">
        <f t="shared" si="9"/>
        <v>#VALUE!</v>
      </c>
      <c r="J34" s="68" t="s">
        <v>403</v>
      </c>
      <c r="K34" s="67" t="e">
        <f t="shared" si="9"/>
        <v>#VALUE!</v>
      </c>
      <c r="L34" s="68" t="s">
        <v>403</v>
      </c>
      <c r="M34" s="67" t="e">
        <f t="shared" si="9"/>
        <v>#VALUE!</v>
      </c>
      <c r="N34" s="95" t="s">
        <v>403</v>
      </c>
      <c r="O34" s="67" t="e">
        <f t="shared" si="10"/>
        <v>#VALUE!</v>
      </c>
      <c r="P34" s="96" t="s">
        <v>403</v>
      </c>
      <c r="Q34" s="67" t="e">
        <f t="shared" si="11"/>
        <v>#VALUE!</v>
      </c>
      <c r="R34" s="68" t="s">
        <v>403</v>
      </c>
      <c r="S34" s="67" t="e">
        <f t="shared" si="11"/>
        <v>#VALUE!</v>
      </c>
      <c r="T34" s="68" t="s">
        <v>403</v>
      </c>
      <c r="U34" s="67" t="e">
        <f t="shared" si="12"/>
        <v>#VALUE!</v>
      </c>
      <c r="V34" s="68" t="s">
        <v>403</v>
      </c>
      <c r="W34" s="67" t="e">
        <f t="shared" si="12"/>
        <v>#VALUE!</v>
      </c>
      <c r="X34" s="68" t="s">
        <v>403</v>
      </c>
      <c r="Y34" s="67" t="e">
        <f t="shared" si="12"/>
        <v>#VALUE!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 x14ac:dyDescent="0.4">
      <c r="A35" s="87">
        <v>20</v>
      </c>
      <c r="B35" s="64" t="s">
        <v>16</v>
      </c>
      <c r="C35" s="90" t="s">
        <v>78</v>
      </c>
      <c r="D35" s="95" t="s">
        <v>403</v>
      </c>
      <c r="E35" s="67" t="e">
        <f t="shared" si="7"/>
        <v>#VALUE!</v>
      </c>
      <c r="F35" s="68" t="s">
        <v>403</v>
      </c>
      <c r="G35" s="67" t="e">
        <f t="shared" si="8"/>
        <v>#VALUE!</v>
      </c>
      <c r="H35" s="68" t="s">
        <v>403</v>
      </c>
      <c r="I35" s="67" t="e">
        <f t="shared" si="9"/>
        <v>#VALUE!</v>
      </c>
      <c r="J35" s="68" t="s">
        <v>403</v>
      </c>
      <c r="K35" s="67" t="e">
        <f t="shared" si="9"/>
        <v>#VALUE!</v>
      </c>
      <c r="L35" s="68" t="s">
        <v>403</v>
      </c>
      <c r="M35" s="67" t="e">
        <f t="shared" si="9"/>
        <v>#VALUE!</v>
      </c>
      <c r="N35" s="95" t="s">
        <v>403</v>
      </c>
      <c r="O35" s="67" t="e">
        <f t="shared" si="10"/>
        <v>#VALUE!</v>
      </c>
      <c r="P35" s="96" t="s">
        <v>403</v>
      </c>
      <c r="Q35" s="67" t="e">
        <f t="shared" si="11"/>
        <v>#VALUE!</v>
      </c>
      <c r="R35" s="68" t="s">
        <v>403</v>
      </c>
      <c r="S35" s="67" t="e">
        <f t="shared" si="11"/>
        <v>#VALUE!</v>
      </c>
      <c r="T35" s="68" t="s">
        <v>403</v>
      </c>
      <c r="U35" s="67" t="e">
        <f t="shared" si="12"/>
        <v>#VALUE!</v>
      </c>
      <c r="V35" s="68" t="s">
        <v>403</v>
      </c>
      <c r="W35" s="67" t="e">
        <f t="shared" si="12"/>
        <v>#VALUE!</v>
      </c>
      <c r="X35" s="68" t="s">
        <v>403</v>
      </c>
      <c r="Y35" s="67" t="e">
        <f t="shared" si="12"/>
        <v>#VALUE!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 x14ac:dyDescent="0.4">
      <c r="A36" s="87">
        <v>21</v>
      </c>
      <c r="B36" s="64" t="s">
        <v>17</v>
      </c>
      <c r="C36" s="90" t="s">
        <v>78</v>
      </c>
      <c r="D36" s="97">
        <v>0.13</v>
      </c>
      <c r="E36" s="98"/>
      <c r="F36" s="68">
        <v>0.12</v>
      </c>
      <c r="G36" s="98"/>
      <c r="H36" s="68">
        <v>0.11</v>
      </c>
      <c r="I36" s="98"/>
      <c r="J36" s="68">
        <v>0.09</v>
      </c>
      <c r="K36" s="98"/>
      <c r="L36" s="68">
        <v>0.09</v>
      </c>
      <c r="M36" s="98"/>
      <c r="N36" s="97">
        <v>0.15</v>
      </c>
      <c r="O36" s="98"/>
      <c r="P36" s="98">
        <v>0.14000000000000001</v>
      </c>
      <c r="Q36" s="98"/>
      <c r="R36" s="68">
        <v>0.08</v>
      </c>
      <c r="S36" s="98"/>
      <c r="T36" s="68">
        <v>7.0000000000000007E-2</v>
      </c>
      <c r="U36" s="98"/>
      <c r="V36" s="68">
        <v>0.05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 x14ac:dyDescent="0.4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 x14ac:dyDescent="0.4">
      <c r="A38" s="87">
        <v>23</v>
      </c>
      <c r="B38" s="64" t="s">
        <v>19</v>
      </c>
      <c r="C38" s="90" t="s">
        <v>78</v>
      </c>
      <c r="D38" s="95" t="s">
        <v>403</v>
      </c>
      <c r="E38" s="172" t="e">
        <f t="shared" ref="E38:M40" si="14">D38/1000</f>
        <v>#VALUE!</v>
      </c>
      <c r="F38" s="68" t="s">
        <v>403</v>
      </c>
      <c r="G38" s="172" t="e">
        <f t="shared" si="14"/>
        <v>#VALUE!</v>
      </c>
      <c r="H38" s="68" t="s">
        <v>403</v>
      </c>
      <c r="I38" s="172" t="e">
        <f t="shared" si="14"/>
        <v>#VALUE!</v>
      </c>
      <c r="J38" s="68" t="s">
        <v>403</v>
      </c>
      <c r="K38" s="172" t="e">
        <f t="shared" si="14"/>
        <v>#VALUE!</v>
      </c>
      <c r="L38" s="68" t="s">
        <v>403</v>
      </c>
      <c r="M38" s="172" t="e">
        <f t="shared" si="14"/>
        <v>#VALUE!</v>
      </c>
      <c r="N38" s="95" t="s">
        <v>403</v>
      </c>
      <c r="O38" s="172" t="e">
        <f t="shared" ref="O38:Y38" si="15">N38/1000</f>
        <v>#VALUE!</v>
      </c>
      <c r="P38" s="96" t="s">
        <v>403</v>
      </c>
      <c r="Q38" s="172" t="e">
        <f t="shared" si="15"/>
        <v>#VALUE!</v>
      </c>
      <c r="R38" s="68" t="s">
        <v>403</v>
      </c>
      <c r="S38" s="172" t="e">
        <f t="shared" si="15"/>
        <v>#VALUE!</v>
      </c>
      <c r="T38" s="68" t="s">
        <v>403</v>
      </c>
      <c r="U38" s="172" t="e">
        <f t="shared" si="15"/>
        <v>#VALUE!</v>
      </c>
      <c r="V38" s="68" t="s">
        <v>403</v>
      </c>
      <c r="W38" s="172" t="e">
        <f t="shared" si="15"/>
        <v>#VALUE!</v>
      </c>
      <c r="X38" s="68" t="s">
        <v>403</v>
      </c>
      <c r="Y38" s="172" t="e">
        <f t="shared" si="15"/>
        <v>#VALUE!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 x14ac:dyDescent="0.4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 x14ac:dyDescent="0.4">
      <c r="A40" s="87">
        <v>25</v>
      </c>
      <c r="B40" s="64" t="s">
        <v>21</v>
      </c>
      <c r="C40" s="90" t="s">
        <v>78</v>
      </c>
      <c r="D40" s="95" t="s">
        <v>403</v>
      </c>
      <c r="E40" s="172" t="e">
        <f t="shared" si="14"/>
        <v>#VALUE!</v>
      </c>
      <c r="F40" s="68" t="s">
        <v>403</v>
      </c>
      <c r="G40" s="172" t="e">
        <f t="shared" si="14"/>
        <v>#VALUE!</v>
      </c>
      <c r="H40" s="68" t="s">
        <v>403</v>
      </c>
      <c r="I40" s="172" t="e">
        <f t="shared" si="14"/>
        <v>#VALUE!</v>
      </c>
      <c r="J40" s="68" t="s">
        <v>403</v>
      </c>
      <c r="K40" s="172" t="e">
        <f t="shared" si="14"/>
        <v>#VALUE!</v>
      </c>
      <c r="L40" s="68" t="s">
        <v>403</v>
      </c>
      <c r="M40" s="172" t="e">
        <f t="shared" si="14"/>
        <v>#VALUE!</v>
      </c>
      <c r="N40" s="95" t="s">
        <v>403</v>
      </c>
      <c r="O40" s="172" t="e">
        <f>N40/1000</f>
        <v>#VALUE!</v>
      </c>
      <c r="P40" s="96" t="s">
        <v>403</v>
      </c>
      <c r="Q40" s="172" t="e">
        <f>P40/1000</f>
        <v>#VALUE!</v>
      </c>
      <c r="R40" s="68" t="s">
        <v>403</v>
      </c>
      <c r="S40" s="172" t="e">
        <f>R40/1000</f>
        <v>#VALUE!</v>
      </c>
      <c r="T40" s="68" t="s">
        <v>403</v>
      </c>
      <c r="U40" s="172" t="e">
        <f>T40/1000</f>
        <v>#VALUE!</v>
      </c>
      <c r="V40" s="68" t="s">
        <v>403</v>
      </c>
      <c r="W40" s="172" t="e">
        <f>V40/1000</f>
        <v>#VALUE!</v>
      </c>
      <c r="X40" s="68" t="s">
        <v>403</v>
      </c>
      <c r="Y40" s="172" t="e">
        <f>X40/1000</f>
        <v>#VALUE!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 x14ac:dyDescent="0.4">
      <c r="A41" s="87">
        <v>26</v>
      </c>
      <c r="B41" s="64" t="s">
        <v>22</v>
      </c>
      <c r="C41" s="90" t="s">
        <v>78</v>
      </c>
      <c r="D41" s="95">
        <v>0</v>
      </c>
      <c r="E41" s="96"/>
      <c r="F41" s="68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>
        <v>0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68">
        <v>0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 x14ac:dyDescent="0.4">
      <c r="A42" s="87">
        <v>27</v>
      </c>
      <c r="B42" s="64" t="s">
        <v>23</v>
      </c>
      <c r="C42" s="90" t="s">
        <v>78</v>
      </c>
      <c r="D42" s="95" t="s">
        <v>403</v>
      </c>
      <c r="E42" s="67" t="e">
        <f>D42/1000</f>
        <v>#VALUE!</v>
      </c>
      <c r="F42" s="68" t="s">
        <v>403</v>
      </c>
      <c r="G42" s="67" t="e">
        <f>F42/1000</f>
        <v>#VALUE!</v>
      </c>
      <c r="H42" s="68" t="s">
        <v>403</v>
      </c>
      <c r="I42" s="67" t="e">
        <f>H42/1000</f>
        <v>#VALUE!</v>
      </c>
      <c r="J42" s="68" t="s">
        <v>403</v>
      </c>
      <c r="K42" s="67" t="e">
        <f>J42/1000</f>
        <v>#VALUE!</v>
      </c>
      <c r="L42" s="68" t="s">
        <v>403</v>
      </c>
      <c r="M42" s="67" t="e">
        <f>L42/1000</f>
        <v>#VALUE!</v>
      </c>
      <c r="N42" s="95" t="s">
        <v>403</v>
      </c>
      <c r="O42" s="67" t="e">
        <f>N42/1000</f>
        <v>#VALUE!</v>
      </c>
      <c r="P42" s="96" t="s">
        <v>403</v>
      </c>
      <c r="Q42" s="67" t="e">
        <f>P42/1000</f>
        <v>#VALUE!</v>
      </c>
      <c r="R42" s="68" t="s">
        <v>403</v>
      </c>
      <c r="S42" s="67" t="e">
        <f>R42/1000</f>
        <v>#VALUE!</v>
      </c>
      <c r="T42" s="68" t="s">
        <v>403</v>
      </c>
      <c r="U42" s="67" t="e">
        <f>T42/1000</f>
        <v>#VALUE!</v>
      </c>
      <c r="V42" s="68" t="s">
        <v>403</v>
      </c>
      <c r="W42" s="67" t="e">
        <f>V42/1000</f>
        <v>#VALUE!</v>
      </c>
      <c r="X42" s="68" t="s">
        <v>403</v>
      </c>
      <c r="Y42" s="67" t="e">
        <f>X42/1000</f>
        <v>#VALUE!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 x14ac:dyDescent="0.4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 x14ac:dyDescent="0.4">
      <c r="A44" s="87">
        <v>29</v>
      </c>
      <c r="B44" s="64" t="s">
        <v>25</v>
      </c>
      <c r="C44" s="90" t="s">
        <v>78</v>
      </c>
      <c r="D44" s="95" t="s">
        <v>403</v>
      </c>
      <c r="E44" s="172" t="e">
        <f t="shared" ref="E44:M45" si="16">D44/1000</f>
        <v>#VALUE!</v>
      </c>
      <c r="F44" s="68" t="s">
        <v>403</v>
      </c>
      <c r="G44" s="172" t="e">
        <f t="shared" si="16"/>
        <v>#VALUE!</v>
      </c>
      <c r="H44" s="68" t="s">
        <v>403</v>
      </c>
      <c r="I44" s="172" t="e">
        <f t="shared" si="16"/>
        <v>#VALUE!</v>
      </c>
      <c r="J44" s="68" t="s">
        <v>403</v>
      </c>
      <c r="K44" s="172" t="e">
        <f t="shared" si="16"/>
        <v>#VALUE!</v>
      </c>
      <c r="L44" s="68" t="s">
        <v>403</v>
      </c>
      <c r="M44" s="172" t="e">
        <f t="shared" si="16"/>
        <v>#VALUE!</v>
      </c>
      <c r="N44" s="95" t="s">
        <v>403</v>
      </c>
      <c r="O44" s="172" t="e">
        <f t="shared" ref="O44:Q45" si="17">N44/1000</f>
        <v>#VALUE!</v>
      </c>
      <c r="P44" s="96" t="s">
        <v>403</v>
      </c>
      <c r="Q44" s="172" t="e">
        <f t="shared" si="17"/>
        <v>#VALUE!</v>
      </c>
      <c r="R44" s="68" t="s">
        <v>403</v>
      </c>
      <c r="S44" s="172" t="e">
        <f t="shared" ref="S44:S45" si="18">R44/1000</f>
        <v>#VALUE!</v>
      </c>
      <c r="T44" s="68" t="s">
        <v>403</v>
      </c>
      <c r="U44" s="172" t="e">
        <f t="shared" ref="U44:U45" si="19">T44/1000</f>
        <v>#VALUE!</v>
      </c>
      <c r="V44" s="68" t="s">
        <v>403</v>
      </c>
      <c r="W44" s="172" t="e">
        <f t="shared" ref="W44:W45" si="20">V44/1000</f>
        <v>#VALUE!</v>
      </c>
      <c r="X44" s="68" t="s">
        <v>403</v>
      </c>
      <c r="Y44" s="172" t="e">
        <f t="shared" ref="Y44:Y45" si="21">X44/1000</f>
        <v>#VALUE!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 x14ac:dyDescent="0.4">
      <c r="A45" s="87">
        <v>30</v>
      </c>
      <c r="B45" s="64" t="s">
        <v>26</v>
      </c>
      <c r="C45" s="90" t="s">
        <v>78</v>
      </c>
      <c r="D45" s="95" t="s">
        <v>403</v>
      </c>
      <c r="E45" s="172" t="e">
        <f t="shared" si="16"/>
        <v>#VALUE!</v>
      </c>
      <c r="F45" s="68" t="s">
        <v>403</v>
      </c>
      <c r="G45" s="172" t="e">
        <f t="shared" si="16"/>
        <v>#VALUE!</v>
      </c>
      <c r="H45" s="68" t="s">
        <v>403</v>
      </c>
      <c r="I45" s="172" t="e">
        <f t="shared" si="16"/>
        <v>#VALUE!</v>
      </c>
      <c r="J45" s="68" t="s">
        <v>403</v>
      </c>
      <c r="K45" s="172" t="e">
        <f t="shared" si="16"/>
        <v>#VALUE!</v>
      </c>
      <c r="L45" s="68" t="s">
        <v>403</v>
      </c>
      <c r="M45" s="172" t="e">
        <f t="shared" si="16"/>
        <v>#VALUE!</v>
      </c>
      <c r="N45" s="95" t="s">
        <v>403</v>
      </c>
      <c r="O45" s="172" t="e">
        <f t="shared" si="17"/>
        <v>#VALUE!</v>
      </c>
      <c r="P45" s="96" t="s">
        <v>403</v>
      </c>
      <c r="Q45" s="172" t="e">
        <f t="shared" si="17"/>
        <v>#VALUE!</v>
      </c>
      <c r="R45" s="68" t="s">
        <v>403</v>
      </c>
      <c r="S45" s="172" t="e">
        <f t="shared" si="18"/>
        <v>#VALUE!</v>
      </c>
      <c r="T45" s="68" t="s">
        <v>403</v>
      </c>
      <c r="U45" s="172" t="e">
        <f t="shared" si="19"/>
        <v>#VALUE!</v>
      </c>
      <c r="V45" s="68" t="s">
        <v>403</v>
      </c>
      <c r="W45" s="172" t="e">
        <f t="shared" si="20"/>
        <v>#VALUE!</v>
      </c>
      <c r="X45" s="68" t="s">
        <v>403</v>
      </c>
      <c r="Y45" s="172" t="e">
        <f t="shared" si="21"/>
        <v>#VALUE!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 x14ac:dyDescent="0.4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 x14ac:dyDescent="0.4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 x14ac:dyDescent="0.4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 x14ac:dyDescent="0.4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 x14ac:dyDescent="0.4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 x14ac:dyDescent="0.4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 x14ac:dyDescent="0.4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 x14ac:dyDescent="0.4">
      <c r="A53" s="87">
        <v>38</v>
      </c>
      <c r="B53" s="64" t="s">
        <v>35</v>
      </c>
      <c r="C53" s="90" t="s">
        <v>78</v>
      </c>
      <c r="D53" s="69">
        <v>4.9000000000000004</v>
      </c>
      <c r="E53" s="70"/>
      <c r="F53" s="68">
        <v>4.0999999999999996</v>
      </c>
      <c r="G53" s="70"/>
      <c r="H53" s="68">
        <v>4.4000000000000004</v>
      </c>
      <c r="I53" s="70"/>
      <c r="J53" s="68">
        <v>4.0999999999999996</v>
      </c>
      <c r="K53" s="70"/>
      <c r="L53" s="68">
        <v>4.5999999999999996</v>
      </c>
      <c r="M53" s="70"/>
      <c r="N53" s="69">
        <v>8.6</v>
      </c>
      <c r="O53" s="70"/>
      <c r="P53" s="70">
        <v>8.6</v>
      </c>
      <c r="Q53" s="70"/>
      <c r="R53" s="68">
        <v>3.3</v>
      </c>
      <c r="S53" s="70"/>
      <c r="T53" s="68">
        <v>3.4</v>
      </c>
      <c r="U53" s="70"/>
      <c r="V53" s="68">
        <v>2.6</v>
      </c>
      <c r="W53" s="70"/>
      <c r="X53" s="68">
        <v>2.5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 x14ac:dyDescent="0.4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 x14ac:dyDescent="0.4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 x14ac:dyDescent="0.4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 x14ac:dyDescent="0.4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68">
        <v>0</v>
      </c>
      <c r="G57" s="67">
        <f>F57/1000</f>
        <v>0</v>
      </c>
      <c r="H57" s="68">
        <v>0</v>
      </c>
      <c r="I57" s="67">
        <f>H57/1000</f>
        <v>0</v>
      </c>
      <c r="J57" s="68">
        <v>0</v>
      </c>
      <c r="K57" s="67">
        <f>J57/1000</f>
        <v>0</v>
      </c>
      <c r="L57" s="68">
        <v>0</v>
      </c>
      <c r="M57" s="67">
        <f>L57/1000</f>
        <v>0</v>
      </c>
      <c r="N57" s="101">
        <v>0</v>
      </c>
      <c r="O57" s="67">
        <f>N57/1000</f>
        <v>0</v>
      </c>
      <c r="P57" s="102">
        <v>0</v>
      </c>
      <c r="Q57" s="67">
        <f>P57/1000</f>
        <v>0</v>
      </c>
      <c r="R57" s="68">
        <v>0</v>
      </c>
      <c r="S57" s="67">
        <f>R57/1000</f>
        <v>0</v>
      </c>
      <c r="T57" s="68">
        <v>0</v>
      </c>
      <c r="U57" s="67">
        <f>T57/1000</f>
        <v>0</v>
      </c>
      <c r="V57" s="68">
        <v>0</v>
      </c>
      <c r="W57" s="67">
        <f>V57/1000</f>
        <v>0</v>
      </c>
      <c r="X57" s="68">
        <v>0</v>
      </c>
      <c r="Y57" s="67">
        <f>X57/1000</f>
        <v>0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 x14ac:dyDescent="0.4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68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101">
        <v>0</v>
      </c>
      <c r="O58" s="67">
        <f>N58/1000</f>
        <v>0</v>
      </c>
      <c r="P58" s="102">
        <v>0</v>
      </c>
      <c r="Q58" s="67">
        <f>P58/1000</f>
        <v>0</v>
      </c>
      <c r="R58" s="68">
        <v>0</v>
      </c>
      <c r="S58" s="67">
        <f>R58/1000</f>
        <v>0</v>
      </c>
      <c r="T58" s="68">
        <v>0</v>
      </c>
      <c r="U58" s="67">
        <f>T58/1000</f>
        <v>0</v>
      </c>
      <c r="V58" s="68">
        <v>0</v>
      </c>
      <c r="W58" s="67">
        <f>V58/1000</f>
        <v>0</v>
      </c>
      <c r="X58" s="68">
        <v>0</v>
      </c>
      <c r="Y58" s="67">
        <f>X58/1000</f>
        <v>0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 x14ac:dyDescent="0.4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>
        <v>0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>
        <v>0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 x14ac:dyDescent="0.4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 x14ac:dyDescent="0.4">
      <c r="A61" s="87">
        <v>46</v>
      </c>
      <c r="B61" s="64" t="s">
        <v>348</v>
      </c>
      <c r="C61" s="90" t="s">
        <v>78</v>
      </c>
      <c r="D61" s="69">
        <v>0.5</v>
      </c>
      <c r="E61" s="70"/>
      <c r="F61" s="68">
        <v>0.5</v>
      </c>
      <c r="G61" s="70"/>
      <c r="H61" s="68">
        <v>0.5</v>
      </c>
      <c r="I61" s="70"/>
      <c r="J61" s="68">
        <v>0.4</v>
      </c>
      <c r="K61" s="70"/>
      <c r="L61" s="68">
        <v>0.5</v>
      </c>
      <c r="M61" s="70"/>
      <c r="N61" s="69">
        <v>0.3</v>
      </c>
      <c r="O61" s="70"/>
      <c r="P61" s="70">
        <v>0.3</v>
      </c>
      <c r="Q61" s="70"/>
      <c r="R61" s="68">
        <v>0.3</v>
      </c>
      <c r="S61" s="70"/>
      <c r="T61" s="68">
        <v>0.3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 x14ac:dyDescent="0.4">
      <c r="A62" s="87">
        <v>47</v>
      </c>
      <c r="B62" s="64" t="s">
        <v>72</v>
      </c>
      <c r="C62" s="103" t="s">
        <v>75</v>
      </c>
      <c r="D62" s="69">
        <v>6.8</v>
      </c>
      <c r="E62" s="70"/>
      <c r="F62" s="68">
        <v>6.9</v>
      </c>
      <c r="G62" s="70"/>
      <c r="H62" s="68">
        <v>6.8</v>
      </c>
      <c r="I62" s="70"/>
      <c r="J62" s="68">
        <v>7</v>
      </c>
      <c r="K62" s="70"/>
      <c r="L62" s="68">
        <v>7.1</v>
      </c>
      <c r="M62" s="70"/>
      <c r="N62" s="69">
        <v>7</v>
      </c>
      <c r="O62" s="70"/>
      <c r="P62" s="70">
        <v>7.1</v>
      </c>
      <c r="Q62" s="70"/>
      <c r="R62" s="68">
        <v>7</v>
      </c>
      <c r="S62" s="70"/>
      <c r="T62" s="68">
        <v>7</v>
      </c>
      <c r="U62" s="70"/>
      <c r="V62" s="68">
        <v>6.4</v>
      </c>
      <c r="W62" s="70"/>
      <c r="X62" s="68">
        <v>6.5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 x14ac:dyDescent="0.4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 x14ac:dyDescent="0.4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 x14ac:dyDescent="0.4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 x14ac:dyDescent="0.45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 x14ac:dyDescent="0.45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 x14ac:dyDescent="0.4">
      <c r="A68" s="257"/>
      <c r="B68" s="25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 x14ac:dyDescent="0.45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 x14ac:dyDescent="0.4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 x14ac:dyDescent="0.4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 x14ac:dyDescent="0.4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 x14ac:dyDescent="0.4">
      <c r="A73" s="87">
        <v>4</v>
      </c>
      <c r="B73" s="124" t="s">
        <v>97</v>
      </c>
      <c r="C73" s="90" t="s">
        <v>78</v>
      </c>
      <c r="D73" s="91" t="s">
        <v>403</v>
      </c>
      <c r="E73" s="67" t="e">
        <f t="shared" si="22"/>
        <v>#VALUE!</v>
      </c>
      <c r="F73" s="68" t="s">
        <v>403</v>
      </c>
      <c r="G73" s="67" t="e">
        <f t="shared" si="23"/>
        <v>#VALUE!</v>
      </c>
      <c r="H73" s="92" t="s">
        <v>403</v>
      </c>
      <c r="I73" s="67" t="e">
        <f t="shared" si="23"/>
        <v>#VALUE!</v>
      </c>
      <c r="J73" s="92" t="s">
        <v>403</v>
      </c>
      <c r="K73" s="67" t="e">
        <f t="shared" si="23"/>
        <v>#VALUE!</v>
      </c>
      <c r="L73" s="92" t="s">
        <v>403</v>
      </c>
      <c r="M73" s="67" t="e">
        <f t="shared" si="23"/>
        <v>#VALUE!</v>
      </c>
      <c r="N73" s="91" t="s">
        <v>403</v>
      </c>
      <c r="O73" s="67" t="e">
        <f t="shared" si="24"/>
        <v>#VALUE!</v>
      </c>
      <c r="P73" s="92" t="s">
        <v>403</v>
      </c>
      <c r="Q73" s="67" t="e">
        <f t="shared" si="25"/>
        <v>#VALUE!</v>
      </c>
      <c r="R73" s="68" t="s">
        <v>403</v>
      </c>
      <c r="S73" s="67" t="e">
        <f t="shared" si="25"/>
        <v>#VALUE!</v>
      </c>
      <c r="T73" s="92" t="s">
        <v>403</v>
      </c>
      <c r="U73" s="67" t="e">
        <f t="shared" si="25"/>
        <v>#VALUE!</v>
      </c>
      <c r="V73" s="92" t="s">
        <v>403</v>
      </c>
      <c r="W73" s="67" t="e">
        <f t="shared" si="25"/>
        <v>#VALUE!</v>
      </c>
      <c r="X73" s="92" t="s">
        <v>403</v>
      </c>
      <c r="Y73" s="67" t="e">
        <f t="shared" si="25"/>
        <v>#VALUE!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 x14ac:dyDescent="0.4">
      <c r="A74" s="87">
        <v>5</v>
      </c>
      <c r="B74" s="124" t="s">
        <v>49</v>
      </c>
      <c r="C74" s="90" t="s">
        <v>78</v>
      </c>
      <c r="D74" s="95" t="s">
        <v>403</v>
      </c>
      <c r="E74" s="67" t="e">
        <f t="shared" si="22"/>
        <v>#VALUE!</v>
      </c>
      <c r="F74" s="68" t="s">
        <v>403</v>
      </c>
      <c r="G74" s="67" t="e">
        <f t="shared" si="23"/>
        <v>#VALUE!</v>
      </c>
      <c r="H74" s="96" t="s">
        <v>403</v>
      </c>
      <c r="I74" s="67" t="e">
        <f t="shared" si="23"/>
        <v>#VALUE!</v>
      </c>
      <c r="J74" s="96" t="s">
        <v>403</v>
      </c>
      <c r="K74" s="67" t="e">
        <f t="shared" si="23"/>
        <v>#VALUE!</v>
      </c>
      <c r="L74" s="96" t="s">
        <v>403</v>
      </c>
      <c r="M74" s="67" t="e">
        <f t="shared" si="23"/>
        <v>#VALUE!</v>
      </c>
      <c r="N74" s="95" t="s">
        <v>403</v>
      </c>
      <c r="O74" s="67" t="e">
        <f t="shared" si="24"/>
        <v>#VALUE!</v>
      </c>
      <c r="P74" s="96" t="s">
        <v>403</v>
      </c>
      <c r="Q74" s="67" t="e">
        <f t="shared" si="25"/>
        <v>#VALUE!</v>
      </c>
      <c r="R74" s="68" t="s">
        <v>403</v>
      </c>
      <c r="S74" s="67" t="e">
        <f t="shared" si="25"/>
        <v>#VALUE!</v>
      </c>
      <c r="T74" s="96" t="s">
        <v>403</v>
      </c>
      <c r="U74" s="67" t="e">
        <f t="shared" si="25"/>
        <v>#VALUE!</v>
      </c>
      <c r="V74" s="96" t="s">
        <v>403</v>
      </c>
      <c r="W74" s="67" t="e">
        <f t="shared" si="25"/>
        <v>#VALUE!</v>
      </c>
      <c r="X74" s="96" t="s">
        <v>403</v>
      </c>
      <c r="Y74" s="67" t="e">
        <f t="shared" si="25"/>
        <v>#VALUE!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 x14ac:dyDescent="0.4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 x14ac:dyDescent="0.4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 x14ac:dyDescent="0.4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 x14ac:dyDescent="0.4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 x14ac:dyDescent="0.4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 x14ac:dyDescent="0.4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 x14ac:dyDescent="0.4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1</v>
      </c>
      <c r="G81" s="70"/>
      <c r="H81" s="70">
        <v>0.8</v>
      </c>
      <c r="I81" s="70"/>
      <c r="J81" s="70">
        <v>1</v>
      </c>
      <c r="K81" s="70"/>
      <c r="L81" s="70">
        <v>0.4</v>
      </c>
      <c r="M81" s="70"/>
      <c r="N81" s="69">
        <v>0.8</v>
      </c>
      <c r="O81" s="69"/>
      <c r="P81" s="70">
        <v>0.4</v>
      </c>
      <c r="Q81" s="70"/>
      <c r="R81" s="68">
        <v>1</v>
      </c>
      <c r="S81" s="70"/>
      <c r="T81" s="70">
        <v>0.6</v>
      </c>
      <c r="U81" s="70"/>
      <c r="V81" s="70">
        <v>0.5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 x14ac:dyDescent="0.4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 x14ac:dyDescent="0.4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 t="s">
        <v>403</v>
      </c>
      <c r="Y83" s="172" t="e">
        <f t="shared" ref="Y83" si="37">X83/1000</f>
        <v>#VALUE!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 x14ac:dyDescent="0.4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 x14ac:dyDescent="0.4">
      <c r="A85" s="87">
        <v>16</v>
      </c>
      <c r="B85" s="124" t="s">
        <v>95</v>
      </c>
      <c r="C85" s="90" t="s">
        <v>78</v>
      </c>
      <c r="D85" s="95" t="s">
        <v>403</v>
      </c>
      <c r="E85" s="95"/>
      <c r="F85" s="68" t="s">
        <v>403</v>
      </c>
      <c r="G85" s="96"/>
      <c r="H85" s="96" t="s">
        <v>403</v>
      </c>
      <c r="I85" s="96"/>
      <c r="J85" s="96" t="s">
        <v>403</v>
      </c>
      <c r="K85" s="96"/>
      <c r="L85" s="96" t="s">
        <v>403</v>
      </c>
      <c r="M85" s="96"/>
      <c r="N85" s="95" t="s">
        <v>403</v>
      </c>
      <c r="O85" s="95"/>
      <c r="P85" s="96" t="s">
        <v>403</v>
      </c>
      <c r="Q85" s="96"/>
      <c r="R85" s="68" t="s">
        <v>403</v>
      </c>
      <c r="S85" s="96"/>
      <c r="T85" s="96" t="s">
        <v>403</v>
      </c>
      <c r="U85" s="96"/>
      <c r="V85" s="96" t="s">
        <v>403</v>
      </c>
      <c r="W85" s="96"/>
      <c r="X85" s="96" t="s">
        <v>403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 x14ac:dyDescent="0.4">
      <c r="A86" s="87">
        <v>17</v>
      </c>
      <c r="B86" s="124" t="s">
        <v>66</v>
      </c>
      <c r="C86" s="90" t="s">
        <v>78</v>
      </c>
      <c r="D86" s="95" t="s">
        <v>403</v>
      </c>
      <c r="E86" s="95"/>
      <c r="F86" s="68" t="s">
        <v>403</v>
      </c>
      <c r="G86" s="96"/>
      <c r="H86" s="96" t="s">
        <v>403</v>
      </c>
      <c r="I86" s="96"/>
      <c r="J86" s="96" t="s">
        <v>403</v>
      </c>
      <c r="K86" s="96"/>
      <c r="L86" s="96" t="s">
        <v>403</v>
      </c>
      <c r="M86" s="96"/>
      <c r="N86" s="95" t="s">
        <v>403</v>
      </c>
      <c r="O86" s="95"/>
      <c r="P86" s="96" t="s">
        <v>403</v>
      </c>
      <c r="Q86" s="96"/>
      <c r="R86" s="68" t="s">
        <v>403</v>
      </c>
      <c r="S86" s="96"/>
      <c r="T86" s="96" t="s">
        <v>403</v>
      </c>
      <c r="U86" s="96"/>
      <c r="V86" s="96" t="s">
        <v>403</v>
      </c>
      <c r="W86" s="96"/>
      <c r="X86" s="96" t="s">
        <v>403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 x14ac:dyDescent="0.4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 x14ac:dyDescent="0.4">
      <c r="A88" s="87">
        <v>19</v>
      </c>
      <c r="B88" s="124" t="s">
        <v>98</v>
      </c>
      <c r="C88" s="103" t="s">
        <v>75</v>
      </c>
      <c r="D88" s="66">
        <v>0</v>
      </c>
      <c r="E88" s="66"/>
      <c r="F88" s="68">
        <v>0</v>
      </c>
      <c r="G88" s="68"/>
      <c r="H88" s="68">
        <v>0</v>
      </c>
      <c r="I88" s="68"/>
      <c r="J88" s="68">
        <v>0</v>
      </c>
      <c r="K88" s="68"/>
      <c r="L88" s="68">
        <v>0</v>
      </c>
      <c r="M88" s="68"/>
      <c r="N88" s="66">
        <v>0</v>
      </c>
      <c r="O88" s="66"/>
      <c r="P88" s="68">
        <v>0</v>
      </c>
      <c r="Q88" s="68"/>
      <c r="R88" s="68">
        <v>0</v>
      </c>
      <c r="S88" s="68"/>
      <c r="T88" s="68">
        <v>0</v>
      </c>
      <c r="U88" s="68"/>
      <c r="V88" s="68">
        <v>0</v>
      </c>
      <c r="W88" s="68"/>
      <c r="X88" s="68">
        <v>0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 x14ac:dyDescent="0.4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 x14ac:dyDescent="0.4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 x14ac:dyDescent="0.4">
      <c r="A91" s="87">
        <v>22</v>
      </c>
      <c r="B91" s="124" t="s">
        <v>103</v>
      </c>
      <c r="C91" s="103" t="s">
        <v>75</v>
      </c>
      <c r="D91" s="69">
        <v>6.8</v>
      </c>
      <c r="E91" s="69"/>
      <c r="F91" s="68">
        <v>6.9</v>
      </c>
      <c r="G91" s="70"/>
      <c r="H91" s="70">
        <v>6.8</v>
      </c>
      <c r="I91" s="70"/>
      <c r="J91" s="70">
        <v>7</v>
      </c>
      <c r="K91" s="70"/>
      <c r="L91" s="70">
        <v>7.1</v>
      </c>
      <c r="M91" s="70"/>
      <c r="N91" s="69">
        <v>7</v>
      </c>
      <c r="O91" s="69"/>
      <c r="P91" s="70">
        <v>7.1</v>
      </c>
      <c r="Q91" s="70"/>
      <c r="R91" s="68">
        <v>7</v>
      </c>
      <c r="S91" s="70"/>
      <c r="T91" s="70">
        <v>7</v>
      </c>
      <c r="U91" s="70"/>
      <c r="V91" s="70">
        <v>6.4</v>
      </c>
      <c r="W91" s="70"/>
      <c r="X91" s="70">
        <v>6.5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 x14ac:dyDescent="0.4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 x14ac:dyDescent="0.4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 x14ac:dyDescent="0.4">
      <c r="A94" s="87">
        <v>25</v>
      </c>
      <c r="B94" s="124" t="s">
        <v>104</v>
      </c>
      <c r="C94" s="90" t="s">
        <v>78</v>
      </c>
      <c r="D94" s="95" t="s">
        <v>403</v>
      </c>
      <c r="E94" s="95"/>
      <c r="F94" s="68" t="s">
        <v>403</v>
      </c>
      <c r="G94" s="96"/>
      <c r="H94" s="96" t="s">
        <v>403</v>
      </c>
      <c r="I94" s="96"/>
      <c r="J94" s="96" t="s">
        <v>403</v>
      </c>
      <c r="K94" s="96"/>
      <c r="L94" s="96" t="s">
        <v>403</v>
      </c>
      <c r="M94" s="96"/>
      <c r="N94" s="95" t="s">
        <v>403</v>
      </c>
      <c r="O94" s="95"/>
      <c r="P94" s="96" t="s">
        <v>403</v>
      </c>
      <c r="Q94" s="96"/>
      <c r="R94" s="68" t="s">
        <v>403</v>
      </c>
      <c r="S94" s="96"/>
      <c r="T94" s="96" t="s">
        <v>403</v>
      </c>
      <c r="U94" s="96"/>
      <c r="V94" s="96" t="s">
        <v>403</v>
      </c>
      <c r="W94" s="96"/>
      <c r="X94" s="96" t="s">
        <v>403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 x14ac:dyDescent="0.4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 t="s">
        <v>403</v>
      </c>
      <c r="Y95" s="172" t="e">
        <f t="shared" ref="Y95" si="49">X95/1000</f>
        <v>#VALUE!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 x14ac:dyDescent="0.45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 x14ac:dyDescent="0.45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 x14ac:dyDescent="0.4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 x14ac:dyDescent="0.4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 x14ac:dyDescent="0.4">
      <c r="A100" s="87">
        <v>3</v>
      </c>
      <c r="B100" s="143" t="s">
        <v>59</v>
      </c>
      <c r="C100" s="142" t="s">
        <v>60</v>
      </c>
      <c r="D100" s="69">
        <v>4.7</v>
      </c>
      <c r="E100" s="69"/>
      <c r="F100" s="68">
        <v>4.5999999999999996</v>
      </c>
      <c r="G100" s="70"/>
      <c r="H100" s="70">
        <v>4.5999999999999996</v>
      </c>
      <c r="I100" s="70"/>
      <c r="J100" s="70">
        <v>3.2</v>
      </c>
      <c r="K100" s="70"/>
      <c r="L100" s="70">
        <v>3.4</v>
      </c>
      <c r="M100" s="70"/>
      <c r="N100" s="69">
        <v>5.2</v>
      </c>
      <c r="O100" s="69"/>
      <c r="P100" s="70">
        <v>5</v>
      </c>
      <c r="Q100" s="70"/>
      <c r="R100" s="68">
        <v>2.9</v>
      </c>
      <c r="S100" s="70"/>
      <c r="T100" s="70">
        <v>3.1</v>
      </c>
      <c r="U100" s="70"/>
      <c r="V100" s="70">
        <v>6.4</v>
      </c>
      <c r="W100" s="70"/>
      <c r="X100" s="70">
        <v>6.5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 x14ac:dyDescent="0.4">
      <c r="A101" s="87"/>
      <c r="B101" s="141" t="s">
        <v>219</v>
      </c>
      <c r="C101" s="142"/>
      <c r="D101" s="69">
        <v>0.28999999999999998</v>
      </c>
      <c r="E101" s="69"/>
      <c r="F101" s="68">
        <v>0.28000000000000003</v>
      </c>
      <c r="G101" s="70"/>
      <c r="H101" s="70">
        <v>0.26</v>
      </c>
      <c r="I101" s="70"/>
      <c r="J101" s="70">
        <v>0.04</v>
      </c>
      <c r="K101" s="70"/>
      <c r="L101" s="70">
        <v>0.04</v>
      </c>
      <c r="M101" s="70"/>
      <c r="N101" s="69">
        <v>0.13</v>
      </c>
      <c r="O101" s="69"/>
      <c r="P101" s="70">
        <v>0.11</v>
      </c>
      <c r="Q101" s="70"/>
      <c r="R101" s="68">
        <v>0.17</v>
      </c>
      <c r="S101" s="70"/>
      <c r="T101" s="70">
        <v>0.18</v>
      </c>
      <c r="U101" s="70"/>
      <c r="V101" s="70">
        <v>0.05</v>
      </c>
      <c r="W101" s="70"/>
      <c r="X101" s="70">
        <v>0.05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 x14ac:dyDescent="0.4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 x14ac:dyDescent="0.4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 x14ac:dyDescent="0.4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 x14ac:dyDescent="0.45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 x14ac:dyDescent="0.4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 x14ac:dyDescent="0.4"/>
    <row r="108" spans="1:44" ht="11.1" customHeight="1" x14ac:dyDescent="0.4"/>
    <row r="109" spans="1:44" ht="11.1" customHeight="1" x14ac:dyDescent="0.4"/>
    <row r="110" spans="1:44" ht="11.1" customHeight="1" x14ac:dyDescent="0.4"/>
    <row r="111" spans="1:44" ht="11.1" customHeight="1" x14ac:dyDescent="0.4"/>
    <row r="112" spans="1:44" ht="11.1" customHeight="1" x14ac:dyDescent="0.4"/>
    <row r="113" ht="11.1" customHeight="1" x14ac:dyDescent="0.4"/>
    <row r="114" ht="11.1" customHeight="1" x14ac:dyDescent="0.4"/>
    <row r="115" ht="11.1" customHeight="1" x14ac:dyDescent="0.4"/>
    <row r="116" ht="11.1" customHeight="1" x14ac:dyDescent="0.4"/>
    <row r="117" ht="11.1" customHeight="1" x14ac:dyDescent="0.4"/>
    <row r="118" ht="11.1" customHeight="1" x14ac:dyDescent="0.4"/>
    <row r="119" ht="11.1" customHeight="1" x14ac:dyDescent="0.4"/>
    <row r="120" ht="11.1" customHeight="1" x14ac:dyDescent="0.4"/>
    <row r="121" ht="11.1" customHeight="1" x14ac:dyDescent="0.4"/>
    <row r="122" ht="11.1" customHeight="1" x14ac:dyDescent="0.4"/>
    <row r="123" ht="11.1" customHeight="1" x14ac:dyDescent="0.4"/>
    <row r="124" ht="11.1" customHeight="1" x14ac:dyDescent="0.4"/>
    <row r="125" ht="11.1" customHeight="1" x14ac:dyDescent="0.4"/>
    <row r="126" ht="11.1" customHeight="1" x14ac:dyDescent="0.4"/>
    <row r="127" ht="11.1" customHeight="1" x14ac:dyDescent="0.4"/>
    <row r="128" ht="11.1" customHeight="1" x14ac:dyDescent="0.4"/>
    <row r="129" spans="1:45" ht="11.1" customHeight="1" x14ac:dyDescent="0.4"/>
    <row r="130" spans="1:45" ht="11.1" customHeight="1" x14ac:dyDescent="0.4"/>
    <row r="131" spans="1:45" ht="11.1" customHeight="1" thickBot="1" x14ac:dyDescent="0.45"/>
    <row r="132" spans="1:45" ht="11.1" customHeight="1" thickTop="1" x14ac:dyDescent="0.4">
      <c r="A132" s="257"/>
      <c r="B132" s="257"/>
      <c r="C132" s="231"/>
      <c r="D132" s="231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Z6:Z7"/>
    <mergeCell ref="X4:Y5"/>
    <mergeCell ref="X6:X7"/>
    <mergeCell ref="V6:V7"/>
    <mergeCell ref="P6:P7"/>
    <mergeCell ref="R6:R7"/>
    <mergeCell ref="T4:U5"/>
    <mergeCell ref="R4:S5"/>
    <mergeCell ref="T6:T7"/>
    <mergeCell ref="V4:W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.75" x14ac:dyDescent="0.4"/>
  <cols>
    <col min="1" max="1" width="11" bestFit="1" customWidth="1"/>
    <col min="2" max="2" width="15.5" bestFit="1" customWidth="1"/>
    <col min="3" max="3" width="12.75" customWidth="1"/>
    <col min="4" max="5" width="13" bestFit="1" customWidth="1"/>
    <col min="6" max="6" width="11.25" bestFit="1" customWidth="1"/>
    <col min="7" max="7" width="13" bestFit="1" customWidth="1"/>
    <col min="14" max="14" width="11.25" bestFit="1" customWidth="1"/>
  </cols>
  <sheetData>
    <row r="1" spans="1:13" x14ac:dyDescent="0.4">
      <c r="B1" s="183">
        <v>45474</v>
      </c>
      <c r="C1" t="s">
        <v>369</v>
      </c>
    </row>
    <row r="2" spans="1:13" x14ac:dyDescent="0.4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 x14ac:dyDescent="0.4">
      <c r="A3" t="s">
        <v>80</v>
      </c>
      <c r="B3" s="184">
        <v>45474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 x14ac:dyDescent="0.4">
      <c r="B4">
        <v>45475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 x14ac:dyDescent="0.4">
      <c r="B5">
        <v>45476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 x14ac:dyDescent="0.4">
      <c r="B6">
        <v>45477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 x14ac:dyDescent="0.4">
      <c r="B7">
        <v>45478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 x14ac:dyDescent="0.4">
      <c r="B8">
        <v>45479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 x14ac:dyDescent="0.4">
      <c r="B9">
        <v>45480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 x14ac:dyDescent="0.4">
      <c r="B10">
        <v>45481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 x14ac:dyDescent="0.4">
      <c r="B11">
        <v>45482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 x14ac:dyDescent="0.4">
      <c r="B12">
        <v>45483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 x14ac:dyDescent="0.4">
      <c r="B13">
        <v>45484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 x14ac:dyDescent="0.4">
      <c r="B14">
        <v>45485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 x14ac:dyDescent="0.4">
      <c r="B15">
        <v>45486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 x14ac:dyDescent="0.4">
      <c r="B16">
        <v>45487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 x14ac:dyDescent="0.4">
      <c r="B17">
        <v>45488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 x14ac:dyDescent="0.4">
      <c r="B18">
        <v>45489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 x14ac:dyDescent="0.4">
      <c r="B19">
        <v>45490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 x14ac:dyDescent="0.4">
      <c r="B20">
        <v>45491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 x14ac:dyDescent="0.4">
      <c r="B21">
        <v>45492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 x14ac:dyDescent="0.4">
      <c r="B22">
        <v>45493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 x14ac:dyDescent="0.4">
      <c r="B23">
        <v>45494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 x14ac:dyDescent="0.4">
      <c r="B24">
        <v>45495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 x14ac:dyDescent="0.4">
      <c r="B25">
        <v>45496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 x14ac:dyDescent="0.4">
      <c r="B26">
        <v>45497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 x14ac:dyDescent="0.4">
      <c r="B27">
        <v>45498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 x14ac:dyDescent="0.4">
      <c r="B28">
        <v>45499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 x14ac:dyDescent="0.4">
      <c r="B29">
        <v>45500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 x14ac:dyDescent="0.4">
      <c r="B30">
        <v>45501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 x14ac:dyDescent="0.4">
      <c r="B31">
        <v>45502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 x14ac:dyDescent="0.4">
      <c r="B32">
        <v>45503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 x14ac:dyDescent="0.4">
      <c r="B33">
        <v>45504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spans="26:26" hidden="1" x14ac:dyDescent="0.4"/>
    <row r="34" spans="26:26" hidden="1" x14ac:dyDescent="0.4"/>
    <row r="39" spans="26:26" x14ac:dyDescent="0.4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spans="26:26" hidden="1" x14ac:dyDescent="0.4"/>
    <row r="34" spans="26:26" hidden="1" x14ac:dyDescent="0.4"/>
    <row r="38" spans="26:26" x14ac:dyDescent="0.4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 x14ac:dyDescent="0.4"/>
  <sheetData>
    <row r="1" spans="2:79" s="20" customFormat="1" x14ac:dyDescent="0.4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 x14ac:dyDescent="0.4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72" x14ac:dyDescent="0.4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 x14ac:dyDescent="0.4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 x14ac:dyDescent="0.4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 x14ac:dyDescent="0.4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 x14ac:dyDescent="0.4">
      <c r="AO7" s="19"/>
      <c r="BA7" s="15"/>
    </row>
    <row r="8" spans="2:79" hidden="1" x14ac:dyDescent="0.4">
      <c r="BA8" s="15"/>
    </row>
    <row r="9" spans="2:79" hidden="1" x14ac:dyDescent="0.4"/>
    <row r="10" spans="2:79" hidden="1" x14ac:dyDescent="0.4"/>
    <row r="11" spans="2:79" hidden="1" x14ac:dyDescent="0.4"/>
    <row r="12" spans="2:79" hidden="1" x14ac:dyDescent="0.4"/>
    <row r="13" spans="2:79" hidden="1" x14ac:dyDescent="0.4"/>
    <row r="14" spans="2:79" hidden="1" x14ac:dyDescent="0.4"/>
    <row r="15" spans="2:79" hidden="1" x14ac:dyDescent="0.4"/>
    <row r="16" spans="2:79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data</cp:lastModifiedBy>
  <cp:lastPrinted>2024-09-02T01:56:34Z</cp:lastPrinted>
  <dcterms:created xsi:type="dcterms:W3CDTF">2020-11-06T01:25:08Z</dcterms:created>
  <dcterms:modified xsi:type="dcterms:W3CDTF">2024-10-08T07:44:02Z</dcterms:modified>
</cp:coreProperties>
</file>