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2月月報\"/>
    </mc:Choice>
  </mc:AlternateContent>
  <xr:revisionPtr revIDLastSave="0" documentId="13_ncr:1_{CF13A4D6-C3BB-4E22-AA21-B37D5B374FBF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<sst xmlns="http://schemas.openxmlformats.org/spreadsheetml/2006/main" count="5279" uniqueCount="437">
  <si>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</si>
  <si>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</si>
  <si>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</si>
  <si>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</si>
  <si>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</si>
  <si>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</si>
  <si>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</si>
  <si>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</si>
  <si>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</si>
  <si>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</si>
  <si>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</si>
  <si>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</si>
  <si>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</si>
  <si>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</si>
  <si>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</si>
  <si>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</si>
  <si>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</si>
  <si>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</si>
  <si>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</si>
  <si>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</si>
  <si>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</si>
  <si>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</si>
  <si>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</si>
  <si>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</si>
  <si>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</si>
  <si>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</si>
  <si>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</si>
  <si>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</si>
  <si>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</si>
  <si>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</si>
  <si>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</si>
  <si>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</si>
  <si>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</si>
  <si>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</si>
  <si>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</si>
  <si>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</si>
  <si>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</si>
  <si>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</si>
  <si>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</si>
  <si>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</si>
  <si>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</si>
  <si>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</si>
  <si>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</si>
  <si>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</si>
  <si>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</si>
  <si>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</si>
  <si>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</si>
  <si>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</si>
  <si>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</si>
  <si>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</si>
  <si>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</si>
  <si>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</si>
  <si>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</si>
  <si>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</si>
  <si>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</si>
  <si>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</si>
  <si>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</si>
  <si>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</si>
  <si>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</si>
  <si>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</si>
  <si>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</si>
  <si>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</si>
  <si>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</si>
  <si>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</si>
  <si>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</si>
  <si>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</si>
  <si>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</si>
  <si>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</si>
  <si>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</si>
  <si>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</si>
  <si>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</si>
  <si>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</si>
  <si>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</si>
  <si>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</si>
  <si>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</si>
  <si>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</si>
  <si>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</si>
  <si>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</si>
  <si>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</si>
  <si>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</si>
  <si>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</si>
  <si>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</si>
  <si>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</si>
  <si>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</si>
  <si>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</si>
  <si>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</si>
  <si>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</si>
  <si>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</si>
  <si>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</si>
  <si>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</si>
  <si>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</si>
  <si>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</si>
  <si>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</si>
  <si>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</si>
  <si>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</si>
  <si>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</si>
  <si>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</si>
  <si>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</si>
  <si>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</si>
  <si>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</si>
  <si>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</si>
  <si>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</si>
  <si>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</si>
  <si>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</si>
  <si>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</si>
  <si>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</si>
  <si>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</si>
  <si>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</si>
  <si>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</si>
  <si>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</si>
  <si>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</si>
  <si>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</si>
  <si>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</si>
  <si>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</si>
  <si>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</si>
  <si>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</si>
  <si>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</si>
  <si>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</si>
  <si>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</si>
  <si>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</si>
  <si>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</si>
  <si>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</si>
  <si>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</si>
  <si>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</si>
  <si>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</si>
  <si>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</si>
  <si>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</si>
  <si>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</si>
  <si>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</si>
  <si>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</si>
  <si>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</si>
  <si>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</si>
  <si>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</si>
  <si>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</si>
  <si>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</si>
  <si>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</si>
  <si>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</si>
  <si>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</si>
  <si>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</si>
  <si>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</si>
  <si>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</si>
  <si>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</si>
  <si>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</si>
  <si>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</si>
  <si>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</si>
  <si>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</si>
  <si>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</si>
  <si>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</si>
  <si>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</si>
  <si>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</si>
  <si>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</si>
  <si>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</si>
  <si>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</si>
  <si>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</si>
  <si>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</si>
  <si>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</si>
  <si>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</si>
  <si>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</si>
  <si>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</si>
  <si>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</si>
  <si>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</si>
  <si>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</si>
  <si>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</si>
  <si>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</si>
  <si>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</si>
  <si>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</si>
  <si>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</si>
  <si>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</si>
  <si>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</si>
  <si>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</si>
  <si>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</si>
  <si>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</si>
  <si>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</si>
  <si>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</si>
  <si>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</si>
  <si>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</si>
  <si>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</si>
  <si>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</si>
  <si>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</si>
  <si>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</si>
  <si>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</si>
  <si>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</si>
  <si>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</si>
  <si>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</si>
  <si>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</si>
  <si>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</si>
  <si>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</si>
  <si>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</si>
  <si>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</si>
  <si>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</si>
  <si>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</si>
  <si>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</si>
  <si>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</si>
  <si>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</si>
  <si>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</si>
  <si>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</si>
  <si>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</si>
  <si>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</si>
  <si>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</si>
  <si>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</si>
  <si>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</si>
  <si>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</si>
  <si>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</si>
  <si>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</si>
  <si>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</si>
  <si>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</si>
  <si>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</si>
  <si>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</si>
  <si>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</si>
  <si>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</si>
  <si>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</si>
  <si>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</si>
  <si>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</si>
  <si>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</si>
  <si>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</si>
  <si>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</si>
  <si>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</si>
  <si>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</si>
  <si>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</si>
  <si>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</si>
  <si>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</si>
  <si>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</si>
  <si>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</si>
  <si>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</si>
  <si>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</si>
  <si>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</si>
  <si>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</si>
  <si>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</si>
  <si>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</si>
  <si>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</si>
  <si>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</si>
  <si>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</si>
  <si>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</si>
  <si>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</si>
  <si>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</si>
  <si>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</si>
  <si>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</si>
  <si>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</si>
  <si>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</si>
  <si>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</si>
  <si>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</si>
  <si>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</si>
  <si>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</si>
  <si>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</si>
  <si>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</si>
  <si>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</si>
  <si>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</si>
  <si>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</si>
  <si>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</si>
  <si>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</si>
  <si>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</si>
  <si>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</si>
  <si>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</si>
  <si>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</si>
  <si>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</si>
  <si>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</si>
  <si>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</si>
  <si>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</si>
  <si>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</si>
  <si>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</si>
  <si>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</si>
  <si>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</si>
  <si>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</si>
  <si>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</si>
  <si>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</si>
  <si>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</si>
  <si>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</si>
  <si>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</si>
  <si>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</si>
  <si>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</si>
  <si>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</si>
  <si>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</si>
  <si>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</si>
  <si>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</si>
  <si>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</si>
  <si>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</si>
  <si>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</si>
  <si>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</si>
  <si>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</si>
  <si>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</si>
  <si>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</si>
  <si>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</si>
  <si>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</si>
  <si>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</si>
  <si>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</si>
  <si>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</si>
  <si>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</si>
  <si>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</si>
  <si>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</si>
  <si>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</si>
  <si>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</si>
  <si>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</si>
  <si>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</si>
  <si>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</si>
  <si>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</si>
  <si>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</si>
  <si>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</si>
  <si>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</si>
  <si>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</si>
  <si>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</si>
  <si>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</si>
  <si>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</si>
  <si>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</si>
  <si>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</si>
  <si>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</si>
  <si>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</si>
  <si>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</si>
  <si>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</si>
  <si>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</si>
  <si>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</si>
  <si>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</si>
  <si>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</si>
  <si>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</si>
  <si>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</si>
  <si>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</si>
  <si>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</si>
  <si>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</si>
  <si>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</si>
  <si>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</si>
  <si>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</si>
  <si>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</si>
  <si>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</si>
  <si>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</si>
  <si>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</si>
  <si>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</si>
  <si>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</si>
  <si>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</si>
  <si>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</si>
  <si>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</si>
  <si>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</si>
  <si>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</si>
  <si>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</si>
  <si>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</si>
  <si>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</si>
  <si>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</si>
  <si>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</si>
  <si>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</si>
  <si>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</si>
  <si>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</si>
  <si>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</si>
  <si>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</si>
  <si>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</si>
  <si>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</si>
  <si>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</si>
  <si>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</si>
  <si>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</si>
  <si>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</si>
  <si>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</si>
  <si>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</si>
  <si>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</si>
  <si>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</si>
  <si>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</si>
  <si>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</si>
  <si>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</si>
  <si>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</si>
  <si>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</si>
  <si>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</si>
  <si>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</si>
  <si>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</si>
  <si>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</si>
  <si>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</si>
  <si>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</si>
  <si>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</si>
  <si>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</si>
  <si>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</si>
  <si>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</si>
  <si>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</si>
  <si>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</si>
  <si>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</si>
  <si>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</si>
  <si>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</si>
  <si>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</si>
  <si>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</si>
  <si>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</si>
  <si>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</si>
  <si>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</si>
  <si>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</si>
  <si>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</si>
  <si>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</si>
  <si>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</si>
  <si>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</si>
  <si>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</si>
  <si>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</si>
  <si>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</si>
  <si>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</si>
  <si>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</si>
  <si>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</si>
  <si>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</si>
  <si>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</si>
  <si>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</si>
  <si>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</si>
  <si>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</si>
  <si>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</si>
  <si>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</si>
  <si>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</si>
  <si>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</si>
  <si>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</si>
  <si>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</si>
  <si>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</si>
  <si>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</si>
  <si>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</si>
  <si>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</si>
  <si>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</si>
  <si>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</si>
  <si>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</si>
  <si>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</si>
  <si>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</si>
  <si>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</si>
  <si>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</si>
  <si>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</si>
  <si>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</si>
  <si>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</si>
  <si>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</si>
  <si>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</si>
  <si>
    <t>2023/12/13</t>
  </si>
  <si>
    <t>2023/12/05</t>
  </si>
  <si>
    <t>09:32</t>
  </si>
  <si>
    <t>09:41</t>
  </si>
  <si>
    <t>10:39</t>
  </si>
  <si>
    <t>10:15</t>
  </si>
  <si>
    <t>09:59</t>
  </si>
  <si>
    <t>10:16</t>
  </si>
  <si>
    <t>11:02</t>
  </si>
  <si>
    <t>09:58</t>
  </si>
  <si>
    <t>09:24</t>
  </si>
  <si>
    <t>10:32</t>
  </si>
  <si>
    <t>10:41</t>
  </si>
  <si>
    <t>0.004未満</t>
  </si>
  <si>
    <t>0.02未満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</si>
  <si>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</si>
  <si>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</si>
  <si>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</si>
  <si>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</si>
  <si>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</si>
  <si>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</si>
  <si>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</si>
  <si>
    <t>0.008未満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</si>
</sst>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0" zoomScaleNormal="100" zoomScaleSheetLayoutView="100" workbookViewId="0">
      <selection activeCell="E13" sqref="E1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3">
        <v>45170</v>
      </c>
      <c r="B2" s="203"/>
      <c r="C2" s="204">
        <v>45261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07" t="s">
        <v>349</v>
      </c>
      <c r="E4" s="217" t="s">
        <v>353</v>
      </c>
      <c r="F4" s="213" t="s">
        <v>356</v>
      </c>
      <c r="G4" s="227" t="s">
        <v>359</v>
      </c>
      <c r="H4" s="225" t="s">
        <v>401</v>
      </c>
      <c r="I4" s="232" t="s">
        <v>374</v>
      </c>
      <c r="J4" s="217" t="s">
        <v>375</v>
      </c>
      <c r="K4" s="215" t="s">
        <v>376</v>
      </c>
      <c r="L4" s="213" t="s">
        <v>377</v>
      </c>
      <c r="M4" s="227" t="s">
        <v>378</v>
      </c>
      <c r="N4" s="225" t="s">
        <v>379</v>
      </c>
      <c r="O4" s="230"/>
      <c r="P4" s="241"/>
      <c r="Q4" s="235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08"/>
      <c r="E5" s="229"/>
      <c r="F5" s="214"/>
      <c r="G5" s="228"/>
      <c r="H5" s="226"/>
      <c r="I5" s="218"/>
      <c r="J5" s="218"/>
      <c r="K5" s="216"/>
      <c r="L5" s="214"/>
      <c r="M5" s="228"/>
      <c r="N5" s="226"/>
      <c r="O5" s="231"/>
      <c r="P5" s="242"/>
      <c r="Q5" s="23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09" t="s">
        <v>351</v>
      </c>
      <c r="E6" s="223" t="s">
        <v>354</v>
      </c>
      <c r="F6" s="223" t="s">
        <v>357</v>
      </c>
      <c r="G6" s="211" t="s">
        <v>360</v>
      </c>
      <c r="H6" s="219" t="s">
        <v>402</v>
      </c>
      <c r="I6" s="221" t="s">
        <v>380</v>
      </c>
      <c r="J6" s="221" t="s">
        <v>381</v>
      </c>
      <c r="K6" s="211" t="s">
        <v>382</v>
      </c>
      <c r="L6" s="223" t="s">
        <v>383</v>
      </c>
      <c r="M6" s="211" t="s">
        <v>384</v>
      </c>
      <c r="N6" s="219" t="s">
        <v>385</v>
      </c>
      <c r="O6" s="233"/>
      <c r="P6" s="237"/>
      <c r="Q6" s="2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0"/>
      <c r="E7" s="224"/>
      <c r="F7" s="224"/>
      <c r="G7" s="212"/>
      <c r="H7" s="220"/>
      <c r="I7" s="222"/>
      <c r="J7" s="222"/>
      <c r="K7" s="212"/>
      <c r="L7" s="224"/>
      <c r="M7" s="212"/>
      <c r="N7" s="220"/>
      <c r="O7" s="234"/>
      <c r="P7" s="238"/>
      <c r="Q7" s="24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414</v>
      </c>
      <c r="E9" s="152" t="s">
        <v>414</v>
      </c>
      <c r="F9" s="152" t="s">
        <v>414</v>
      </c>
      <c r="G9" s="152" t="s">
        <v>414</v>
      </c>
      <c r="H9" s="152" t="s">
        <v>414</v>
      </c>
      <c r="I9" s="152" t="s">
        <v>415</v>
      </c>
      <c r="J9" s="152" t="s">
        <v>415</v>
      </c>
      <c r="K9" s="152" t="s">
        <v>415</v>
      </c>
      <c r="L9" s="152" t="s">
        <v>415</v>
      </c>
      <c r="M9" s="152" t="s">
        <v>415</v>
      </c>
      <c r="N9" s="186" t="s">
        <v>415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416</v>
      </c>
      <c r="E10" s="68" t="s">
        <v>417</v>
      </c>
      <c r="F10" s="68" t="s">
        <v>418</v>
      </c>
      <c r="G10" s="68" t="s">
        <v>419</v>
      </c>
      <c r="H10" s="68" t="s">
        <v>420</v>
      </c>
      <c r="I10" s="66" t="s">
        <v>421</v>
      </c>
      <c r="J10" s="68" t="s">
        <v>422</v>
      </c>
      <c r="K10" s="68" t="s">
        <v>423</v>
      </c>
      <c r="L10" s="68" t="s">
        <v>424</v>
      </c>
      <c r="M10" s="68" t="s">
        <v>425</v>
      </c>
      <c r="N10" s="115" t="s">
        <v>426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409</v>
      </c>
      <c r="E11" s="68" t="s">
        <v>409</v>
      </c>
      <c r="F11" s="68" t="s">
        <v>409</v>
      </c>
      <c r="G11" s="68" t="s">
        <v>409</v>
      </c>
      <c r="H11" s="68" t="s">
        <v>409</v>
      </c>
      <c r="I11" s="66" t="s">
        <v>405</v>
      </c>
      <c r="J11" s="68" t="s">
        <v>405</v>
      </c>
      <c r="K11" s="68" t="s">
        <v>405</v>
      </c>
      <c r="L11" s="68" t="s">
        <v>405</v>
      </c>
      <c r="M11" s="68" t="s">
        <v>405</v>
      </c>
      <c r="N11" s="115" t="s">
        <v>405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6" t="s">
        <v>406</v>
      </c>
      <c r="J12" s="68" t="s">
        <v>406</v>
      </c>
      <c r="K12" s="68" t="s">
        <v>406</v>
      </c>
      <c r="L12" s="68" t="s">
        <v>406</v>
      </c>
      <c r="M12" s="68" t="s">
        <v>406</v>
      </c>
      <c r="N12" s="115" t="s">
        <v>406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4.7</v>
      </c>
      <c r="E13" s="70">
        <v>9.6999999999999993</v>
      </c>
      <c r="F13" s="70">
        <v>12.8</v>
      </c>
      <c r="G13" s="70">
        <v>6</v>
      </c>
      <c r="H13" s="70">
        <v>8.9</v>
      </c>
      <c r="I13" s="69">
        <v>4.9000000000000004</v>
      </c>
      <c r="J13" s="70">
        <v>6.5</v>
      </c>
      <c r="K13" s="70">
        <v>4.5</v>
      </c>
      <c r="L13" s="70">
        <v>6.5</v>
      </c>
      <c r="M13" s="70">
        <v>7</v>
      </c>
      <c r="N13" s="187">
        <v>6.5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11.8</v>
      </c>
      <c r="E14" s="77">
        <v>11.6</v>
      </c>
      <c r="F14" s="77">
        <v>12.4</v>
      </c>
      <c r="G14" s="77">
        <v>9.6</v>
      </c>
      <c r="H14" s="77">
        <v>11.7</v>
      </c>
      <c r="I14" s="76">
        <v>7.2</v>
      </c>
      <c r="J14" s="77">
        <v>13.2</v>
      </c>
      <c r="K14" s="77">
        <v>6.3</v>
      </c>
      <c r="L14" s="77">
        <v>11.5</v>
      </c>
      <c r="M14" s="77">
        <v>11.7</v>
      </c>
      <c r="N14" s="188">
        <v>7.3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427</v>
      </c>
      <c r="E24" s="96" t="s">
        <v>427</v>
      </c>
      <c r="F24" s="96" t="s">
        <v>427</v>
      </c>
      <c r="G24" s="96" t="s">
        <v>427</v>
      </c>
      <c r="H24" s="96" t="s">
        <v>427</v>
      </c>
      <c r="I24" s="96" t="s">
        <v>427</v>
      </c>
      <c r="J24" s="96" t="s">
        <v>427</v>
      </c>
      <c r="K24" s="96" t="s">
        <v>427</v>
      </c>
      <c r="L24" s="96" t="s">
        <v>427</v>
      </c>
      <c r="M24" s="96" t="s">
        <v>427</v>
      </c>
      <c r="N24" s="193" t="s">
        <v>427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3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0.24</v>
      </c>
      <c r="E26" s="98">
        <v>0.24</v>
      </c>
      <c r="F26" s="98">
        <v>0.24</v>
      </c>
      <c r="G26" s="98" t="s">
        <v>428</v>
      </c>
      <c r="H26" s="98" t="s">
        <v>428</v>
      </c>
      <c r="I26" s="98">
        <v>7.0000000000000007E-2</v>
      </c>
      <c r="J26" s="98">
        <v>7.0000000000000007E-2</v>
      </c>
      <c r="K26" s="98">
        <v>0.19</v>
      </c>
      <c r="L26" s="98">
        <v>0.18</v>
      </c>
      <c r="M26" s="98" t="s">
        <v>428</v>
      </c>
      <c r="N26" s="194" t="s">
        <v>428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429</v>
      </c>
      <c r="E27" s="98" t="s">
        <v>429</v>
      </c>
      <c r="F27" s="98" t="s">
        <v>429</v>
      </c>
      <c r="G27" s="98" t="s">
        <v>429</v>
      </c>
      <c r="H27" s="98" t="s">
        <v>429</v>
      </c>
      <c r="I27" s="98" t="s">
        <v>429</v>
      </c>
      <c r="J27" s="98" t="s">
        <v>429</v>
      </c>
      <c r="K27" s="98" t="s">
        <v>429</v>
      </c>
      <c r="L27" s="98" t="s">
        <v>429</v>
      </c>
      <c r="M27" s="98" t="s">
        <v>429</v>
      </c>
      <c r="N27" s="194" t="s">
        <v>429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430</v>
      </c>
      <c r="E29" s="92" t="s">
        <v>430</v>
      </c>
      <c r="F29" s="92" t="s">
        <v>430</v>
      </c>
      <c r="G29" s="92" t="s">
        <v>430</v>
      </c>
      <c r="H29" s="92" t="s">
        <v>430</v>
      </c>
      <c r="I29" s="92" t="s">
        <v>430</v>
      </c>
      <c r="J29" s="92" t="s">
        <v>430</v>
      </c>
      <c r="K29" s="92" t="s">
        <v>430</v>
      </c>
      <c r="L29" s="92" t="s">
        <v>430</v>
      </c>
      <c r="M29" s="92" t="s">
        <v>430</v>
      </c>
      <c r="N29" s="191" t="s">
        <v>430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431</v>
      </c>
      <c r="E30" s="96" t="s">
        <v>431</v>
      </c>
      <c r="F30" s="96" t="s">
        <v>431</v>
      </c>
      <c r="G30" s="96" t="s">
        <v>431</v>
      </c>
      <c r="H30" s="96" t="s">
        <v>431</v>
      </c>
      <c r="I30" s="96" t="s">
        <v>431</v>
      </c>
      <c r="J30" s="96" t="s">
        <v>431</v>
      </c>
      <c r="K30" s="96" t="s">
        <v>431</v>
      </c>
      <c r="L30" s="96" t="s">
        <v>431</v>
      </c>
      <c r="M30" s="96" t="s">
        <v>431</v>
      </c>
      <c r="N30" s="193" t="s">
        <v>431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427</v>
      </c>
      <c r="E31" s="96" t="s">
        <v>427</v>
      </c>
      <c r="F31" s="96" t="s">
        <v>427</v>
      </c>
      <c r="G31" s="96" t="s">
        <v>427</v>
      </c>
      <c r="H31" s="96" t="s">
        <v>427</v>
      </c>
      <c r="I31" s="96" t="s">
        <v>427</v>
      </c>
      <c r="J31" s="96" t="s">
        <v>427</v>
      </c>
      <c r="K31" s="96" t="s">
        <v>427</v>
      </c>
      <c r="L31" s="96" t="s">
        <v>427</v>
      </c>
      <c r="M31" s="96" t="s">
        <v>427</v>
      </c>
      <c r="N31" s="193" t="s">
        <v>427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431</v>
      </c>
      <c r="E32" s="96" t="s">
        <v>431</v>
      </c>
      <c r="F32" s="96" t="s">
        <v>431</v>
      </c>
      <c r="G32" s="96" t="s">
        <v>431</v>
      </c>
      <c r="H32" s="96" t="s">
        <v>431</v>
      </c>
      <c r="I32" s="96" t="s">
        <v>431</v>
      </c>
      <c r="J32" s="96" t="s">
        <v>431</v>
      </c>
      <c r="K32" s="96" t="s">
        <v>431</v>
      </c>
      <c r="L32" s="96" t="s">
        <v>431</v>
      </c>
      <c r="M32" s="96" t="s">
        <v>431</v>
      </c>
      <c r="N32" s="193" t="s">
        <v>431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431</v>
      </c>
      <c r="E33" s="96" t="s">
        <v>431</v>
      </c>
      <c r="F33" s="96" t="s">
        <v>431</v>
      </c>
      <c r="G33" s="96" t="s">
        <v>431</v>
      </c>
      <c r="H33" s="96" t="s">
        <v>431</v>
      </c>
      <c r="I33" s="96" t="s">
        <v>431</v>
      </c>
      <c r="J33" s="96" t="s">
        <v>431</v>
      </c>
      <c r="K33" s="96" t="s">
        <v>431</v>
      </c>
      <c r="L33" s="96" t="s">
        <v>431</v>
      </c>
      <c r="M33" s="96" t="s">
        <v>431</v>
      </c>
      <c r="N33" s="193" t="s">
        <v>431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431</v>
      </c>
      <c r="E34" s="96" t="s">
        <v>431</v>
      </c>
      <c r="F34" s="96" t="s">
        <v>431</v>
      </c>
      <c r="G34" s="96" t="s">
        <v>431</v>
      </c>
      <c r="H34" s="96" t="s">
        <v>431</v>
      </c>
      <c r="I34" s="96" t="s">
        <v>431</v>
      </c>
      <c r="J34" s="96" t="s">
        <v>431</v>
      </c>
      <c r="K34" s="96" t="s">
        <v>431</v>
      </c>
      <c r="L34" s="96" t="s">
        <v>431</v>
      </c>
      <c r="M34" s="96" t="s">
        <v>431</v>
      </c>
      <c r="N34" s="193" t="s">
        <v>431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431</v>
      </c>
      <c r="E35" s="96" t="s">
        <v>431</v>
      </c>
      <c r="F35" s="96" t="s">
        <v>431</v>
      </c>
      <c r="G35" s="96" t="s">
        <v>431</v>
      </c>
      <c r="H35" s="96" t="s">
        <v>431</v>
      </c>
      <c r="I35" s="96" t="s">
        <v>431</v>
      </c>
      <c r="J35" s="96" t="s">
        <v>431</v>
      </c>
      <c r="K35" s="96" t="s">
        <v>431</v>
      </c>
      <c r="L35" s="96" t="s">
        <v>431</v>
      </c>
      <c r="M35" s="96" t="s">
        <v>431</v>
      </c>
      <c r="N35" s="193" t="s">
        <v>431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0.09</v>
      </c>
      <c r="E36" s="98">
        <v>7.0000000000000007E-2</v>
      </c>
      <c r="F36" s="98">
        <v>7.0000000000000007E-2</v>
      </c>
      <c r="G36" s="98">
        <v>0.05</v>
      </c>
      <c r="H36" s="98" t="s">
        <v>429</v>
      </c>
      <c r="I36" s="98">
        <v>0.15</v>
      </c>
      <c r="J36" s="98">
        <v>0.15</v>
      </c>
      <c r="K36" s="98">
        <v>7.0000000000000007E-2</v>
      </c>
      <c r="L36" s="98">
        <v>7.0000000000000007E-2</v>
      </c>
      <c r="M36" s="98" t="s">
        <v>429</v>
      </c>
      <c r="N36" s="194" t="s">
        <v>429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3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>
        <v>6.0000000000000001E-3</v>
      </c>
      <c r="E38" s="96">
        <v>4.0000000000000001E-3</v>
      </c>
      <c r="F38" s="96">
        <v>4.0000000000000001E-3</v>
      </c>
      <c r="G38" s="96">
        <v>4.0000000000000001E-3</v>
      </c>
      <c r="H38" s="96">
        <v>6.0000000000000001E-3</v>
      </c>
      <c r="I38" s="96">
        <v>6.0000000000000001E-3</v>
      </c>
      <c r="J38" s="96">
        <v>1.0999999999999999E-2</v>
      </c>
      <c r="K38" s="96" t="s">
        <v>431</v>
      </c>
      <c r="L38" s="96" t="s">
        <v>431</v>
      </c>
      <c r="M38" s="96" t="s">
        <v>431</v>
      </c>
      <c r="N38" s="193" t="s">
        <v>431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3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431</v>
      </c>
      <c r="E40" s="96" t="s">
        <v>431</v>
      </c>
      <c r="F40" s="96" t="s">
        <v>431</v>
      </c>
      <c r="G40" s="96" t="s">
        <v>431</v>
      </c>
      <c r="H40" s="96" t="s">
        <v>431</v>
      </c>
      <c r="I40" s="96" t="s">
        <v>431</v>
      </c>
      <c r="J40" s="96" t="s">
        <v>431</v>
      </c>
      <c r="K40" s="96" t="s">
        <v>431</v>
      </c>
      <c r="L40" s="96" t="s">
        <v>431</v>
      </c>
      <c r="M40" s="96" t="s">
        <v>431</v>
      </c>
      <c r="N40" s="193" t="s">
        <v>431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3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>
        <v>7.0000000000000001E-3</v>
      </c>
      <c r="E42" s="96">
        <v>5.0000000000000001E-3</v>
      </c>
      <c r="F42" s="96">
        <v>6.0000000000000001E-3</v>
      </c>
      <c r="G42" s="96">
        <v>4.0000000000000001E-3</v>
      </c>
      <c r="H42" s="96">
        <v>7.0000000000000001E-3</v>
      </c>
      <c r="I42" s="96">
        <v>7.0000000000000001E-3</v>
      </c>
      <c r="J42" s="96">
        <v>1.2999999999999999E-2</v>
      </c>
      <c r="K42" s="96" t="s">
        <v>431</v>
      </c>
      <c r="L42" s="96">
        <v>1E-3</v>
      </c>
      <c r="M42" s="96" t="s">
        <v>431</v>
      </c>
      <c r="N42" s="193" t="s">
        <v>431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3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>
        <v>1E-3</v>
      </c>
      <c r="E44" s="96">
        <v>1E-3</v>
      </c>
      <c r="F44" s="96">
        <v>2E-3</v>
      </c>
      <c r="G44" s="96" t="s">
        <v>431</v>
      </c>
      <c r="H44" s="96">
        <v>1E-3</v>
      </c>
      <c r="I44" s="96">
        <v>1E-3</v>
      </c>
      <c r="J44" s="96">
        <v>2E-3</v>
      </c>
      <c r="K44" s="96" t="s">
        <v>431</v>
      </c>
      <c r="L44" s="96">
        <v>1E-3</v>
      </c>
      <c r="M44" s="96" t="s">
        <v>431</v>
      </c>
      <c r="N44" s="193" t="s">
        <v>431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431</v>
      </c>
      <c r="E45" s="96" t="s">
        <v>431</v>
      </c>
      <c r="F45" s="96" t="s">
        <v>431</v>
      </c>
      <c r="G45" s="96" t="s">
        <v>431</v>
      </c>
      <c r="H45" s="96" t="s">
        <v>431</v>
      </c>
      <c r="I45" s="96" t="s">
        <v>431</v>
      </c>
      <c r="J45" s="96" t="s">
        <v>431</v>
      </c>
      <c r="K45" s="96" t="s">
        <v>431</v>
      </c>
      <c r="L45" s="96" t="s">
        <v>431</v>
      </c>
      <c r="M45" s="96" t="s">
        <v>431</v>
      </c>
      <c r="N45" s="193" t="s">
        <v>431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3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7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5.3</v>
      </c>
      <c r="E53" s="70">
        <v>4.8</v>
      </c>
      <c r="F53" s="70">
        <v>4.5</v>
      </c>
      <c r="G53" s="70">
        <v>4.7</v>
      </c>
      <c r="H53" s="70">
        <v>4.5999999999999996</v>
      </c>
      <c r="I53" s="70">
        <v>7.1</v>
      </c>
      <c r="J53" s="70">
        <v>7.2</v>
      </c>
      <c r="K53" s="70">
        <v>3.2</v>
      </c>
      <c r="L53" s="70">
        <v>3.3</v>
      </c>
      <c r="M53" s="70">
        <v>2.8</v>
      </c>
      <c r="N53" s="187">
        <v>2.8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7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0.8</v>
      </c>
      <c r="E61" s="70">
        <v>0.7</v>
      </c>
      <c r="F61" s="70">
        <v>0.3</v>
      </c>
      <c r="G61" s="70">
        <v>0.4</v>
      </c>
      <c r="H61" s="70" t="s">
        <v>432</v>
      </c>
      <c r="I61" s="70" t="s">
        <v>432</v>
      </c>
      <c r="J61" s="70">
        <v>0.2</v>
      </c>
      <c r="K61" s="70">
        <v>0.2</v>
      </c>
      <c r="L61" s="70" t="s">
        <v>432</v>
      </c>
      <c r="M61" s="70" t="s">
        <v>432</v>
      </c>
      <c r="N61" s="187" t="s">
        <v>432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</v>
      </c>
      <c r="G62" s="70">
        <v>7.2</v>
      </c>
      <c r="H62" s="70">
        <v>7.3</v>
      </c>
      <c r="I62" s="70">
        <v>7.1</v>
      </c>
      <c r="J62" s="70">
        <v>6.9</v>
      </c>
      <c r="K62" s="70">
        <v>7.1</v>
      </c>
      <c r="L62" s="70">
        <v>7.4</v>
      </c>
      <c r="M62" s="70">
        <v>6.5</v>
      </c>
      <c r="N62" s="187">
        <v>6.4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433</v>
      </c>
      <c r="E63" s="68" t="s">
        <v>433</v>
      </c>
      <c r="F63" s="68" t="s">
        <v>433</v>
      </c>
      <c r="G63" s="68" t="s">
        <v>433</v>
      </c>
      <c r="H63" s="68" t="s">
        <v>433</v>
      </c>
      <c r="I63" s="68" t="s">
        <v>433</v>
      </c>
      <c r="J63" s="68" t="s">
        <v>433</v>
      </c>
      <c r="K63" s="68" t="s">
        <v>433</v>
      </c>
      <c r="L63" s="68" t="s">
        <v>433</v>
      </c>
      <c r="M63" s="68" t="s">
        <v>433</v>
      </c>
      <c r="N63" s="115" t="s">
        <v>433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433</v>
      </c>
      <c r="E64" s="68" t="s">
        <v>433</v>
      </c>
      <c r="F64" s="68" t="s">
        <v>433</v>
      </c>
      <c r="G64" s="68" t="s">
        <v>433</v>
      </c>
      <c r="H64" s="68" t="s">
        <v>433</v>
      </c>
      <c r="I64" s="68" t="s">
        <v>433</v>
      </c>
      <c r="J64" s="68" t="s">
        <v>433</v>
      </c>
      <c r="K64" s="68" t="s">
        <v>433</v>
      </c>
      <c r="L64" s="68" t="s">
        <v>433</v>
      </c>
      <c r="M64" s="68" t="s">
        <v>433</v>
      </c>
      <c r="N64" s="115" t="s">
        <v>433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434</v>
      </c>
      <c r="E65" s="70" t="s">
        <v>434</v>
      </c>
      <c r="F65" s="70" t="s">
        <v>434</v>
      </c>
      <c r="G65" s="70" t="s">
        <v>434</v>
      </c>
      <c r="H65" s="70" t="s">
        <v>434</v>
      </c>
      <c r="I65" s="70" t="s">
        <v>434</v>
      </c>
      <c r="J65" s="70" t="s">
        <v>434</v>
      </c>
      <c r="K65" s="70" t="s">
        <v>434</v>
      </c>
      <c r="L65" s="70" t="s">
        <v>434</v>
      </c>
      <c r="M65" s="70" t="s">
        <v>434</v>
      </c>
      <c r="N65" s="187" t="s">
        <v>434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435</v>
      </c>
      <c r="E66" s="109" t="s">
        <v>435</v>
      </c>
      <c r="F66" s="109" t="s">
        <v>435</v>
      </c>
      <c r="G66" s="109" t="s">
        <v>435</v>
      </c>
      <c r="H66" s="109" t="s">
        <v>435</v>
      </c>
      <c r="I66" s="109" t="s">
        <v>435</v>
      </c>
      <c r="J66" s="109" t="s">
        <v>435</v>
      </c>
      <c r="K66" s="109" t="s">
        <v>435</v>
      </c>
      <c r="L66" s="109" t="s">
        <v>435</v>
      </c>
      <c r="M66" s="109" t="s">
        <v>435</v>
      </c>
      <c r="N66" s="196" t="s">
        <v>435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5">
        <v>45170</v>
      </c>
      <c r="B68" s="205"/>
      <c r="C68" s="206">
        <v>45261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430</v>
      </c>
      <c r="E73" s="92" t="s">
        <v>430</v>
      </c>
      <c r="F73" s="92" t="s">
        <v>430</v>
      </c>
      <c r="G73" s="92" t="s">
        <v>430</v>
      </c>
      <c r="H73" s="92" t="s">
        <v>430</v>
      </c>
      <c r="I73" s="92" t="s">
        <v>430</v>
      </c>
      <c r="J73" s="92" t="s">
        <v>430</v>
      </c>
      <c r="K73" s="92" t="s">
        <v>430</v>
      </c>
      <c r="L73" s="92" t="s">
        <v>430</v>
      </c>
      <c r="M73" s="92" t="s">
        <v>430</v>
      </c>
      <c r="N73" s="191" t="s">
        <v>430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431</v>
      </c>
      <c r="E74" s="96" t="s">
        <v>431</v>
      </c>
      <c r="F74" s="96" t="s">
        <v>431</v>
      </c>
      <c r="G74" s="96" t="s">
        <v>431</v>
      </c>
      <c r="H74" s="96" t="s">
        <v>431</v>
      </c>
      <c r="I74" s="96" t="s">
        <v>431</v>
      </c>
      <c r="J74" s="96" t="s">
        <v>431</v>
      </c>
      <c r="K74" s="96" t="s">
        <v>431</v>
      </c>
      <c r="L74" s="96" t="s">
        <v>431</v>
      </c>
      <c r="M74" s="96" t="s">
        <v>431</v>
      </c>
      <c r="N74" s="193" t="s">
        <v>431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436</v>
      </c>
      <c r="E75" s="96" t="s">
        <v>436</v>
      </c>
      <c r="F75" s="96" t="s">
        <v>436</v>
      </c>
      <c r="G75" s="96" t="s">
        <v>436</v>
      </c>
      <c r="H75" s="96" t="s">
        <v>436</v>
      </c>
      <c r="I75" s="96" t="s">
        <v>436</v>
      </c>
      <c r="J75" s="96" t="s">
        <v>436</v>
      </c>
      <c r="K75" s="96" t="s">
        <v>436</v>
      </c>
      <c r="L75" s="96" t="s">
        <v>436</v>
      </c>
      <c r="M75" s="96" t="s">
        <v>436</v>
      </c>
      <c r="N75" s="193" t="s">
        <v>436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0.6</v>
      </c>
      <c r="G81" s="70">
        <v>0.8</v>
      </c>
      <c r="H81" s="70">
        <v>0.8</v>
      </c>
      <c r="I81" s="70">
        <v>1</v>
      </c>
      <c r="J81" s="70">
        <v>0.6</v>
      </c>
      <c r="K81" s="70">
        <v>0.8</v>
      </c>
      <c r="L81" s="70">
        <v>0.6</v>
      </c>
      <c r="M81" s="70">
        <v>0.6</v>
      </c>
      <c r="N81" s="187">
        <v>0.6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7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431</v>
      </c>
      <c r="E85" s="96" t="s">
        <v>431</v>
      </c>
      <c r="F85" s="96" t="s">
        <v>431</v>
      </c>
      <c r="G85" s="96" t="s">
        <v>431</v>
      </c>
      <c r="H85" s="96" t="s">
        <v>431</v>
      </c>
      <c r="I85" s="96" t="s">
        <v>431</v>
      </c>
      <c r="J85" s="96" t="s">
        <v>431</v>
      </c>
      <c r="K85" s="96" t="s">
        <v>431</v>
      </c>
      <c r="L85" s="96" t="s">
        <v>431</v>
      </c>
      <c r="M85" s="96" t="s">
        <v>431</v>
      </c>
      <c r="N85" s="193" t="s">
        <v>431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431</v>
      </c>
      <c r="E86" s="96" t="s">
        <v>431</v>
      </c>
      <c r="F86" s="96" t="s">
        <v>431</v>
      </c>
      <c r="G86" s="96" t="s">
        <v>431</v>
      </c>
      <c r="H86" s="96" t="s">
        <v>431</v>
      </c>
      <c r="I86" s="96" t="s">
        <v>431</v>
      </c>
      <c r="J86" s="96" t="s">
        <v>431</v>
      </c>
      <c r="K86" s="96" t="s">
        <v>431</v>
      </c>
      <c r="L86" s="96" t="s">
        <v>431</v>
      </c>
      <c r="M86" s="96" t="s">
        <v>431</v>
      </c>
      <c r="N86" s="193" t="s">
        <v>431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>
        <v>1.3</v>
      </c>
      <c r="E87" s="70">
        <v>1.7</v>
      </c>
      <c r="F87" s="70">
        <v>1</v>
      </c>
      <c r="G87" s="70">
        <v>0.9</v>
      </c>
      <c r="H87" s="70">
        <v>0.8</v>
      </c>
      <c r="I87" s="70">
        <v>0.3</v>
      </c>
      <c r="J87" s="70">
        <v>0.7</v>
      </c>
      <c r="K87" s="70">
        <v>0.6</v>
      </c>
      <c r="L87" s="70">
        <v>0.7</v>
      </c>
      <c r="M87" s="70">
        <v>0.6</v>
      </c>
      <c r="N87" s="187">
        <v>0.3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435</v>
      </c>
      <c r="E90" s="70" t="s">
        <v>435</v>
      </c>
      <c r="F90" s="70" t="s">
        <v>435</v>
      </c>
      <c r="G90" s="70" t="s">
        <v>435</v>
      </c>
      <c r="H90" s="70" t="s">
        <v>435</v>
      </c>
      <c r="I90" s="70" t="s">
        <v>435</v>
      </c>
      <c r="J90" s="70" t="s">
        <v>435</v>
      </c>
      <c r="K90" s="70" t="s">
        <v>435</v>
      </c>
      <c r="L90" s="70" t="s">
        <v>435</v>
      </c>
      <c r="M90" s="70" t="s">
        <v>435</v>
      </c>
      <c r="N90" s="187" t="s">
        <v>435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</v>
      </c>
      <c r="G91" s="70">
        <v>7.2</v>
      </c>
      <c r="H91" s="70">
        <v>7.3</v>
      </c>
      <c r="I91" s="70">
        <v>7.1</v>
      </c>
      <c r="J91" s="70">
        <v>6.9</v>
      </c>
      <c r="K91" s="70">
        <v>7.1</v>
      </c>
      <c r="L91" s="70">
        <v>7.4</v>
      </c>
      <c r="M91" s="70">
        <v>6.5</v>
      </c>
      <c r="N91" s="187">
        <v>6.4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431</v>
      </c>
      <c r="E94" s="96" t="s">
        <v>431</v>
      </c>
      <c r="F94" s="96" t="s">
        <v>431</v>
      </c>
      <c r="G94" s="96" t="s">
        <v>431</v>
      </c>
      <c r="H94" s="96" t="s">
        <v>431</v>
      </c>
      <c r="I94" s="96" t="s">
        <v>431</v>
      </c>
      <c r="J94" s="96" t="s">
        <v>431</v>
      </c>
      <c r="K94" s="96" t="s">
        <v>431</v>
      </c>
      <c r="L94" s="96" t="s">
        <v>431</v>
      </c>
      <c r="M94" s="96" t="s">
        <v>431</v>
      </c>
      <c r="N94" s="193" t="s">
        <v>431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5.3</v>
      </c>
      <c r="E100" s="70">
        <v>5.2</v>
      </c>
      <c r="F100" s="70">
        <v>5.4</v>
      </c>
      <c r="G100" s="70">
        <v>3.5</v>
      </c>
      <c r="H100" s="70">
        <v>3.4</v>
      </c>
      <c r="I100" s="70">
        <v>4.5999999999999996</v>
      </c>
      <c r="J100" s="70">
        <v>4.5999999999999996</v>
      </c>
      <c r="K100" s="70">
        <v>3.1</v>
      </c>
      <c r="L100" s="70">
        <v>3.1</v>
      </c>
      <c r="M100" s="70">
        <v>5.4</v>
      </c>
      <c r="N100" s="187">
        <v>5.4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0.24</v>
      </c>
      <c r="E101" s="98">
        <v>0.24</v>
      </c>
      <c r="F101" s="98">
        <v>0.24</v>
      </c>
      <c r="G101" s="98" t="s">
        <v>428</v>
      </c>
      <c r="H101" s="98" t="s">
        <v>428</v>
      </c>
      <c r="I101" s="98">
        <v>7.0000000000000007E-2</v>
      </c>
      <c r="J101" s="98">
        <v>7.0000000000000007E-2</v>
      </c>
      <c r="K101" s="98">
        <v>0.19</v>
      </c>
      <c r="L101" s="98">
        <v>0.18</v>
      </c>
      <c r="M101" s="98" t="s">
        <v>428</v>
      </c>
      <c r="N101" s="194" t="s">
        <v>428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5">
        <v>45170</v>
      </c>
      <c r="B130" s="205"/>
      <c r="C130" s="206">
        <v>45261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45261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60"/>
      <c r="B2" s="260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350</v>
      </c>
      <c r="E4" s="255"/>
      <c r="F4" s="250" t="s">
        <v>352</v>
      </c>
      <c r="G4" s="258"/>
      <c r="H4" s="243" t="s">
        <v>355</v>
      </c>
      <c r="I4" s="244"/>
      <c r="J4" s="243" t="s">
        <v>358</v>
      </c>
      <c r="K4" s="244"/>
      <c r="L4" s="243" t="s">
        <v>400</v>
      </c>
      <c r="M4" s="244"/>
      <c r="N4" s="254" t="s">
        <v>393</v>
      </c>
      <c r="O4" s="255"/>
      <c r="P4" s="250" t="s">
        <v>394</v>
      </c>
      <c r="Q4" s="251"/>
      <c r="R4" s="250" t="s">
        <v>395</v>
      </c>
      <c r="S4" s="258"/>
      <c r="T4" s="243" t="s">
        <v>396</v>
      </c>
      <c r="U4" s="244"/>
      <c r="V4" s="243" t="s">
        <v>397</v>
      </c>
      <c r="W4" s="244"/>
      <c r="X4" s="243" t="s">
        <v>398</v>
      </c>
      <c r="Y4" s="244"/>
      <c r="Z4" s="250"/>
      <c r="AA4" s="25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52"/>
      <c r="G5" s="259"/>
      <c r="H5" s="245"/>
      <c r="I5" s="246"/>
      <c r="J5" s="245"/>
      <c r="K5" s="246"/>
      <c r="L5" s="245"/>
      <c r="M5" s="246"/>
      <c r="N5" s="256"/>
      <c r="O5" s="257"/>
      <c r="P5" s="252"/>
      <c r="Q5" s="253"/>
      <c r="R5" s="252"/>
      <c r="S5" s="259"/>
      <c r="T5" s="245"/>
      <c r="U5" s="246"/>
      <c r="V5" s="245"/>
      <c r="W5" s="246"/>
      <c r="X5" s="245"/>
      <c r="Y5" s="246"/>
      <c r="Z5" s="252"/>
      <c r="AA5" s="25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8"/>
      <c r="E6" s="43"/>
      <c r="F6" s="211"/>
      <c r="G6" s="43"/>
      <c r="H6" s="223"/>
      <c r="I6" s="43"/>
      <c r="J6" s="211"/>
      <c r="K6" s="43"/>
      <c r="L6" s="223"/>
      <c r="M6" s="43"/>
      <c r="N6" s="248"/>
      <c r="O6" s="43"/>
      <c r="P6" s="221"/>
      <c r="Q6" s="44"/>
      <c r="R6" s="211"/>
      <c r="S6" s="43"/>
      <c r="T6" s="223"/>
      <c r="U6" s="43"/>
      <c r="V6" s="211"/>
      <c r="W6" s="43"/>
      <c r="X6" s="223"/>
      <c r="Y6" s="43"/>
      <c r="Z6" s="221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9"/>
      <c r="E7" s="48" t="s">
        <v>124</v>
      </c>
      <c r="F7" s="212"/>
      <c r="G7" s="48" t="s">
        <v>124</v>
      </c>
      <c r="H7" s="224"/>
      <c r="I7" s="48" t="s">
        <v>124</v>
      </c>
      <c r="J7" s="212"/>
      <c r="K7" s="48" t="s">
        <v>124</v>
      </c>
      <c r="L7" s="224"/>
      <c r="M7" s="48" t="s">
        <v>124</v>
      </c>
      <c r="N7" s="249"/>
      <c r="O7" s="48" t="s">
        <v>124</v>
      </c>
      <c r="P7" s="222"/>
      <c r="Q7" s="49" t="s">
        <v>124</v>
      </c>
      <c r="R7" s="212"/>
      <c r="S7" s="48" t="s">
        <v>124</v>
      </c>
      <c r="T7" s="224"/>
      <c r="U7" s="48" t="s">
        <v>124</v>
      </c>
      <c r="V7" s="212"/>
      <c r="W7" s="48" t="s">
        <v>124</v>
      </c>
      <c r="X7" s="224"/>
      <c r="Y7" s="48" t="s">
        <v>124</v>
      </c>
      <c r="Z7" s="222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20231213</v>
      </c>
      <c r="E9" s="59" t="str">
        <f>IF(手入力!C3="",REPLACE(D9,5,0,"/"),REPLACE(手入力!C3,5,0,"/"))</f>
        <v>2023/1213</v>
      </c>
      <c r="F9" s="58">
        <v>20231213</v>
      </c>
      <c r="G9" s="59" t="str">
        <f>IF(手入力!D3="",REPLACE(F9,5,0,"/"),REPLACE(手入力!D3,5,0,"/"))</f>
        <v>2023/1213</v>
      </c>
      <c r="H9" s="58">
        <v>20231213</v>
      </c>
      <c r="I9" s="59" t="str">
        <f>IF(手入力!E3="",REPLACE(H9,5,0,"/"),REPLACE(手入力!E3,5,0,"/"))</f>
        <v>2023/1213</v>
      </c>
      <c r="J9" s="58">
        <v>20231213</v>
      </c>
      <c r="K9" s="59" t="str">
        <f>IF(手入力!F3="",REPLACE(J9,5,0,"/"),REPLACE(手入力!F3,5,0,"/"))</f>
        <v>2023/1213</v>
      </c>
      <c r="L9" s="58">
        <v>20231213</v>
      </c>
      <c r="M9" s="59" t="str">
        <f>IF(手入力!G3="",REPLACE(L9,5,0,"/"),REPLACE(手入力!G3,5,0,"/"))</f>
        <v>2023/1213</v>
      </c>
      <c r="N9" s="58">
        <v>20231205</v>
      </c>
      <c r="O9" s="59" t="str">
        <f>IF(手入力!H3="",REPLACE(N9,5,0,"/"),REPLACE(手入力!H3,5,0,"/"))</f>
        <v>2023/1205</v>
      </c>
      <c r="P9" s="58">
        <v>20231205</v>
      </c>
      <c r="Q9" s="59" t="str">
        <f>IF(手入力!I3="",REPLACE(P9,5,0,"/"),REPLACE(手入力!I3,5,0,"/"))</f>
        <v>2023/1205</v>
      </c>
      <c r="R9" s="58">
        <v>20231205</v>
      </c>
      <c r="S9" s="59" t="str">
        <f>IF(手入力!J3="",REPLACE(R9,5,0,"/"),REPLACE(手入力!J3,5,0,"/"))</f>
        <v>2023/1205</v>
      </c>
      <c r="T9" s="58">
        <v>20231205</v>
      </c>
      <c r="U9" s="59" t="str">
        <f>IF(手入力!K3="",REPLACE(T9,5,0,"/"),REPLACE(手入力!K3,5,0,"/"))</f>
        <v>2023/1205</v>
      </c>
      <c r="V9" s="58">
        <v>20231205</v>
      </c>
      <c r="W9" s="59" t="str">
        <f>IF(手入力!L3="",REPLACE(V9,5,0,"/"),REPLACE(手入力!L3,5,0,"/"))</f>
        <v>2023/1205</v>
      </c>
      <c r="X9" s="58">
        <v>20231205</v>
      </c>
      <c r="Y9" s="59" t="str">
        <f>IF(手入力!M3="",REPLACE(X9,5,0,"/"),REPLACE(手入力!M3,5,0,"/"))</f>
        <v>2023/1205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932</v>
      </c>
      <c r="E10" s="67" t="str">
        <f>TEXT(D10,"0000")</f>
        <v>0932</v>
      </c>
      <c r="F10" s="68">
        <v>941</v>
      </c>
      <c r="G10" s="67" t="str">
        <f>TEXT(F10,"0000")</f>
        <v>0941</v>
      </c>
      <c r="H10" s="68">
        <v>1039</v>
      </c>
      <c r="I10" s="67" t="str">
        <f>TEXT(H10,"0000")</f>
        <v>1039</v>
      </c>
      <c r="J10" s="68">
        <v>1015</v>
      </c>
      <c r="K10" s="67" t="str">
        <f>TEXT(J10,"0000")</f>
        <v>1015</v>
      </c>
      <c r="L10" s="68">
        <v>959</v>
      </c>
      <c r="M10" s="67" t="str">
        <f>TEXT(L10,"0000")</f>
        <v>0959</v>
      </c>
      <c r="N10" s="66">
        <v>1016</v>
      </c>
      <c r="O10" s="67" t="str">
        <f>TEXT(N10,"0000")</f>
        <v>1016</v>
      </c>
      <c r="P10" s="68">
        <v>1102</v>
      </c>
      <c r="Q10" s="67" t="str">
        <f>TEXT(P10,"0000")</f>
        <v>1102</v>
      </c>
      <c r="R10" s="68">
        <v>958</v>
      </c>
      <c r="S10" s="67" t="str">
        <f>TEXT(R10,"0000")</f>
        <v>0958</v>
      </c>
      <c r="T10" s="68">
        <v>924</v>
      </c>
      <c r="U10" s="67" t="str">
        <f>TEXT(T10,"0000")</f>
        <v>0924</v>
      </c>
      <c r="V10" s="68">
        <v>1032</v>
      </c>
      <c r="W10" s="67" t="str">
        <f>TEXT(V10,"0000")</f>
        <v>1032</v>
      </c>
      <c r="X10" s="68">
        <v>1041</v>
      </c>
      <c r="Y10" s="67" t="str">
        <f>TEXT(X10,"0000")</f>
        <v>1041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雨/晴</v>
      </c>
      <c r="E11" s="68">
        <f>IF(E9=0,"",(RIGHT(E9,2))-1)</f>
        <v>12</v>
      </c>
      <c r="F11" s="68" t="str">
        <f>IF(F$9=0,"",HLOOKUP(G11,天気タグ!$B$3:$AG$39,35))</f>
        <v>雨/晴</v>
      </c>
      <c r="G11" s="68">
        <f>IF(G9=0,"",(RIGHT(G9,2))-1)</f>
        <v>12</v>
      </c>
      <c r="H11" s="68" t="str">
        <f>IF(H$9=0,"",HLOOKUP(I11,天気タグ!$B$3:$AG$39,35))</f>
        <v>雨/晴</v>
      </c>
      <c r="I11" s="68">
        <f>IF(I9=0,"",(RIGHT(I9,2))-1)</f>
        <v>12</v>
      </c>
      <c r="J11" s="68" t="str">
        <f>IF(J$9=0,"",HLOOKUP(K11,天気タグ!$B$3:$AG$39,35))</f>
        <v>雨/晴</v>
      </c>
      <c r="K11" s="68">
        <f>IF(K9=0,"",(RIGHT(K9,2))-1)</f>
        <v>12</v>
      </c>
      <c r="L11" s="68" t="str">
        <f>IF(L$9=0,"",HLOOKUP(M11,天気タグ!$B$3:$AG$39,35))</f>
        <v>雨/晴</v>
      </c>
      <c r="M11" s="68">
        <f>IF(M9=0,"",(RIGHT(M9,2))-1)</f>
        <v>12</v>
      </c>
      <c r="N11" s="68" t="str">
        <f>IF(N$9=0,"",HLOOKUP(O11,天気タグ!$B$3:$AG$39,35))</f>
        <v>晴</v>
      </c>
      <c r="O11" s="68">
        <f>IF(O9=0,"",(RIGHT(O9,2))-1)</f>
        <v>4</v>
      </c>
      <c r="P11" s="68" t="str">
        <f>IF(P$9=0,"",HLOOKUP(Q11,天気タグ!$B$3:$AG$39,35))</f>
        <v>晴</v>
      </c>
      <c r="Q11" s="68">
        <f>IF(Q9=0,"",(RIGHT(Q9,2))-1)</f>
        <v>4</v>
      </c>
      <c r="R11" s="68" t="str">
        <f>IF(R$9=0,"",HLOOKUP(S11,天気タグ!$B$3:$AG$39,35))</f>
        <v>晴</v>
      </c>
      <c r="S11" s="68">
        <f>IF(S9=0,"",(RIGHT(S9,2))-1)</f>
        <v>4</v>
      </c>
      <c r="T11" s="68" t="str">
        <f>IF(T$9=0,"",HLOOKUP(U11,天気タグ!$B$3:$AG$39,35))</f>
        <v>晴</v>
      </c>
      <c r="U11" s="68">
        <f>IF(U9=0,"",(RIGHT(U9,2))-1)</f>
        <v>4</v>
      </c>
      <c r="V11" s="68" t="str">
        <f>IF(V$9=0,"",HLOOKUP(W11,天気タグ!$B$3:$AG$39,35))</f>
        <v>晴</v>
      </c>
      <c r="W11" s="68">
        <f>IF(W9=0,"",(RIGHT(W9,2))-1)</f>
        <v>4</v>
      </c>
      <c r="X11" s="68" t="str">
        <f>IF(X$9=0,"",HLOOKUP(Y11,天気タグ!$B$3:$AG$39,35))</f>
        <v>晴</v>
      </c>
      <c r="Y11" s="68">
        <f>IF(Y9=0,"",(RIGHT(Y9,2))-1)</f>
        <v>4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13</v>
      </c>
      <c r="F12" s="68" t="str">
        <f>IF(F$9=0,"",HLOOKUP(G12,天気タグ!$B$3:$AG$39,35))</f>
        <v>晴</v>
      </c>
      <c r="G12" s="68">
        <f>IF(G9=0,"",RIGHT(G9,2)*1)</f>
        <v>13</v>
      </c>
      <c r="H12" s="68" t="str">
        <f>IF(H$9=0,"",HLOOKUP(I12,天気タグ!$B$3:$AG$39,35))</f>
        <v>晴</v>
      </c>
      <c r="I12" s="68">
        <f>IF(I9=0,"",RIGHT(I9,2)*1)</f>
        <v>13</v>
      </c>
      <c r="J12" s="68" t="str">
        <f>IF(J$9=0,"",HLOOKUP(K12,天気タグ!$B$3:$AG$39,35))</f>
        <v>晴</v>
      </c>
      <c r="K12" s="68">
        <f>IF(K9=0,"",RIGHT(K9,2)*1)</f>
        <v>13</v>
      </c>
      <c r="L12" s="68" t="str">
        <f>IF(L$9=0,"",HLOOKUP(M12,天気タグ!$B$3:$AG$39,35))</f>
        <v>晴</v>
      </c>
      <c r="M12" s="68">
        <f>IF(M9=0,"",RIGHT(M9,2)*1)</f>
        <v>13</v>
      </c>
      <c r="N12" s="68" t="str">
        <f>IF(N$9=0,"",HLOOKUP(O12,天気タグ!$B$3:$AG$39,35))</f>
        <v>曇</v>
      </c>
      <c r="O12" s="68">
        <f>IF(O9=0,"",RIGHT(O9,2)*1)</f>
        <v>5</v>
      </c>
      <c r="P12" s="68" t="str">
        <f>IF(P$9=0,"",HLOOKUP(Q12,天気タグ!$B$3:$AG$39,35))</f>
        <v>曇</v>
      </c>
      <c r="Q12" s="68">
        <f>IF(Q9=0,"",RIGHT(Q9,2)*1)</f>
        <v>5</v>
      </c>
      <c r="R12" s="68" t="str">
        <f>IF(R$9=0,"",HLOOKUP(S12,天気タグ!$B$3:$AG$39,35))</f>
        <v>曇</v>
      </c>
      <c r="S12" s="68">
        <f>IF(S9=0,"",RIGHT(S9,2)*1)</f>
        <v>5</v>
      </c>
      <c r="T12" s="68" t="str">
        <f>IF(T$9=0,"",HLOOKUP(U12,天気タグ!$B$3:$AG$39,35))</f>
        <v>曇</v>
      </c>
      <c r="U12" s="68">
        <f>IF(U9=0,"",RIGHT(U9,2)*1)</f>
        <v>5</v>
      </c>
      <c r="V12" s="68" t="str">
        <f>IF(V$9=0,"",HLOOKUP(W12,天気タグ!$B$3:$AG$39,35))</f>
        <v>曇</v>
      </c>
      <c r="W12" s="68">
        <f>IF(W9=0,"",RIGHT(W9,2)*1)</f>
        <v>5</v>
      </c>
      <c r="X12" s="68" t="str">
        <f>IF(X$9=0,"",HLOOKUP(Y12,天気タグ!$B$3:$AG$39,35))</f>
        <v>曇</v>
      </c>
      <c r="Y12" s="68">
        <f>IF(Y9=0,"",RIGHT(Y9,2)*1)</f>
        <v>5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4.7</v>
      </c>
      <c r="E13" s="70"/>
      <c r="F13" s="70">
        <v>9.6999999999999993</v>
      </c>
      <c r="G13" s="68"/>
      <c r="H13" s="70">
        <v>12.8</v>
      </c>
      <c r="I13" s="70"/>
      <c r="J13" s="70">
        <v>6</v>
      </c>
      <c r="K13" s="70"/>
      <c r="L13" s="70">
        <v>8.9</v>
      </c>
      <c r="M13" s="70"/>
      <c r="N13" s="69">
        <v>4.9000000000000004</v>
      </c>
      <c r="O13" s="70"/>
      <c r="P13" s="70">
        <v>6.5</v>
      </c>
      <c r="Q13" s="70"/>
      <c r="R13" s="70">
        <v>4.5</v>
      </c>
      <c r="S13" s="68"/>
      <c r="T13" s="70">
        <v>6.5</v>
      </c>
      <c r="U13" s="70"/>
      <c r="V13" s="70">
        <v>7</v>
      </c>
      <c r="W13" s="70"/>
      <c r="X13" s="70">
        <v>6.5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11.8</v>
      </c>
      <c r="E14" s="76"/>
      <c r="F14" s="77">
        <v>11.6</v>
      </c>
      <c r="G14" s="77"/>
      <c r="H14" s="77">
        <v>12.4</v>
      </c>
      <c r="I14" s="77"/>
      <c r="J14" s="77">
        <v>9.6</v>
      </c>
      <c r="K14" s="77"/>
      <c r="L14" s="77">
        <v>11.7</v>
      </c>
      <c r="M14" s="77"/>
      <c r="N14" s="76">
        <v>7.2</v>
      </c>
      <c r="O14" s="76"/>
      <c r="P14" s="77">
        <v>13.2</v>
      </c>
      <c r="Q14" s="77"/>
      <c r="R14" s="77">
        <v>6.3</v>
      </c>
      <c r="S14" s="77"/>
      <c r="T14" s="77">
        <v>11.5</v>
      </c>
      <c r="U14" s="77"/>
      <c r="V14" s="77">
        <v>11.7</v>
      </c>
      <c r="W14" s="77"/>
      <c r="X14" s="77">
        <v>7.3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0.24</v>
      </c>
      <c r="E26" s="98"/>
      <c r="F26" s="68">
        <v>0.24</v>
      </c>
      <c r="G26" s="98"/>
      <c r="H26" s="68">
        <v>0.24</v>
      </c>
      <c r="I26" s="98"/>
      <c r="J26" s="68">
        <v>0</v>
      </c>
      <c r="K26" s="98"/>
      <c r="L26" s="68">
        <v>0</v>
      </c>
      <c r="M26" s="98"/>
      <c r="N26" s="97">
        <v>7.0000000000000007E-2</v>
      </c>
      <c r="O26" s="98"/>
      <c r="P26" s="98">
        <v>7.0000000000000007E-2</v>
      </c>
      <c r="Q26" s="98"/>
      <c r="R26" s="68">
        <v>0.19</v>
      </c>
      <c r="S26" s="98"/>
      <c r="T26" s="68">
        <v>0.18</v>
      </c>
      <c r="U26" s="98"/>
      <c r="V26" s="68">
        <v>0</v>
      </c>
      <c r="W26" s="98"/>
      <c r="X26" s="68">
        <v>0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7"/>
        <v>0</v>
      </c>
      <c r="F29" s="68">
        <v>0</v>
      </c>
      <c r="G29" s="67">
        <f t="shared" si="8"/>
        <v>0</v>
      </c>
      <c r="H29" s="68">
        <v>0</v>
      </c>
      <c r="I29" s="67">
        <f t="shared" si="9"/>
        <v>0</v>
      </c>
      <c r="J29" s="68">
        <v>0</v>
      </c>
      <c r="K29" s="67">
        <f t="shared" si="9"/>
        <v>0</v>
      </c>
      <c r="L29" s="68">
        <v>0</v>
      </c>
      <c r="M29" s="67">
        <f t="shared" si="9"/>
        <v>0</v>
      </c>
      <c r="N29" s="91">
        <v>0</v>
      </c>
      <c r="O29" s="67">
        <f t="shared" si="10"/>
        <v>0</v>
      </c>
      <c r="P29" s="92">
        <v>0</v>
      </c>
      <c r="Q29" s="67">
        <f t="shared" si="11"/>
        <v>0</v>
      </c>
      <c r="R29" s="68">
        <v>0</v>
      </c>
      <c r="S29" s="67">
        <f t="shared" si="11"/>
        <v>0</v>
      </c>
      <c r="T29" s="68">
        <v>0</v>
      </c>
      <c r="U29" s="67">
        <f t="shared" si="12"/>
        <v>0</v>
      </c>
      <c r="V29" s="68">
        <v>0</v>
      </c>
      <c r="W29" s="67">
        <f t="shared" si="12"/>
        <v>0</v>
      </c>
      <c r="X29" s="68">
        <v>0</v>
      </c>
      <c r="Y29" s="67">
        <f t="shared" si="12"/>
        <v>0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7"/>
        <v>0</v>
      </c>
      <c r="F30" s="68">
        <v>0</v>
      </c>
      <c r="G30" s="67">
        <f t="shared" si="8"/>
        <v>0</v>
      </c>
      <c r="H30" s="68">
        <v>0</v>
      </c>
      <c r="I30" s="67">
        <f t="shared" si="9"/>
        <v>0</v>
      </c>
      <c r="J30" s="68">
        <v>0</v>
      </c>
      <c r="K30" s="67">
        <f t="shared" si="9"/>
        <v>0</v>
      </c>
      <c r="L30" s="68">
        <v>0</v>
      </c>
      <c r="M30" s="67">
        <f t="shared" si="9"/>
        <v>0</v>
      </c>
      <c r="N30" s="95">
        <v>0</v>
      </c>
      <c r="O30" s="67">
        <f t="shared" si="10"/>
        <v>0</v>
      </c>
      <c r="P30" s="96">
        <v>0</v>
      </c>
      <c r="Q30" s="67">
        <f t="shared" si="11"/>
        <v>0</v>
      </c>
      <c r="R30" s="68">
        <v>0</v>
      </c>
      <c r="S30" s="67">
        <f t="shared" si="11"/>
        <v>0</v>
      </c>
      <c r="T30" s="68">
        <v>0</v>
      </c>
      <c r="U30" s="67">
        <f t="shared" si="12"/>
        <v>0</v>
      </c>
      <c r="V30" s="68">
        <v>0</v>
      </c>
      <c r="W30" s="67">
        <f t="shared" si="12"/>
        <v>0</v>
      </c>
      <c r="X30" s="68">
        <v>0</v>
      </c>
      <c r="Y30" s="67">
        <f t="shared" si="12"/>
        <v>0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7"/>
        <v>0</v>
      </c>
      <c r="F31" s="68">
        <v>0</v>
      </c>
      <c r="G31" s="67">
        <f t="shared" si="8"/>
        <v>0</v>
      </c>
      <c r="H31" s="68">
        <v>0</v>
      </c>
      <c r="I31" s="67">
        <f t="shared" si="9"/>
        <v>0</v>
      </c>
      <c r="J31" s="68">
        <v>0</v>
      </c>
      <c r="K31" s="67">
        <f t="shared" si="9"/>
        <v>0</v>
      </c>
      <c r="L31" s="68">
        <v>0</v>
      </c>
      <c r="M31" s="67">
        <f t="shared" si="9"/>
        <v>0</v>
      </c>
      <c r="N31" s="95">
        <v>0</v>
      </c>
      <c r="O31" s="67">
        <f t="shared" si="10"/>
        <v>0</v>
      </c>
      <c r="P31" s="96">
        <v>0</v>
      </c>
      <c r="Q31" s="67">
        <f t="shared" si="11"/>
        <v>0</v>
      </c>
      <c r="R31" s="68">
        <v>0</v>
      </c>
      <c r="S31" s="67">
        <f t="shared" si="11"/>
        <v>0</v>
      </c>
      <c r="T31" s="68">
        <v>0</v>
      </c>
      <c r="U31" s="67">
        <f t="shared" si="12"/>
        <v>0</v>
      </c>
      <c r="V31" s="68">
        <v>0</v>
      </c>
      <c r="W31" s="67">
        <f t="shared" si="12"/>
        <v>0</v>
      </c>
      <c r="X31" s="68">
        <v>0</v>
      </c>
      <c r="Y31" s="67">
        <f t="shared" si="12"/>
        <v>0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7"/>
        <v>0</v>
      </c>
      <c r="F32" s="68">
        <v>0</v>
      </c>
      <c r="G32" s="67">
        <f t="shared" si="8"/>
        <v>0</v>
      </c>
      <c r="H32" s="68">
        <v>0</v>
      </c>
      <c r="I32" s="67">
        <f t="shared" si="9"/>
        <v>0</v>
      </c>
      <c r="J32" s="68">
        <v>0</v>
      </c>
      <c r="K32" s="67">
        <f t="shared" si="9"/>
        <v>0</v>
      </c>
      <c r="L32" s="68">
        <v>0</v>
      </c>
      <c r="M32" s="67">
        <f t="shared" si="9"/>
        <v>0</v>
      </c>
      <c r="N32" s="95">
        <v>0</v>
      </c>
      <c r="O32" s="67">
        <f t="shared" si="10"/>
        <v>0</v>
      </c>
      <c r="P32" s="96">
        <v>0</v>
      </c>
      <c r="Q32" s="67">
        <f t="shared" si="11"/>
        <v>0</v>
      </c>
      <c r="R32" s="68">
        <v>0</v>
      </c>
      <c r="S32" s="67">
        <f t="shared" si="11"/>
        <v>0</v>
      </c>
      <c r="T32" s="68">
        <v>0</v>
      </c>
      <c r="U32" s="67">
        <f t="shared" si="12"/>
        <v>0</v>
      </c>
      <c r="V32" s="68">
        <v>0</v>
      </c>
      <c r="W32" s="67">
        <f t="shared" si="12"/>
        <v>0</v>
      </c>
      <c r="X32" s="68">
        <v>0</v>
      </c>
      <c r="Y32" s="67">
        <f t="shared" si="12"/>
        <v>0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7"/>
        <v>0</v>
      </c>
      <c r="F33" s="68">
        <v>0</v>
      </c>
      <c r="G33" s="67">
        <f t="shared" si="8"/>
        <v>0</v>
      </c>
      <c r="H33" s="68">
        <v>0</v>
      </c>
      <c r="I33" s="67">
        <f t="shared" si="9"/>
        <v>0</v>
      </c>
      <c r="J33" s="68">
        <v>0</v>
      </c>
      <c r="K33" s="67">
        <f t="shared" si="9"/>
        <v>0</v>
      </c>
      <c r="L33" s="68">
        <v>0</v>
      </c>
      <c r="M33" s="67">
        <f t="shared" si="9"/>
        <v>0</v>
      </c>
      <c r="N33" s="95">
        <v>0</v>
      </c>
      <c r="O33" s="67">
        <f t="shared" si="10"/>
        <v>0</v>
      </c>
      <c r="P33" s="96">
        <v>0</v>
      </c>
      <c r="Q33" s="67">
        <f t="shared" si="11"/>
        <v>0</v>
      </c>
      <c r="R33" s="68">
        <v>0</v>
      </c>
      <c r="S33" s="67">
        <f t="shared" si="11"/>
        <v>0</v>
      </c>
      <c r="T33" s="68">
        <v>0</v>
      </c>
      <c r="U33" s="67">
        <f t="shared" si="12"/>
        <v>0</v>
      </c>
      <c r="V33" s="68">
        <v>0</v>
      </c>
      <c r="W33" s="67">
        <f t="shared" si="12"/>
        <v>0</v>
      </c>
      <c r="X33" s="68">
        <v>0</v>
      </c>
      <c r="Y33" s="67">
        <f t="shared" si="12"/>
        <v>0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7"/>
        <v>0</v>
      </c>
      <c r="F34" s="68">
        <v>0</v>
      </c>
      <c r="G34" s="67">
        <f t="shared" si="8"/>
        <v>0</v>
      </c>
      <c r="H34" s="68">
        <v>0</v>
      </c>
      <c r="I34" s="67">
        <f t="shared" si="9"/>
        <v>0</v>
      </c>
      <c r="J34" s="68">
        <v>0</v>
      </c>
      <c r="K34" s="67">
        <f t="shared" si="9"/>
        <v>0</v>
      </c>
      <c r="L34" s="68">
        <v>0</v>
      </c>
      <c r="M34" s="67">
        <f t="shared" si="9"/>
        <v>0</v>
      </c>
      <c r="N34" s="95">
        <v>0</v>
      </c>
      <c r="O34" s="67">
        <f t="shared" si="10"/>
        <v>0</v>
      </c>
      <c r="P34" s="96">
        <v>0</v>
      </c>
      <c r="Q34" s="67">
        <f t="shared" si="11"/>
        <v>0</v>
      </c>
      <c r="R34" s="68">
        <v>0</v>
      </c>
      <c r="S34" s="67">
        <f t="shared" si="11"/>
        <v>0</v>
      </c>
      <c r="T34" s="68">
        <v>0</v>
      </c>
      <c r="U34" s="67">
        <f t="shared" si="12"/>
        <v>0</v>
      </c>
      <c r="V34" s="68">
        <v>0</v>
      </c>
      <c r="W34" s="67">
        <f t="shared" si="12"/>
        <v>0</v>
      </c>
      <c r="X34" s="68">
        <v>0</v>
      </c>
      <c r="Y34" s="67">
        <f t="shared" si="12"/>
        <v>0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7"/>
        <v>0</v>
      </c>
      <c r="F35" s="68">
        <v>0</v>
      </c>
      <c r="G35" s="67">
        <f t="shared" si="8"/>
        <v>0</v>
      </c>
      <c r="H35" s="68">
        <v>0</v>
      </c>
      <c r="I35" s="67">
        <f t="shared" si="9"/>
        <v>0</v>
      </c>
      <c r="J35" s="68">
        <v>0</v>
      </c>
      <c r="K35" s="67">
        <f t="shared" si="9"/>
        <v>0</v>
      </c>
      <c r="L35" s="68">
        <v>0</v>
      </c>
      <c r="M35" s="67">
        <f t="shared" si="9"/>
        <v>0</v>
      </c>
      <c r="N35" s="95">
        <v>0</v>
      </c>
      <c r="O35" s="67">
        <f t="shared" si="10"/>
        <v>0</v>
      </c>
      <c r="P35" s="96">
        <v>0</v>
      </c>
      <c r="Q35" s="67">
        <f t="shared" si="11"/>
        <v>0</v>
      </c>
      <c r="R35" s="68">
        <v>0</v>
      </c>
      <c r="S35" s="67">
        <f t="shared" si="11"/>
        <v>0</v>
      </c>
      <c r="T35" s="68">
        <v>0</v>
      </c>
      <c r="U35" s="67">
        <f t="shared" si="12"/>
        <v>0</v>
      </c>
      <c r="V35" s="68">
        <v>0</v>
      </c>
      <c r="W35" s="67">
        <f t="shared" si="12"/>
        <v>0</v>
      </c>
      <c r="X35" s="68">
        <v>0</v>
      </c>
      <c r="Y35" s="67">
        <f t="shared" si="12"/>
        <v>0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0.09</v>
      </c>
      <c r="E36" s="98"/>
      <c r="F36" s="68">
        <v>7.0000000000000007E-2</v>
      </c>
      <c r="G36" s="98"/>
      <c r="H36" s="68">
        <v>7.0000000000000007E-2</v>
      </c>
      <c r="I36" s="98"/>
      <c r="J36" s="68">
        <v>0.05</v>
      </c>
      <c r="K36" s="98"/>
      <c r="L36" s="68">
        <v>0</v>
      </c>
      <c r="M36" s="98"/>
      <c r="N36" s="97">
        <v>0.15</v>
      </c>
      <c r="O36" s="98"/>
      <c r="P36" s="98">
        <v>0.15</v>
      </c>
      <c r="Q36" s="98"/>
      <c r="R36" s="68">
        <v>7.0000000000000007E-2</v>
      </c>
      <c r="S36" s="98"/>
      <c r="T36" s="68">
        <v>7.0000000000000007E-2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6</v>
      </c>
      <c r="E38" s="172">
        <f t="shared" ref="E38:M40" si="14">D38/1000</f>
        <v>6.0000000000000001E-3</v>
      </c>
      <c r="F38" s="68">
        <v>4</v>
      </c>
      <c r="G38" s="172">
        <f t="shared" si="14"/>
        <v>4.0000000000000001E-3</v>
      </c>
      <c r="H38" s="68">
        <v>4</v>
      </c>
      <c r="I38" s="172">
        <f t="shared" si="14"/>
        <v>4.0000000000000001E-3</v>
      </c>
      <c r="J38" s="68">
        <v>4</v>
      </c>
      <c r="K38" s="172">
        <f t="shared" si="14"/>
        <v>4.0000000000000001E-3</v>
      </c>
      <c r="L38" s="68">
        <v>6</v>
      </c>
      <c r="M38" s="172">
        <f t="shared" si="14"/>
        <v>6.0000000000000001E-3</v>
      </c>
      <c r="N38" s="95">
        <v>6</v>
      </c>
      <c r="O38" s="172">
        <f t="shared" ref="O38:Y38" si="15">N38/1000</f>
        <v>6.0000000000000001E-3</v>
      </c>
      <c r="P38" s="96">
        <v>11</v>
      </c>
      <c r="Q38" s="172">
        <f t="shared" si="15"/>
        <v>1.0999999999999999E-2</v>
      </c>
      <c r="R38" s="68">
        <v>0</v>
      </c>
      <c r="S38" s="172">
        <f t="shared" si="15"/>
        <v>0</v>
      </c>
      <c r="T38" s="68">
        <v>0</v>
      </c>
      <c r="U38" s="172">
        <f t="shared" si="15"/>
        <v>0</v>
      </c>
      <c r="V38" s="68">
        <v>0</v>
      </c>
      <c r="W38" s="172">
        <f t="shared" si="15"/>
        <v>0</v>
      </c>
      <c r="X38" s="68">
        <v>0</v>
      </c>
      <c r="Y38" s="172">
        <f t="shared" si="15"/>
        <v>0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14"/>
        <v>0</v>
      </c>
      <c r="F40" s="68">
        <v>0</v>
      </c>
      <c r="G40" s="172">
        <f t="shared" si="14"/>
        <v>0</v>
      </c>
      <c r="H40" s="68">
        <v>0</v>
      </c>
      <c r="I40" s="172">
        <f t="shared" si="14"/>
        <v>0</v>
      </c>
      <c r="J40" s="68">
        <v>0</v>
      </c>
      <c r="K40" s="172">
        <f t="shared" si="14"/>
        <v>0</v>
      </c>
      <c r="L40" s="68">
        <v>0</v>
      </c>
      <c r="M40" s="172">
        <f t="shared" si="14"/>
        <v>0</v>
      </c>
      <c r="N40" s="95">
        <v>0</v>
      </c>
      <c r="O40" s="172">
        <f>N40/1000</f>
        <v>0</v>
      </c>
      <c r="P40" s="96">
        <v>0</v>
      </c>
      <c r="Q40" s="172">
        <f>P40/1000</f>
        <v>0</v>
      </c>
      <c r="R40" s="68">
        <v>0</v>
      </c>
      <c r="S40" s="172">
        <f>R40/1000</f>
        <v>0</v>
      </c>
      <c r="T40" s="68">
        <v>0</v>
      </c>
      <c r="U40" s="172">
        <f>T40/1000</f>
        <v>0</v>
      </c>
      <c r="V40" s="68">
        <v>0</v>
      </c>
      <c r="W40" s="172">
        <f>V40/1000</f>
        <v>0</v>
      </c>
      <c r="X40" s="68">
        <v>0</v>
      </c>
      <c r="Y40" s="172">
        <f>X40/1000</f>
        <v>0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7</v>
      </c>
      <c r="E42" s="67">
        <f>D42/1000</f>
        <v>7.0000000000000001E-3</v>
      </c>
      <c r="F42" s="68">
        <v>5</v>
      </c>
      <c r="G42" s="67">
        <f>F42/1000</f>
        <v>5.0000000000000001E-3</v>
      </c>
      <c r="H42" s="68">
        <v>6</v>
      </c>
      <c r="I42" s="67">
        <f>H42/1000</f>
        <v>6.0000000000000001E-3</v>
      </c>
      <c r="J42" s="68">
        <v>4</v>
      </c>
      <c r="K42" s="67">
        <f>J42/1000</f>
        <v>4.0000000000000001E-3</v>
      </c>
      <c r="L42" s="68">
        <v>7</v>
      </c>
      <c r="M42" s="67">
        <f>L42/1000</f>
        <v>7.0000000000000001E-3</v>
      </c>
      <c r="N42" s="95">
        <v>7</v>
      </c>
      <c r="O42" s="67">
        <f>N42/1000</f>
        <v>7.0000000000000001E-3</v>
      </c>
      <c r="P42" s="96">
        <v>13</v>
      </c>
      <c r="Q42" s="67">
        <f>P42/1000</f>
        <v>1.2999999999999999E-2</v>
      </c>
      <c r="R42" s="68">
        <v>0</v>
      </c>
      <c r="S42" s="67">
        <f>R42/1000</f>
        <v>0</v>
      </c>
      <c r="T42" s="68">
        <v>1</v>
      </c>
      <c r="U42" s="67">
        <f>T42/1000</f>
        <v>1E-3</v>
      </c>
      <c r="V42" s="68">
        <v>0</v>
      </c>
      <c r="W42" s="67">
        <f>V42/1000</f>
        <v>0</v>
      </c>
      <c r="X42" s="68">
        <v>0</v>
      </c>
      <c r="Y42" s="67">
        <f>X42/1000</f>
        <v>0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1</v>
      </c>
      <c r="E44" s="172">
        <f t="shared" ref="E44:M45" si="16">D44/1000</f>
        <v>1E-3</v>
      </c>
      <c r="F44" s="68">
        <v>1</v>
      </c>
      <c r="G44" s="172">
        <f t="shared" si="16"/>
        <v>1E-3</v>
      </c>
      <c r="H44" s="68">
        <v>2</v>
      </c>
      <c r="I44" s="172">
        <f t="shared" si="16"/>
        <v>2E-3</v>
      </c>
      <c r="J44" s="68">
        <v>0</v>
      </c>
      <c r="K44" s="172">
        <f t="shared" si="16"/>
        <v>0</v>
      </c>
      <c r="L44" s="68">
        <v>1</v>
      </c>
      <c r="M44" s="172">
        <f t="shared" si="16"/>
        <v>1E-3</v>
      </c>
      <c r="N44" s="95">
        <v>1</v>
      </c>
      <c r="O44" s="172">
        <f t="shared" ref="O44:Q45" si="17">N44/1000</f>
        <v>1E-3</v>
      </c>
      <c r="P44" s="96">
        <v>2</v>
      </c>
      <c r="Q44" s="172">
        <f t="shared" si="17"/>
        <v>2E-3</v>
      </c>
      <c r="R44" s="68">
        <v>0</v>
      </c>
      <c r="S44" s="172">
        <f t="shared" ref="S44:S45" si="18">R44/1000</f>
        <v>0</v>
      </c>
      <c r="T44" s="68">
        <v>1</v>
      </c>
      <c r="U44" s="172">
        <f t="shared" ref="U44:U45" si="19">T44/1000</f>
        <v>1E-3</v>
      </c>
      <c r="V44" s="68">
        <v>0</v>
      </c>
      <c r="W44" s="172">
        <f t="shared" ref="W44:W45" si="20">V44/1000</f>
        <v>0</v>
      </c>
      <c r="X44" s="68">
        <v>0</v>
      </c>
      <c r="Y44" s="172">
        <f t="shared" ref="Y44:Y45" si="21">X44/1000</f>
        <v>0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16"/>
        <v>0</v>
      </c>
      <c r="F45" s="68">
        <v>0</v>
      </c>
      <c r="G45" s="172">
        <f t="shared" si="16"/>
        <v>0</v>
      </c>
      <c r="H45" s="68">
        <v>0</v>
      </c>
      <c r="I45" s="172">
        <f t="shared" si="16"/>
        <v>0</v>
      </c>
      <c r="J45" s="68">
        <v>0</v>
      </c>
      <c r="K45" s="172">
        <f t="shared" si="16"/>
        <v>0</v>
      </c>
      <c r="L45" s="68">
        <v>0</v>
      </c>
      <c r="M45" s="172">
        <f t="shared" si="16"/>
        <v>0</v>
      </c>
      <c r="N45" s="95">
        <v>0</v>
      </c>
      <c r="O45" s="172">
        <f t="shared" si="17"/>
        <v>0</v>
      </c>
      <c r="P45" s="96">
        <v>0</v>
      </c>
      <c r="Q45" s="172">
        <f t="shared" si="17"/>
        <v>0</v>
      </c>
      <c r="R45" s="68">
        <v>0</v>
      </c>
      <c r="S45" s="172">
        <f t="shared" si="18"/>
        <v>0</v>
      </c>
      <c r="T45" s="68">
        <v>0</v>
      </c>
      <c r="U45" s="172">
        <f t="shared" si="19"/>
        <v>0</v>
      </c>
      <c r="V45" s="68">
        <v>0</v>
      </c>
      <c r="W45" s="172">
        <f t="shared" si="20"/>
        <v>0</v>
      </c>
      <c r="X45" s="68">
        <v>0</v>
      </c>
      <c r="Y45" s="172">
        <f t="shared" si="21"/>
        <v>0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5.3</v>
      </c>
      <c r="E53" s="70"/>
      <c r="F53" s="68">
        <v>4.8</v>
      </c>
      <c r="G53" s="70"/>
      <c r="H53" s="68">
        <v>4.5</v>
      </c>
      <c r="I53" s="70"/>
      <c r="J53" s="68">
        <v>4.7</v>
      </c>
      <c r="K53" s="70"/>
      <c r="L53" s="68">
        <v>4.5999999999999996</v>
      </c>
      <c r="M53" s="70"/>
      <c r="N53" s="69">
        <v>7.1</v>
      </c>
      <c r="O53" s="70"/>
      <c r="P53" s="70">
        <v>7.2</v>
      </c>
      <c r="Q53" s="70"/>
      <c r="R53" s="68">
        <v>3.2</v>
      </c>
      <c r="S53" s="70"/>
      <c r="T53" s="68">
        <v>3.3</v>
      </c>
      <c r="U53" s="70"/>
      <c r="V53" s="68">
        <v>2.8</v>
      </c>
      <c r="W53" s="70"/>
      <c r="X53" s="68">
        <v>2.8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0.8</v>
      </c>
      <c r="E61" s="70"/>
      <c r="F61" s="68">
        <v>0.7</v>
      </c>
      <c r="G61" s="70"/>
      <c r="H61" s="68">
        <v>0.3</v>
      </c>
      <c r="I61" s="70"/>
      <c r="J61" s="68">
        <v>0.4</v>
      </c>
      <c r="K61" s="70"/>
      <c r="L61" s="68">
        <v>0</v>
      </c>
      <c r="M61" s="70"/>
      <c r="N61" s="69">
        <v>0</v>
      </c>
      <c r="O61" s="70"/>
      <c r="P61" s="70">
        <v>0.2</v>
      </c>
      <c r="Q61" s="70"/>
      <c r="R61" s="68">
        <v>0.2</v>
      </c>
      <c r="S61" s="70"/>
      <c r="T61" s="68">
        <v>0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68">
        <v>7.2</v>
      </c>
      <c r="G62" s="70"/>
      <c r="H62" s="68">
        <v>7</v>
      </c>
      <c r="I62" s="70"/>
      <c r="J62" s="68">
        <v>7.2</v>
      </c>
      <c r="K62" s="70"/>
      <c r="L62" s="68">
        <v>7.3</v>
      </c>
      <c r="M62" s="70"/>
      <c r="N62" s="69">
        <v>7.1</v>
      </c>
      <c r="O62" s="70"/>
      <c r="P62" s="70">
        <v>6.9</v>
      </c>
      <c r="Q62" s="70"/>
      <c r="R62" s="68">
        <v>7.1</v>
      </c>
      <c r="S62" s="70"/>
      <c r="T62" s="68">
        <v>7.4</v>
      </c>
      <c r="U62" s="70"/>
      <c r="V62" s="68">
        <v>6.5</v>
      </c>
      <c r="W62" s="70"/>
      <c r="X62" s="68">
        <v>6.4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22"/>
        <v>0</v>
      </c>
      <c r="F73" s="68">
        <v>0</v>
      </c>
      <c r="G73" s="67">
        <f t="shared" si="23"/>
        <v>0</v>
      </c>
      <c r="H73" s="92">
        <v>0</v>
      </c>
      <c r="I73" s="67">
        <f t="shared" si="23"/>
        <v>0</v>
      </c>
      <c r="J73" s="92">
        <v>0</v>
      </c>
      <c r="K73" s="67">
        <f t="shared" si="23"/>
        <v>0</v>
      </c>
      <c r="L73" s="92">
        <v>0</v>
      </c>
      <c r="M73" s="67">
        <f t="shared" si="23"/>
        <v>0</v>
      </c>
      <c r="N73" s="91">
        <v>0</v>
      </c>
      <c r="O73" s="67">
        <f t="shared" si="24"/>
        <v>0</v>
      </c>
      <c r="P73" s="92">
        <v>0</v>
      </c>
      <c r="Q73" s="67">
        <f t="shared" si="25"/>
        <v>0</v>
      </c>
      <c r="R73" s="68">
        <v>0</v>
      </c>
      <c r="S73" s="67">
        <f t="shared" si="25"/>
        <v>0</v>
      </c>
      <c r="T73" s="92">
        <v>0</v>
      </c>
      <c r="U73" s="67">
        <f t="shared" si="25"/>
        <v>0</v>
      </c>
      <c r="V73" s="92">
        <v>0</v>
      </c>
      <c r="W73" s="67">
        <f t="shared" si="25"/>
        <v>0</v>
      </c>
      <c r="X73" s="92">
        <v>0</v>
      </c>
      <c r="Y73" s="67">
        <f t="shared" si="25"/>
        <v>0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22"/>
        <v>0</v>
      </c>
      <c r="F74" s="68">
        <v>0</v>
      </c>
      <c r="G74" s="67">
        <f t="shared" si="23"/>
        <v>0</v>
      </c>
      <c r="H74" s="96">
        <v>0</v>
      </c>
      <c r="I74" s="67">
        <f t="shared" si="23"/>
        <v>0</v>
      </c>
      <c r="J74" s="96">
        <v>0</v>
      </c>
      <c r="K74" s="67">
        <f t="shared" si="23"/>
        <v>0</v>
      </c>
      <c r="L74" s="96">
        <v>0</v>
      </c>
      <c r="M74" s="67">
        <f t="shared" si="23"/>
        <v>0</v>
      </c>
      <c r="N74" s="95">
        <v>0</v>
      </c>
      <c r="O74" s="67">
        <f t="shared" si="24"/>
        <v>0</v>
      </c>
      <c r="P74" s="96">
        <v>0</v>
      </c>
      <c r="Q74" s="67">
        <f t="shared" si="25"/>
        <v>0</v>
      </c>
      <c r="R74" s="68">
        <v>0</v>
      </c>
      <c r="S74" s="67">
        <f t="shared" si="25"/>
        <v>0</v>
      </c>
      <c r="T74" s="96">
        <v>0</v>
      </c>
      <c r="U74" s="67">
        <f t="shared" si="25"/>
        <v>0</v>
      </c>
      <c r="V74" s="96">
        <v>0</v>
      </c>
      <c r="W74" s="67">
        <f t="shared" si="25"/>
        <v>0</v>
      </c>
      <c r="X74" s="96">
        <v>0</v>
      </c>
      <c r="Y74" s="67">
        <f t="shared" si="25"/>
        <v>0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>
        <v>0</v>
      </c>
      <c r="E75" s="67">
        <f t="shared" si="22"/>
        <v>0</v>
      </c>
      <c r="F75" s="68">
        <v>0</v>
      </c>
      <c r="G75" s="67">
        <f t="shared" si="23"/>
        <v>0</v>
      </c>
      <c r="H75" s="96">
        <v>0</v>
      </c>
      <c r="I75" s="67">
        <f>H75/1000</f>
        <v>0</v>
      </c>
      <c r="J75" s="96">
        <v>0</v>
      </c>
      <c r="K75" s="67">
        <f>J75/1000</f>
        <v>0</v>
      </c>
      <c r="L75" s="96">
        <v>0</v>
      </c>
      <c r="M75" s="67">
        <f>L75/1000</f>
        <v>0</v>
      </c>
      <c r="N75" s="95">
        <v>0</v>
      </c>
      <c r="O75" s="67">
        <f t="shared" si="24"/>
        <v>0</v>
      </c>
      <c r="P75" s="96">
        <v>0</v>
      </c>
      <c r="Q75" s="67">
        <f t="shared" si="25"/>
        <v>0</v>
      </c>
      <c r="R75" s="68">
        <v>0</v>
      </c>
      <c r="S75" s="67">
        <f t="shared" si="25"/>
        <v>0</v>
      </c>
      <c r="T75" s="96">
        <v>0</v>
      </c>
      <c r="U75" s="67">
        <f>T75/1000</f>
        <v>0</v>
      </c>
      <c r="V75" s="96">
        <v>0</v>
      </c>
      <c r="W75" s="67">
        <f>V75/1000</f>
        <v>0</v>
      </c>
      <c r="X75" s="96">
        <v>0</v>
      </c>
      <c r="Y75" s="67">
        <f>X75/1000</f>
        <v>0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0.8</v>
      </c>
      <c r="G81" s="70"/>
      <c r="H81" s="70">
        <v>0.6</v>
      </c>
      <c r="I81" s="70"/>
      <c r="J81" s="70">
        <v>0.8</v>
      </c>
      <c r="K81" s="70"/>
      <c r="L81" s="70">
        <v>0.8</v>
      </c>
      <c r="M81" s="70"/>
      <c r="N81" s="69">
        <v>1</v>
      </c>
      <c r="O81" s="69"/>
      <c r="P81" s="70">
        <v>0.6</v>
      </c>
      <c r="Q81" s="70"/>
      <c r="R81" s="68">
        <v>0.8</v>
      </c>
      <c r="S81" s="70"/>
      <c r="T81" s="70">
        <v>0.6</v>
      </c>
      <c r="U81" s="70"/>
      <c r="V81" s="70">
        <v>0.6</v>
      </c>
      <c r="W81" s="70"/>
      <c r="X81" s="70">
        <v>0.6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68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68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>
        <v>1.3</v>
      </c>
      <c r="E87" s="69"/>
      <c r="F87" s="68">
        <v>1.7</v>
      </c>
      <c r="G87" s="70"/>
      <c r="H87" s="70">
        <v>1</v>
      </c>
      <c r="I87" s="70"/>
      <c r="J87" s="70">
        <v>0.9</v>
      </c>
      <c r="K87" s="70"/>
      <c r="L87" s="70">
        <v>0.8</v>
      </c>
      <c r="M87" s="70"/>
      <c r="N87" s="69">
        <v>0.3</v>
      </c>
      <c r="O87" s="69"/>
      <c r="P87" s="70">
        <v>0.7</v>
      </c>
      <c r="Q87" s="70"/>
      <c r="R87" s="68">
        <v>0.6</v>
      </c>
      <c r="S87" s="70"/>
      <c r="T87" s="70">
        <v>0.7</v>
      </c>
      <c r="U87" s="70"/>
      <c r="V87" s="70">
        <v>0.6</v>
      </c>
      <c r="W87" s="70"/>
      <c r="X87" s="70">
        <v>0.3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68">
        <v>7.2</v>
      </c>
      <c r="G91" s="70"/>
      <c r="H91" s="70">
        <v>7</v>
      </c>
      <c r="I91" s="70"/>
      <c r="J91" s="70">
        <v>7.2</v>
      </c>
      <c r="K91" s="70"/>
      <c r="L91" s="70">
        <v>7.3</v>
      </c>
      <c r="M91" s="70"/>
      <c r="N91" s="69">
        <v>7.1</v>
      </c>
      <c r="O91" s="69"/>
      <c r="P91" s="70">
        <v>6.9</v>
      </c>
      <c r="Q91" s="70"/>
      <c r="R91" s="68">
        <v>7.1</v>
      </c>
      <c r="S91" s="70"/>
      <c r="T91" s="70">
        <v>7.4</v>
      </c>
      <c r="U91" s="70"/>
      <c r="V91" s="70">
        <v>6.5</v>
      </c>
      <c r="W91" s="70"/>
      <c r="X91" s="70">
        <v>6.4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68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5.3</v>
      </c>
      <c r="E100" s="69"/>
      <c r="F100" s="68">
        <v>5.2</v>
      </c>
      <c r="G100" s="70"/>
      <c r="H100" s="70">
        <v>5.4</v>
      </c>
      <c r="I100" s="70"/>
      <c r="J100" s="70">
        <v>3.5</v>
      </c>
      <c r="K100" s="70"/>
      <c r="L100" s="70">
        <v>3.4</v>
      </c>
      <c r="M100" s="70"/>
      <c r="N100" s="69">
        <v>4.5999999999999996</v>
      </c>
      <c r="O100" s="69"/>
      <c r="P100" s="70">
        <v>4.5999999999999996</v>
      </c>
      <c r="Q100" s="70"/>
      <c r="R100" s="68">
        <v>3.1</v>
      </c>
      <c r="S100" s="70"/>
      <c r="T100" s="70">
        <v>3.1</v>
      </c>
      <c r="U100" s="70"/>
      <c r="V100" s="70">
        <v>5.4</v>
      </c>
      <c r="W100" s="70"/>
      <c r="X100" s="70">
        <v>5.4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0.24</v>
      </c>
      <c r="E101" s="69"/>
      <c r="F101" s="68">
        <v>0.24</v>
      </c>
      <c r="G101" s="70"/>
      <c r="H101" s="70">
        <v>0.24</v>
      </c>
      <c r="I101" s="70"/>
      <c r="J101" s="70">
        <v>0</v>
      </c>
      <c r="K101" s="70"/>
      <c r="L101" s="70">
        <v>0</v>
      </c>
      <c r="M101" s="70"/>
      <c r="N101" s="69">
        <v>7.0000000000000007E-2</v>
      </c>
      <c r="O101" s="69"/>
      <c r="P101" s="70">
        <v>7.0000000000000007E-2</v>
      </c>
      <c r="Q101" s="70"/>
      <c r="R101" s="68">
        <v>0.19</v>
      </c>
      <c r="S101" s="70"/>
      <c r="T101" s="70">
        <v>0.18</v>
      </c>
      <c r="U101" s="70"/>
      <c r="V101" s="70">
        <v>0</v>
      </c>
      <c r="W101" s="70"/>
      <c r="X101" s="70">
        <v>0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7"/>
      <c r="B132" s="247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45261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45261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45262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45263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45264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45265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45266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45267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45268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45269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45270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45271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45272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45273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45274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45275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45276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45277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45278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45279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45280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45281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45282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45283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45284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45285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45286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45287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45288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45289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45290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45291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20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1</v>
      </c>
      <c r="AI6" s="178">
        <f>AH6*1</f>
        <v>1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404</v>
      </c>
      <c r="D32" t="s">
        <v>404</v>
      </c>
      <c r="E32" t="s">
        <v>404</v>
      </c>
      <c r="F32" t="s">
        <v>405</v>
      </c>
      <c r="G32" t="s">
        <v>406</v>
      </c>
      <c r="H32" t="s">
        <v>405</v>
      </c>
      <c r="I32" t="s">
        <v>404</v>
      </c>
      <c r="J32" t="s">
        <v>405</v>
      </c>
      <c r="K32" t="s">
        <v>405</v>
      </c>
      <c r="L32" t="s">
        <v>407</v>
      </c>
      <c r="M32" t="s">
        <v>408</v>
      </c>
      <c r="N32" t="s">
        <v>409</v>
      </c>
      <c r="O32" t="s">
        <v>405</v>
      </c>
      <c r="P32" t="s">
        <v>407</v>
      </c>
      <c r="Q32" t="s">
        <v>410</v>
      </c>
      <c r="R32" t="s">
        <v>411</v>
      </c>
      <c r="S32" t="s">
        <v>404</v>
      </c>
      <c r="T32" t="s">
        <v>404</v>
      </c>
      <c r="U32" t="s">
        <v>412</v>
      </c>
      <c r="V32" t="s">
        <v>407</v>
      </c>
      <c r="W32" t="s">
        <v>407</v>
      </c>
      <c r="X32" t="s">
        <v>413</v>
      </c>
      <c r="Y32" t="s">
        <v>407</v>
      </c>
      <c r="Z32" t="s">
        <v>407</v>
      </c>
      <c r="AA32" t="s">
        <v>405</v>
      </c>
      <c r="AB32" t="s">
        <v>405</v>
      </c>
      <c r="AC32" t="s">
        <v>405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曇|晴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晴</v>
      </c>
      <c r="I37" s="2" t="str">
        <f t="shared" si="0"/>
        <v>曇|晴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晴/雨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曇|雨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曇|晴</v>
      </c>
      <c r="U37" s="2" t="str">
        <f t="shared" si="0"/>
        <v>晴/曇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晴/雪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20</v>
      </c>
      <c r="D41" s="2">
        <f>IF(D37="","",VLOOKUP(D37,変換!$B$31:$C$58,2,FALSE))</f>
        <v>20</v>
      </c>
      <c r="E41" s="2">
        <f>IF(E37="","",VLOOKUP(E37,変換!$B$31:$C$58,2,FALSE))</f>
        <v>20</v>
      </c>
      <c r="F41" s="2">
        <f>IF(F37="","",VLOOKUP(F37,変換!$B$31:$C$58,2,FALSE))</f>
        <v>1</v>
      </c>
      <c r="G41" s="2">
        <f>IF(G37="","",VLOOKUP(G37,変換!$B$31:$C$58,2,FALSE))</f>
        <v>2</v>
      </c>
      <c r="H41" s="2">
        <f>IF(H37="","",VLOOKUP(H37,変換!$B$31:$C$58,2,FALSE))</f>
        <v>1</v>
      </c>
      <c r="I41" s="2">
        <f>IF(I37="","",VLOOKUP(I37,変換!$B$31:$C$58,2,FALSE))</f>
        <v>20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6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21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20</v>
      </c>
      <c r="U41" s="2">
        <f>IF(U37="","",VLOOKUP(U37,変換!$B$31:$C$58,2,FALSE))</f>
        <v>5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7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2021-04-27T10:13:55Z</cp:lastPrinted>
  <dcterms:created xsi:type="dcterms:W3CDTF">2020-11-06T01:25:08Z</dcterms:created>
  <dcterms:modified xsi:type="dcterms:W3CDTF">2024-02-01T05:49:29Z</dcterms:modified>
</cp:coreProperties>
</file>