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9月月報\"/>
    </mc:Choice>
  </mc:AlternateContent>
  <xr:revisionPtr revIDLastSave="0" documentId="13_ncr:1_{FD936BCA-637B-4F8B-A24D-C0F25DEA79F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<sst xmlns="http://schemas.openxmlformats.org/spreadsheetml/2006/main" count="5294" uniqueCount="434">
  <si>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</si>
  <si>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</si>
  <si>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</si>
  <si>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</si>
  <si>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</si>
  <si>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</si>
  <si>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</si>
  <si>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</si>
  <si>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</si>
  <si>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</si>
  <si>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</si>
  <si>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</si>
  <si>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</si>
  <si>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</si>
  <si>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</si>
  <si>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</si>
  <si>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</si>
  <si>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</si>
  <si>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</si>
  <si>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</si>
  <si>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</si>
  <si>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</si>
  <si>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</si>
  <si>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</si>
  <si>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</si>
  <si>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</si>
  <si>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</si>
  <si>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</si>
  <si>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</si>
  <si>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</si>
  <si>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</si>
  <si>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</si>
  <si>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</si>
  <si>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</si>
  <si>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</si>
  <si>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</si>
  <si>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</si>
  <si>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</si>
  <si>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</si>
  <si>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</si>
  <si>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</si>
  <si>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</si>
  <si>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</si>
  <si>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</si>
  <si>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</si>
  <si>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</si>
  <si>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</si>
  <si>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</si>
  <si>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</si>
  <si>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</si>
  <si>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</si>
  <si>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</si>
  <si>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</si>
  <si>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</si>
  <si>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</si>
  <si>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</si>
  <si>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</si>
  <si>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</si>
  <si>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</si>
  <si>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</si>
  <si>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</si>
  <si>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</si>
  <si>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</si>
  <si>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</si>
  <si>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</si>
  <si>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</si>
  <si>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</si>
  <si>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</si>
  <si>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</si>
  <si>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</si>
  <si>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</si>
  <si>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</si>
  <si>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</si>
  <si>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</si>
  <si>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</si>
  <si>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</si>
  <si>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</si>
  <si>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</si>
  <si>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</si>
  <si>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</si>
  <si>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</si>
  <si>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</si>
  <si>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</si>
  <si>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</si>
  <si>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</si>
  <si>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</si>
  <si>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</si>
  <si>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</si>
  <si>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</si>
  <si>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</si>
  <si>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</si>
  <si>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</si>
  <si>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</si>
  <si>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</si>
  <si>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</si>
  <si>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</si>
  <si>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</si>
  <si>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</si>
  <si>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</si>
  <si>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</si>
  <si>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</si>
  <si>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</si>
  <si>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</si>
  <si>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</si>
  <si>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</si>
  <si>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</si>
  <si>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</si>
  <si>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</si>
  <si>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</si>
  <si>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</si>
  <si>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</si>
  <si>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</si>
  <si>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</si>
  <si>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</si>
  <si>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</si>
  <si>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</si>
  <si>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</si>
  <si>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</si>
  <si>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</si>
  <si>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</si>
  <si>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</si>
  <si>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</si>
  <si>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</si>
  <si>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</si>
  <si>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</si>
  <si>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</si>
  <si>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</si>
  <si>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</si>
  <si>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</si>
  <si>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</si>
  <si>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</si>
  <si>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</si>
  <si>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</si>
  <si>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</si>
  <si>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</si>
  <si>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</si>
  <si>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</si>
  <si>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</si>
  <si>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</si>
  <si>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</si>
  <si>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</si>
  <si>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</si>
  <si>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</si>
  <si>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</si>
  <si>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</si>
  <si>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</si>
  <si>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</si>
  <si>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</si>
  <si>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</si>
  <si>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</si>
  <si>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</si>
  <si>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</si>
  <si>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</si>
  <si>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</si>
  <si>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</si>
  <si>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</si>
  <si>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</si>
  <si>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</si>
  <si>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</si>
  <si>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</si>
  <si>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</si>
  <si>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</si>
  <si>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</si>
  <si>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</si>
  <si>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</si>
  <si>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</si>
  <si>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</si>
  <si>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</si>
  <si>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</si>
  <si>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</si>
  <si>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</si>
  <si>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</si>
  <si>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</si>
  <si>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</si>
  <si>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</si>
  <si>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</si>
  <si>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</si>
  <si>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</si>
  <si>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</si>
  <si>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</si>
  <si>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</si>
  <si>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</si>
  <si>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</si>
  <si>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</si>
  <si>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</si>
  <si>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</si>
  <si>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</si>
  <si>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</si>
  <si>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</si>
  <si>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</si>
  <si>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</si>
  <si>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</si>
  <si>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</si>
  <si>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</si>
  <si>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</si>
  <si>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</si>
  <si>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</si>
  <si>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</si>
  <si>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</si>
  <si>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</si>
  <si>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</si>
  <si>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</si>
  <si>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</si>
  <si>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</si>
  <si>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</si>
  <si>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</si>
  <si>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</si>
  <si>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</si>
  <si>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</si>
  <si>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</si>
  <si>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</si>
  <si>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</si>
  <si>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</si>
  <si>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</si>
  <si>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</si>
  <si>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</si>
  <si>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</si>
  <si>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</si>
  <si>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</si>
  <si>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</si>
  <si>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</si>
  <si>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</si>
  <si>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</si>
  <si>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</si>
  <si>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</si>
  <si>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</si>
  <si>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</si>
  <si>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</si>
  <si>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</si>
  <si>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</si>
  <si>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</si>
  <si>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</si>
  <si>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</si>
  <si>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</si>
  <si>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</si>
  <si>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</si>
  <si>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</si>
  <si>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</si>
  <si>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</si>
  <si>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</si>
  <si>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</si>
  <si>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</si>
  <si>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</si>
  <si>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</si>
  <si>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</si>
  <si>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</si>
  <si>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</si>
  <si>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</si>
  <si>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</si>
  <si>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</si>
  <si>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</si>
  <si>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</si>
  <si>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</si>
  <si>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</si>
  <si>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</si>
  <si>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</si>
  <si>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</si>
  <si>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</si>
  <si>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</si>
  <si>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</si>
  <si>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</si>
  <si>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</si>
  <si>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</si>
  <si>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</si>
  <si>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</si>
  <si>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</si>
  <si>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</si>
  <si>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</si>
  <si>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</si>
  <si>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</si>
  <si>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</si>
  <si>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</si>
  <si>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</si>
  <si>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</si>
  <si>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</si>
  <si>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</si>
  <si>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</si>
  <si>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</si>
  <si>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</si>
  <si>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</si>
  <si>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</si>
  <si>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</si>
  <si>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</si>
  <si>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</si>
  <si>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</si>
  <si>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</si>
  <si>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</si>
  <si>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</si>
  <si>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</si>
  <si>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</si>
  <si>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</si>
  <si>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</si>
  <si>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</si>
  <si>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</si>
  <si>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</si>
  <si>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</si>
  <si>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</si>
  <si>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</si>
  <si>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</si>
  <si>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</si>
  <si>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</si>
  <si>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</si>
  <si>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</si>
  <si>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</si>
  <si>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</si>
  <si>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</si>
  <si>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</si>
  <si>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</si>
  <si>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</si>
  <si>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</si>
  <si>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</si>
  <si>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</si>
  <si>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</si>
  <si>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</si>
  <si>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</si>
  <si>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</si>
  <si>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</si>
  <si>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</si>
  <si>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</si>
  <si>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</si>
  <si>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</si>
  <si>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</si>
  <si>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</si>
  <si>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</si>
  <si>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</si>
  <si>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</si>
  <si>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</si>
  <si>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</si>
  <si>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</si>
  <si>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</si>
  <si>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</si>
  <si>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</si>
  <si>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</si>
  <si>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</si>
  <si>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</si>
  <si>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</si>
  <si>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</si>
  <si>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</si>
  <si>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</si>
  <si>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</si>
  <si>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</si>
  <si>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</si>
  <si>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</si>
  <si>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</si>
  <si>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</si>
  <si>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</si>
  <si>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</si>
  <si>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</si>
  <si>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</si>
  <si>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</si>
  <si>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</si>
  <si>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</si>
  <si>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</si>
  <si>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</si>
  <si>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</si>
  <si>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</si>
  <si>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</si>
  <si>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</si>
  <si>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</si>
  <si>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</si>
  <si>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</si>
  <si>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</si>
  <si>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</si>
  <si>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</si>
  <si>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</si>
  <si>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</si>
  <si>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</si>
  <si>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</si>
  <si>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</si>
  <si>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</si>
  <si>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</si>
  <si>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</si>
  <si>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</si>
  <si>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</si>
  <si>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</si>
  <si>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</si>
  <si>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</si>
  <si>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</si>
  <si>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</si>
  <si>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</si>
  <si>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</si>
  <si>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</si>
  <si>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</si>
  <si>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</si>
  <si>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</si>
  <si>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</si>
  <si>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</si>
  <si>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</si>
  <si>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</si>
  <si>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</si>
  <si>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</si>
  <si>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</si>
  <si>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</si>
  <si>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</si>
  <si>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</si>
  <si>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</si>
  <si>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</si>
  <si>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</si>
  <si>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</si>
  <si>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</si>
  <si>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</si>
  <si>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</si>
  <si>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</si>
  <si>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</si>
  <si>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</si>
  <si>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</si>
  <si>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</si>
  <si>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</si>
  <si>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</si>
  <si>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</si>
  <si>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</si>
  <si>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</si>
  <si>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</si>
  <si>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2023/09/06</t>
  </si>
  <si>
    <t>2023/09/05</t>
  </si>
  <si>
    <t>09:43</t>
  </si>
  <si>
    <t>10:00</t>
  </si>
  <si>
    <t>10:57</t>
  </si>
  <si>
    <t>10:34</t>
  </si>
  <si>
    <t>10:17</t>
  </si>
  <si>
    <t>10:05</t>
  </si>
  <si>
    <t>10:51</t>
  </si>
  <si>
    <t>09:44</t>
  </si>
  <si>
    <t>09:25</t>
  </si>
  <si>
    <t>10:24</t>
  </si>
  <si>
    <t>10:33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</si>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</sst>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E51" zoomScaleNormal="100" zoomScaleSheetLayoutView="100" workbookViewId="0">
      <selection activeCell="H63" sqref="H63:N64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7">
        <v>45078</v>
      </c>
      <c r="B2" s="237"/>
      <c r="C2" s="238">
        <v>45170</v>
      </c>
      <c r="D2" s="23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9" t="s">
        <v>349</v>
      </c>
      <c r="E4" s="233" t="s">
        <v>353</v>
      </c>
      <c r="F4" s="227" t="s">
        <v>356</v>
      </c>
      <c r="G4" s="217" t="s">
        <v>359</v>
      </c>
      <c r="H4" s="219" t="s">
        <v>401</v>
      </c>
      <c r="I4" s="205" t="s">
        <v>374</v>
      </c>
      <c r="J4" s="233" t="s">
        <v>375</v>
      </c>
      <c r="K4" s="229" t="s">
        <v>376</v>
      </c>
      <c r="L4" s="227" t="s">
        <v>377</v>
      </c>
      <c r="M4" s="217" t="s">
        <v>378</v>
      </c>
      <c r="N4" s="219" t="s">
        <v>379</v>
      </c>
      <c r="O4" s="203"/>
      <c r="P4" s="225"/>
      <c r="Q4" s="21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40"/>
      <c r="E5" s="236"/>
      <c r="F5" s="228"/>
      <c r="G5" s="218"/>
      <c r="H5" s="220"/>
      <c r="I5" s="206"/>
      <c r="J5" s="206"/>
      <c r="K5" s="230"/>
      <c r="L5" s="228"/>
      <c r="M5" s="218"/>
      <c r="N5" s="220"/>
      <c r="O5" s="204"/>
      <c r="P5" s="226"/>
      <c r="Q5" s="21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1" t="s">
        <v>351</v>
      </c>
      <c r="E6" s="207" t="s">
        <v>354</v>
      </c>
      <c r="F6" s="207" t="s">
        <v>357</v>
      </c>
      <c r="G6" s="221" t="s">
        <v>360</v>
      </c>
      <c r="H6" s="223" t="s">
        <v>402</v>
      </c>
      <c r="I6" s="234" t="s">
        <v>380</v>
      </c>
      <c r="J6" s="234" t="s">
        <v>381</v>
      </c>
      <c r="K6" s="221" t="s">
        <v>382</v>
      </c>
      <c r="L6" s="207" t="s">
        <v>383</v>
      </c>
      <c r="M6" s="221" t="s">
        <v>384</v>
      </c>
      <c r="N6" s="223" t="s">
        <v>385</v>
      </c>
      <c r="O6" s="209"/>
      <c r="P6" s="213"/>
      <c r="Q6" s="21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2"/>
      <c r="E7" s="208"/>
      <c r="F7" s="208"/>
      <c r="G7" s="222"/>
      <c r="H7" s="224"/>
      <c r="I7" s="235"/>
      <c r="J7" s="235"/>
      <c r="K7" s="222"/>
      <c r="L7" s="208"/>
      <c r="M7" s="222"/>
      <c r="N7" s="224"/>
      <c r="O7" s="210"/>
      <c r="P7" s="214"/>
      <c r="Q7" s="21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413</v>
      </c>
      <c r="E9" s="152" t="s">
        <v>413</v>
      </c>
      <c r="F9" s="152" t="s">
        <v>413</v>
      </c>
      <c r="G9" s="152" t="s">
        <v>413</v>
      </c>
      <c r="H9" s="152" t="s">
        <v>413</v>
      </c>
      <c r="I9" s="152" t="s">
        <v>414</v>
      </c>
      <c r="J9" s="152" t="s">
        <v>414</v>
      </c>
      <c r="K9" s="152" t="s">
        <v>414</v>
      </c>
      <c r="L9" s="152" t="s">
        <v>414</v>
      </c>
      <c r="M9" s="152" t="s">
        <v>414</v>
      </c>
      <c r="N9" s="186" t="s">
        <v>414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415</v>
      </c>
      <c r="E10" s="68" t="s">
        <v>416</v>
      </c>
      <c r="F10" s="68" t="s">
        <v>417</v>
      </c>
      <c r="G10" s="68" t="s">
        <v>418</v>
      </c>
      <c r="H10" s="68" t="s">
        <v>419</v>
      </c>
      <c r="I10" s="66" t="s">
        <v>420</v>
      </c>
      <c r="J10" s="68" t="s">
        <v>421</v>
      </c>
      <c r="K10" s="68" t="s">
        <v>422</v>
      </c>
      <c r="L10" s="68" t="s">
        <v>423</v>
      </c>
      <c r="M10" s="68" t="s">
        <v>424</v>
      </c>
      <c r="N10" s="115" t="s">
        <v>425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408</v>
      </c>
      <c r="E11" s="68" t="s">
        <v>408</v>
      </c>
      <c r="F11" s="68" t="s">
        <v>408</v>
      </c>
      <c r="G11" s="68" t="s">
        <v>408</v>
      </c>
      <c r="H11" s="68" t="s">
        <v>408</v>
      </c>
      <c r="I11" s="66" t="s">
        <v>407</v>
      </c>
      <c r="J11" s="68" t="s">
        <v>407</v>
      </c>
      <c r="K11" s="68" t="s">
        <v>407</v>
      </c>
      <c r="L11" s="68" t="s">
        <v>407</v>
      </c>
      <c r="M11" s="68" t="s">
        <v>407</v>
      </c>
      <c r="N11" s="115" t="s">
        <v>407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409</v>
      </c>
      <c r="E12" s="68" t="s">
        <v>409</v>
      </c>
      <c r="F12" s="68" t="s">
        <v>409</v>
      </c>
      <c r="G12" s="68" t="s">
        <v>409</v>
      </c>
      <c r="H12" s="68" t="s">
        <v>409</v>
      </c>
      <c r="I12" s="66" t="s">
        <v>408</v>
      </c>
      <c r="J12" s="68" t="s">
        <v>408</v>
      </c>
      <c r="K12" s="68" t="s">
        <v>408</v>
      </c>
      <c r="L12" s="68" t="s">
        <v>408</v>
      </c>
      <c r="M12" s="68" t="s">
        <v>408</v>
      </c>
      <c r="N12" s="115" t="s">
        <v>408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25</v>
      </c>
      <c r="E13" s="70">
        <v>26</v>
      </c>
      <c r="F13" s="70">
        <v>27.8</v>
      </c>
      <c r="G13" s="70">
        <v>26</v>
      </c>
      <c r="H13" s="70">
        <v>26.1</v>
      </c>
      <c r="I13" s="69">
        <v>26.2</v>
      </c>
      <c r="J13" s="70">
        <v>28.3</v>
      </c>
      <c r="K13" s="70">
        <v>25.2</v>
      </c>
      <c r="L13" s="70">
        <v>26.2</v>
      </c>
      <c r="M13" s="70">
        <v>24</v>
      </c>
      <c r="N13" s="187">
        <v>26.2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24.8</v>
      </c>
      <c r="E14" s="77">
        <v>24.5</v>
      </c>
      <c r="F14" s="77">
        <v>27.3</v>
      </c>
      <c r="G14" s="77">
        <v>22.7</v>
      </c>
      <c r="H14" s="77">
        <v>28.1</v>
      </c>
      <c r="I14" s="76">
        <v>22.4</v>
      </c>
      <c r="J14" s="77">
        <v>24.4</v>
      </c>
      <c r="K14" s="77">
        <v>25</v>
      </c>
      <c r="L14" s="77">
        <v>28.6</v>
      </c>
      <c r="M14" s="77">
        <v>18.100000000000001</v>
      </c>
      <c r="N14" s="188">
        <v>23.4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426</v>
      </c>
      <c r="E24" s="96" t="s">
        <v>426</v>
      </c>
      <c r="F24" s="96" t="s">
        <v>426</v>
      </c>
      <c r="G24" s="96" t="s">
        <v>426</v>
      </c>
      <c r="H24" s="96" t="s">
        <v>426</v>
      </c>
      <c r="I24" s="96" t="s">
        <v>426</v>
      </c>
      <c r="J24" s="96" t="s">
        <v>426</v>
      </c>
      <c r="K24" s="96" t="s">
        <v>426</v>
      </c>
      <c r="L24" s="96" t="s">
        <v>426</v>
      </c>
      <c r="M24" s="96" t="s">
        <v>426</v>
      </c>
      <c r="N24" s="193" t="s">
        <v>426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3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0.28999999999999998</v>
      </c>
      <c r="E26" s="98">
        <v>0.28999999999999998</v>
      </c>
      <c r="F26" s="98">
        <v>0.3</v>
      </c>
      <c r="G26" s="98">
        <v>0.05</v>
      </c>
      <c r="H26" s="98">
        <v>0.05</v>
      </c>
      <c r="I26" s="98">
        <v>0.14000000000000001</v>
      </c>
      <c r="J26" s="98">
        <v>0.17</v>
      </c>
      <c r="K26" s="98">
        <v>0.23</v>
      </c>
      <c r="L26" s="98">
        <v>0.22</v>
      </c>
      <c r="M26" s="98">
        <v>0.04</v>
      </c>
      <c r="N26" s="194">
        <v>0.04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427</v>
      </c>
      <c r="K27" s="98" t="s">
        <v>427</v>
      </c>
      <c r="L27" s="98" t="s">
        <v>427</v>
      </c>
      <c r="M27" s="98" t="s">
        <v>427</v>
      </c>
      <c r="N27" s="194" t="s">
        <v>427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428</v>
      </c>
      <c r="E29" s="92" t="s">
        <v>428</v>
      </c>
      <c r="F29" s="92" t="s">
        <v>428</v>
      </c>
      <c r="G29" s="92" t="s">
        <v>428</v>
      </c>
      <c r="H29" s="92" t="s">
        <v>428</v>
      </c>
      <c r="I29" s="92" t="s">
        <v>428</v>
      </c>
      <c r="J29" s="92" t="s">
        <v>428</v>
      </c>
      <c r="K29" s="92" t="s">
        <v>428</v>
      </c>
      <c r="L29" s="92" t="s">
        <v>428</v>
      </c>
      <c r="M29" s="92" t="s">
        <v>428</v>
      </c>
      <c r="N29" s="191" t="s">
        <v>428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429</v>
      </c>
      <c r="E30" s="96" t="s">
        <v>429</v>
      </c>
      <c r="F30" s="96" t="s">
        <v>429</v>
      </c>
      <c r="G30" s="96" t="s">
        <v>429</v>
      </c>
      <c r="H30" s="96" t="s">
        <v>429</v>
      </c>
      <c r="I30" s="96" t="s">
        <v>429</v>
      </c>
      <c r="J30" s="96" t="s">
        <v>429</v>
      </c>
      <c r="K30" s="96" t="s">
        <v>429</v>
      </c>
      <c r="L30" s="96" t="s">
        <v>429</v>
      </c>
      <c r="M30" s="96" t="s">
        <v>429</v>
      </c>
      <c r="N30" s="193" t="s">
        <v>429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426</v>
      </c>
      <c r="E31" s="96" t="s">
        <v>426</v>
      </c>
      <c r="F31" s="96" t="s">
        <v>426</v>
      </c>
      <c r="G31" s="96" t="s">
        <v>426</v>
      </c>
      <c r="H31" s="96" t="s">
        <v>426</v>
      </c>
      <c r="I31" s="96" t="s">
        <v>426</v>
      </c>
      <c r="J31" s="96" t="s">
        <v>426</v>
      </c>
      <c r="K31" s="96" t="s">
        <v>426</v>
      </c>
      <c r="L31" s="96" t="s">
        <v>426</v>
      </c>
      <c r="M31" s="96" t="s">
        <v>426</v>
      </c>
      <c r="N31" s="193" t="s">
        <v>426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429</v>
      </c>
      <c r="E32" s="96" t="s">
        <v>429</v>
      </c>
      <c r="F32" s="96" t="s">
        <v>429</v>
      </c>
      <c r="G32" s="96" t="s">
        <v>429</v>
      </c>
      <c r="H32" s="96" t="s">
        <v>429</v>
      </c>
      <c r="I32" s="96" t="s">
        <v>429</v>
      </c>
      <c r="J32" s="96" t="s">
        <v>429</v>
      </c>
      <c r="K32" s="96" t="s">
        <v>429</v>
      </c>
      <c r="L32" s="96" t="s">
        <v>429</v>
      </c>
      <c r="M32" s="96" t="s">
        <v>429</v>
      </c>
      <c r="N32" s="193" t="s">
        <v>429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429</v>
      </c>
      <c r="E33" s="96" t="s">
        <v>429</v>
      </c>
      <c r="F33" s="96" t="s">
        <v>429</v>
      </c>
      <c r="G33" s="96" t="s">
        <v>429</v>
      </c>
      <c r="H33" s="96" t="s">
        <v>429</v>
      </c>
      <c r="I33" s="96" t="s">
        <v>429</v>
      </c>
      <c r="J33" s="96" t="s">
        <v>429</v>
      </c>
      <c r="K33" s="96" t="s">
        <v>429</v>
      </c>
      <c r="L33" s="96" t="s">
        <v>429</v>
      </c>
      <c r="M33" s="96" t="s">
        <v>429</v>
      </c>
      <c r="N33" s="193" t="s">
        <v>429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429</v>
      </c>
      <c r="E34" s="96" t="s">
        <v>429</v>
      </c>
      <c r="F34" s="96" t="s">
        <v>429</v>
      </c>
      <c r="G34" s="96" t="s">
        <v>429</v>
      </c>
      <c r="H34" s="96" t="s">
        <v>429</v>
      </c>
      <c r="I34" s="96" t="s">
        <v>429</v>
      </c>
      <c r="J34" s="96" t="s">
        <v>429</v>
      </c>
      <c r="K34" s="96" t="s">
        <v>429</v>
      </c>
      <c r="L34" s="96" t="s">
        <v>429</v>
      </c>
      <c r="M34" s="96" t="s">
        <v>429</v>
      </c>
      <c r="N34" s="193" t="s">
        <v>429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429</v>
      </c>
      <c r="E35" s="96" t="s">
        <v>429</v>
      </c>
      <c r="F35" s="96" t="s">
        <v>429</v>
      </c>
      <c r="G35" s="96" t="s">
        <v>429</v>
      </c>
      <c r="H35" s="96" t="s">
        <v>429</v>
      </c>
      <c r="I35" s="96" t="s">
        <v>429</v>
      </c>
      <c r="J35" s="96" t="s">
        <v>429</v>
      </c>
      <c r="K35" s="96" t="s">
        <v>429</v>
      </c>
      <c r="L35" s="96" t="s">
        <v>429</v>
      </c>
      <c r="M35" s="96" t="s">
        <v>429</v>
      </c>
      <c r="N35" s="193" t="s">
        <v>429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0.23</v>
      </c>
      <c r="E36" s="98">
        <v>0.21</v>
      </c>
      <c r="F36" s="98">
        <v>0.28000000000000003</v>
      </c>
      <c r="G36" s="98">
        <v>0.2</v>
      </c>
      <c r="H36" s="98">
        <v>0.21</v>
      </c>
      <c r="I36" s="98">
        <v>0.28999999999999998</v>
      </c>
      <c r="J36" s="98">
        <v>0.28000000000000003</v>
      </c>
      <c r="K36" s="98">
        <v>0.14000000000000001</v>
      </c>
      <c r="L36" s="98">
        <v>0.14000000000000001</v>
      </c>
      <c r="M36" s="98" t="s">
        <v>427</v>
      </c>
      <c r="N36" s="194" t="s">
        <v>427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3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>
        <v>1.6E-2</v>
      </c>
      <c r="E38" s="96">
        <v>0.01</v>
      </c>
      <c r="F38" s="96">
        <v>1.7999999999999999E-2</v>
      </c>
      <c r="G38" s="96">
        <v>1.4E-2</v>
      </c>
      <c r="H38" s="96">
        <v>2.5000000000000001E-2</v>
      </c>
      <c r="I38" s="96">
        <v>1.2E-2</v>
      </c>
      <c r="J38" s="96">
        <v>0.02</v>
      </c>
      <c r="K38" s="96">
        <v>3.0000000000000001E-3</v>
      </c>
      <c r="L38" s="96">
        <v>5.0000000000000001E-3</v>
      </c>
      <c r="M38" s="96" t="s">
        <v>429</v>
      </c>
      <c r="N38" s="193" t="s">
        <v>429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3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429</v>
      </c>
      <c r="E40" s="96" t="s">
        <v>429</v>
      </c>
      <c r="F40" s="96" t="s">
        <v>429</v>
      </c>
      <c r="G40" s="96" t="s">
        <v>429</v>
      </c>
      <c r="H40" s="96" t="s">
        <v>429</v>
      </c>
      <c r="I40" s="96" t="s">
        <v>429</v>
      </c>
      <c r="J40" s="96" t="s">
        <v>429</v>
      </c>
      <c r="K40" s="96" t="s">
        <v>429</v>
      </c>
      <c r="L40" s="96">
        <v>2E-3</v>
      </c>
      <c r="M40" s="96" t="s">
        <v>429</v>
      </c>
      <c r="N40" s="193" t="s">
        <v>429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3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>
        <v>0.02</v>
      </c>
      <c r="E42" s="96">
        <v>1.2999999999999999E-2</v>
      </c>
      <c r="F42" s="96">
        <v>2.3E-2</v>
      </c>
      <c r="G42" s="96">
        <v>1.6E-2</v>
      </c>
      <c r="H42" s="96">
        <v>2.9000000000000001E-2</v>
      </c>
      <c r="I42" s="96">
        <v>1.4999999999999999E-2</v>
      </c>
      <c r="J42" s="96">
        <v>2.4E-2</v>
      </c>
      <c r="K42" s="96">
        <v>5.0000000000000001E-3</v>
      </c>
      <c r="L42" s="96">
        <v>0.01</v>
      </c>
      <c r="M42" s="96" t="s">
        <v>429</v>
      </c>
      <c r="N42" s="193" t="s">
        <v>429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3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>
        <v>4.0000000000000001E-3</v>
      </c>
      <c r="E44" s="96">
        <v>3.0000000000000001E-3</v>
      </c>
      <c r="F44" s="96">
        <v>5.0000000000000001E-3</v>
      </c>
      <c r="G44" s="96">
        <v>2E-3</v>
      </c>
      <c r="H44" s="96">
        <v>4.0000000000000001E-3</v>
      </c>
      <c r="I44" s="96">
        <v>3.0000000000000001E-3</v>
      </c>
      <c r="J44" s="96">
        <v>4.0000000000000001E-3</v>
      </c>
      <c r="K44" s="96">
        <v>2E-3</v>
      </c>
      <c r="L44" s="96">
        <v>3.0000000000000001E-3</v>
      </c>
      <c r="M44" s="96" t="s">
        <v>429</v>
      </c>
      <c r="N44" s="193" t="s">
        <v>429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429</v>
      </c>
      <c r="E45" s="96" t="s">
        <v>429</v>
      </c>
      <c r="F45" s="96" t="s">
        <v>429</v>
      </c>
      <c r="G45" s="96" t="s">
        <v>429</v>
      </c>
      <c r="H45" s="96" t="s">
        <v>429</v>
      </c>
      <c r="I45" s="96" t="s">
        <v>429</v>
      </c>
      <c r="J45" s="96" t="s">
        <v>429</v>
      </c>
      <c r="K45" s="96" t="s">
        <v>429</v>
      </c>
      <c r="L45" s="96" t="s">
        <v>429</v>
      </c>
      <c r="M45" s="96" t="s">
        <v>429</v>
      </c>
      <c r="N45" s="193" t="s">
        <v>429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3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7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5.3</v>
      </c>
      <c r="E53" s="70">
        <v>4.3</v>
      </c>
      <c r="F53" s="70">
        <v>4.5999999999999996</v>
      </c>
      <c r="G53" s="70">
        <v>4.5999999999999996</v>
      </c>
      <c r="H53" s="70">
        <v>4.8</v>
      </c>
      <c r="I53" s="70">
        <v>7.4</v>
      </c>
      <c r="J53" s="70">
        <v>7.5</v>
      </c>
      <c r="K53" s="70">
        <v>3.4</v>
      </c>
      <c r="L53" s="70">
        <v>3.4</v>
      </c>
      <c r="M53" s="70">
        <v>2.7</v>
      </c>
      <c r="N53" s="187">
        <v>2.7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7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0.6</v>
      </c>
      <c r="F61" s="70">
        <v>0.6</v>
      </c>
      <c r="G61" s="70">
        <v>0.4</v>
      </c>
      <c r="H61" s="70">
        <v>0.4</v>
      </c>
      <c r="I61" s="70">
        <v>0.4</v>
      </c>
      <c r="J61" s="70">
        <v>0.4</v>
      </c>
      <c r="K61" s="70">
        <v>0.4</v>
      </c>
      <c r="L61" s="70">
        <v>0.2</v>
      </c>
      <c r="M61" s="70">
        <v>0.2</v>
      </c>
      <c r="N61" s="187" t="s">
        <v>430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</v>
      </c>
      <c r="E62" s="70">
        <v>6.9</v>
      </c>
      <c r="F62" s="70">
        <v>6.7</v>
      </c>
      <c r="G62" s="70">
        <v>7</v>
      </c>
      <c r="H62" s="70">
        <v>7.2</v>
      </c>
      <c r="I62" s="70">
        <v>6.8</v>
      </c>
      <c r="J62" s="70">
        <v>6.8</v>
      </c>
      <c r="K62" s="70">
        <v>6.8</v>
      </c>
      <c r="L62" s="70">
        <v>7</v>
      </c>
      <c r="M62" s="70">
        <v>6.4</v>
      </c>
      <c r="N62" s="187">
        <v>6.3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431</v>
      </c>
      <c r="E63" s="68" t="s">
        <v>431</v>
      </c>
      <c r="F63" s="68" t="s">
        <v>431</v>
      </c>
      <c r="G63" s="68" t="s">
        <v>431</v>
      </c>
      <c r="H63" s="68" t="s">
        <v>431</v>
      </c>
      <c r="I63" s="68" t="s">
        <v>431</v>
      </c>
      <c r="J63" s="68" t="s">
        <v>431</v>
      </c>
      <c r="K63" s="68" t="s">
        <v>431</v>
      </c>
      <c r="L63" s="68" t="s">
        <v>431</v>
      </c>
      <c r="M63" s="68" t="s">
        <v>431</v>
      </c>
      <c r="N63" s="68" t="s">
        <v>431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431</v>
      </c>
      <c r="E64" s="68" t="s">
        <v>431</v>
      </c>
      <c r="F64" s="68" t="s">
        <v>431</v>
      </c>
      <c r="G64" s="68" t="s">
        <v>431</v>
      </c>
      <c r="H64" s="68" t="s">
        <v>431</v>
      </c>
      <c r="I64" s="68" t="s">
        <v>431</v>
      </c>
      <c r="J64" s="68" t="s">
        <v>431</v>
      </c>
      <c r="K64" s="68" t="s">
        <v>431</v>
      </c>
      <c r="L64" s="68" t="s">
        <v>431</v>
      </c>
      <c r="M64" s="68" t="s">
        <v>431</v>
      </c>
      <c r="N64" s="68" t="s">
        <v>431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432</v>
      </c>
      <c r="E65" s="70" t="s">
        <v>432</v>
      </c>
      <c r="F65" s="70" t="s">
        <v>432</v>
      </c>
      <c r="G65" s="70" t="s">
        <v>432</v>
      </c>
      <c r="H65" s="70" t="s">
        <v>432</v>
      </c>
      <c r="I65" s="70" t="s">
        <v>432</v>
      </c>
      <c r="J65" s="70" t="s">
        <v>432</v>
      </c>
      <c r="K65" s="70">
        <v>0.8</v>
      </c>
      <c r="L65" s="70" t="s">
        <v>432</v>
      </c>
      <c r="M65" s="70" t="s">
        <v>432</v>
      </c>
      <c r="N65" s="187" t="s">
        <v>432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433</v>
      </c>
      <c r="E66" s="109" t="s">
        <v>433</v>
      </c>
      <c r="F66" s="109" t="s">
        <v>433</v>
      </c>
      <c r="G66" s="109" t="s">
        <v>433</v>
      </c>
      <c r="H66" s="109" t="s">
        <v>433</v>
      </c>
      <c r="I66" s="109" t="s">
        <v>433</v>
      </c>
      <c r="J66" s="109" t="s">
        <v>433</v>
      </c>
      <c r="K66" s="109" t="s">
        <v>433</v>
      </c>
      <c r="L66" s="109" t="s">
        <v>433</v>
      </c>
      <c r="M66" s="109" t="s">
        <v>433</v>
      </c>
      <c r="N66" s="196" t="s">
        <v>433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1">
        <v>45078</v>
      </c>
      <c r="B68" s="231"/>
      <c r="C68" s="232">
        <v>45170</v>
      </c>
      <c r="D68" s="232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428</v>
      </c>
      <c r="E73" s="92" t="s">
        <v>428</v>
      </c>
      <c r="F73" s="92" t="s">
        <v>428</v>
      </c>
      <c r="G73" s="92" t="s">
        <v>428</v>
      </c>
      <c r="H73" s="92" t="s">
        <v>428</v>
      </c>
      <c r="I73" s="92" t="s">
        <v>428</v>
      </c>
      <c r="J73" s="92" t="s">
        <v>428</v>
      </c>
      <c r="K73" s="92" t="s">
        <v>428</v>
      </c>
      <c r="L73" s="92" t="s">
        <v>428</v>
      </c>
      <c r="M73" s="92" t="s">
        <v>428</v>
      </c>
      <c r="N73" s="191" t="s">
        <v>428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429</v>
      </c>
      <c r="E74" s="96" t="s">
        <v>429</v>
      </c>
      <c r="F74" s="96" t="s">
        <v>429</v>
      </c>
      <c r="G74" s="96" t="s">
        <v>429</v>
      </c>
      <c r="H74" s="96" t="s">
        <v>429</v>
      </c>
      <c r="I74" s="96" t="s">
        <v>429</v>
      </c>
      <c r="J74" s="96" t="s">
        <v>429</v>
      </c>
      <c r="K74" s="96" t="s">
        <v>429</v>
      </c>
      <c r="L74" s="96" t="s">
        <v>429</v>
      </c>
      <c r="M74" s="96" t="s">
        <v>429</v>
      </c>
      <c r="N74" s="193" t="s">
        <v>429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1</v>
      </c>
      <c r="F81" s="70">
        <v>0.6</v>
      </c>
      <c r="G81" s="70">
        <v>1</v>
      </c>
      <c r="H81" s="70">
        <v>0.6</v>
      </c>
      <c r="I81" s="70">
        <v>1</v>
      </c>
      <c r="J81" s="70">
        <v>0.5</v>
      </c>
      <c r="K81" s="70">
        <v>1</v>
      </c>
      <c r="L81" s="70">
        <v>1</v>
      </c>
      <c r="M81" s="70">
        <v>0.6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7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429</v>
      </c>
      <c r="E85" s="96" t="s">
        <v>429</v>
      </c>
      <c r="F85" s="96" t="s">
        <v>429</v>
      </c>
      <c r="G85" s="96" t="s">
        <v>429</v>
      </c>
      <c r="H85" s="96" t="s">
        <v>429</v>
      </c>
      <c r="I85" s="96" t="s">
        <v>429</v>
      </c>
      <c r="J85" s="96" t="s">
        <v>429</v>
      </c>
      <c r="K85" s="96" t="s">
        <v>429</v>
      </c>
      <c r="L85" s="96" t="s">
        <v>429</v>
      </c>
      <c r="M85" s="96" t="s">
        <v>429</v>
      </c>
      <c r="N85" s="193" t="s">
        <v>429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429</v>
      </c>
      <c r="E86" s="96" t="s">
        <v>429</v>
      </c>
      <c r="F86" s="96" t="s">
        <v>429</v>
      </c>
      <c r="G86" s="96" t="s">
        <v>429</v>
      </c>
      <c r="H86" s="96" t="s">
        <v>429</v>
      </c>
      <c r="I86" s="96" t="s">
        <v>429</v>
      </c>
      <c r="J86" s="96" t="s">
        <v>429</v>
      </c>
      <c r="K86" s="96" t="s">
        <v>429</v>
      </c>
      <c r="L86" s="96" t="s">
        <v>429</v>
      </c>
      <c r="M86" s="96" t="s">
        <v>429</v>
      </c>
      <c r="N86" s="193" t="s">
        <v>429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433</v>
      </c>
      <c r="E90" s="70" t="s">
        <v>433</v>
      </c>
      <c r="F90" s="70" t="s">
        <v>433</v>
      </c>
      <c r="G90" s="70" t="s">
        <v>433</v>
      </c>
      <c r="H90" s="70" t="s">
        <v>433</v>
      </c>
      <c r="I90" s="70" t="s">
        <v>433</v>
      </c>
      <c r="J90" s="70" t="s">
        <v>433</v>
      </c>
      <c r="K90" s="70" t="s">
        <v>433</v>
      </c>
      <c r="L90" s="70" t="s">
        <v>433</v>
      </c>
      <c r="M90" s="70" t="s">
        <v>433</v>
      </c>
      <c r="N90" s="187" t="s">
        <v>433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</v>
      </c>
      <c r="E91" s="70">
        <v>6.9</v>
      </c>
      <c r="F91" s="70">
        <v>6.7</v>
      </c>
      <c r="G91" s="70">
        <v>7</v>
      </c>
      <c r="H91" s="70">
        <v>7.2</v>
      </c>
      <c r="I91" s="70">
        <v>6.8</v>
      </c>
      <c r="J91" s="70">
        <v>6.8</v>
      </c>
      <c r="K91" s="70">
        <v>6.8</v>
      </c>
      <c r="L91" s="70">
        <v>7</v>
      </c>
      <c r="M91" s="70">
        <v>6.4</v>
      </c>
      <c r="N91" s="187">
        <v>6.3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429</v>
      </c>
      <c r="E94" s="96" t="s">
        <v>429</v>
      </c>
      <c r="F94" s="96" t="s">
        <v>429</v>
      </c>
      <c r="G94" s="96" t="s">
        <v>429</v>
      </c>
      <c r="H94" s="96" t="s">
        <v>429</v>
      </c>
      <c r="I94" s="96" t="s">
        <v>429</v>
      </c>
      <c r="J94" s="96" t="s">
        <v>429</v>
      </c>
      <c r="K94" s="96" t="s">
        <v>429</v>
      </c>
      <c r="L94" s="96" t="s">
        <v>429</v>
      </c>
      <c r="M94" s="96" t="s">
        <v>429</v>
      </c>
      <c r="N94" s="193" t="s">
        <v>429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5.0999999999999996</v>
      </c>
      <c r="E100" s="70">
        <v>5</v>
      </c>
      <c r="F100" s="70">
        <v>5</v>
      </c>
      <c r="G100" s="70">
        <v>3.6</v>
      </c>
      <c r="H100" s="70">
        <v>3.8</v>
      </c>
      <c r="I100" s="70">
        <v>4.8</v>
      </c>
      <c r="J100" s="70">
        <v>4.9000000000000004</v>
      </c>
      <c r="K100" s="70">
        <v>3.3</v>
      </c>
      <c r="L100" s="70">
        <v>3.3</v>
      </c>
      <c r="M100" s="70">
        <v>6.7</v>
      </c>
      <c r="N100" s="187">
        <v>6.8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0.28999999999999998</v>
      </c>
      <c r="E101" s="98">
        <v>0.28999999999999998</v>
      </c>
      <c r="F101" s="98">
        <v>0.3</v>
      </c>
      <c r="G101" s="98">
        <v>0.05</v>
      </c>
      <c r="H101" s="98">
        <v>0.05</v>
      </c>
      <c r="I101" s="98">
        <v>0.14000000000000001</v>
      </c>
      <c r="J101" s="98">
        <v>0.17</v>
      </c>
      <c r="K101" s="98">
        <v>0.23</v>
      </c>
      <c r="L101" s="98">
        <v>0.22</v>
      </c>
      <c r="M101" s="98">
        <v>0.04</v>
      </c>
      <c r="N101" s="194">
        <v>0.04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1">
        <v>45078</v>
      </c>
      <c r="B130" s="231"/>
      <c r="C130" s="232">
        <v>45170</v>
      </c>
      <c r="D130" s="23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D63:O63">
    <cfRule type="containsText" dxfId="180" priority="1631" operator="containsText" text="あり">
      <formula>NOT(ISERROR(SEARCH("あり",D63)))</formula>
    </cfRule>
  </conditionalFormatting>
  <conditionalFormatting sqref="D64:O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 I63:N64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62 I65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35433070866141736" bottom="0.35433070866141736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45170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3"/>
      <c r="B2" s="243"/>
      <c r="C2" s="238"/>
      <c r="D2" s="238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4" t="s">
        <v>350</v>
      </c>
      <c r="E4" s="245"/>
      <c r="F4" s="248" t="s">
        <v>352</v>
      </c>
      <c r="G4" s="252"/>
      <c r="H4" s="254" t="s">
        <v>355</v>
      </c>
      <c r="I4" s="255"/>
      <c r="J4" s="254" t="s">
        <v>358</v>
      </c>
      <c r="K4" s="255"/>
      <c r="L4" s="254" t="s">
        <v>400</v>
      </c>
      <c r="M4" s="255"/>
      <c r="N4" s="244" t="s">
        <v>393</v>
      </c>
      <c r="O4" s="245"/>
      <c r="P4" s="248" t="s">
        <v>394</v>
      </c>
      <c r="Q4" s="249"/>
      <c r="R4" s="248" t="s">
        <v>395</v>
      </c>
      <c r="S4" s="252"/>
      <c r="T4" s="254" t="s">
        <v>396</v>
      </c>
      <c r="U4" s="255"/>
      <c r="V4" s="254" t="s">
        <v>397</v>
      </c>
      <c r="W4" s="255"/>
      <c r="X4" s="254" t="s">
        <v>398</v>
      </c>
      <c r="Y4" s="255"/>
      <c r="Z4" s="248"/>
      <c r="AA4" s="24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6"/>
      <c r="E5" s="247"/>
      <c r="F5" s="250"/>
      <c r="G5" s="253"/>
      <c r="H5" s="256"/>
      <c r="I5" s="257"/>
      <c r="J5" s="256"/>
      <c r="K5" s="257"/>
      <c r="L5" s="256"/>
      <c r="M5" s="257"/>
      <c r="N5" s="246"/>
      <c r="O5" s="247"/>
      <c r="P5" s="250"/>
      <c r="Q5" s="251"/>
      <c r="R5" s="250"/>
      <c r="S5" s="253"/>
      <c r="T5" s="256"/>
      <c r="U5" s="257"/>
      <c r="V5" s="256"/>
      <c r="W5" s="257"/>
      <c r="X5" s="256"/>
      <c r="Y5" s="257"/>
      <c r="Z5" s="250"/>
      <c r="AA5" s="25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59"/>
      <c r="E6" s="43"/>
      <c r="F6" s="221"/>
      <c r="G6" s="43"/>
      <c r="H6" s="207"/>
      <c r="I6" s="43"/>
      <c r="J6" s="221"/>
      <c r="K6" s="43"/>
      <c r="L6" s="207"/>
      <c r="M6" s="43"/>
      <c r="N6" s="259"/>
      <c r="O6" s="43"/>
      <c r="P6" s="234"/>
      <c r="Q6" s="44"/>
      <c r="R6" s="221"/>
      <c r="S6" s="43"/>
      <c r="T6" s="207"/>
      <c r="U6" s="43"/>
      <c r="V6" s="221"/>
      <c r="W6" s="43"/>
      <c r="X6" s="207"/>
      <c r="Y6" s="43"/>
      <c r="Z6" s="234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60"/>
      <c r="E7" s="48" t="s">
        <v>124</v>
      </c>
      <c r="F7" s="222"/>
      <c r="G7" s="48" t="s">
        <v>124</v>
      </c>
      <c r="H7" s="208"/>
      <c r="I7" s="48" t="s">
        <v>124</v>
      </c>
      <c r="J7" s="222"/>
      <c r="K7" s="48" t="s">
        <v>124</v>
      </c>
      <c r="L7" s="208"/>
      <c r="M7" s="48" t="s">
        <v>124</v>
      </c>
      <c r="N7" s="260"/>
      <c r="O7" s="48" t="s">
        <v>124</v>
      </c>
      <c r="P7" s="235"/>
      <c r="Q7" s="49" t="s">
        <v>124</v>
      </c>
      <c r="R7" s="222"/>
      <c r="S7" s="48" t="s">
        <v>124</v>
      </c>
      <c r="T7" s="208"/>
      <c r="U7" s="48" t="s">
        <v>124</v>
      </c>
      <c r="V7" s="222"/>
      <c r="W7" s="48" t="s">
        <v>124</v>
      </c>
      <c r="X7" s="208"/>
      <c r="Y7" s="48" t="s">
        <v>124</v>
      </c>
      <c r="Z7" s="235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20230906</v>
      </c>
      <c r="E9" s="59" t="str">
        <f>IF(手入力!C3="",REPLACE(D9,5,0,"/"),REPLACE(手入力!C3,5,0,"/"))</f>
        <v>2023/0906</v>
      </c>
      <c r="F9" s="58">
        <v>20230906</v>
      </c>
      <c r="G9" s="59" t="str">
        <f>IF(手入力!D3="",REPLACE(F9,5,0,"/"),REPLACE(手入力!D3,5,0,"/"))</f>
        <v>2023/0906</v>
      </c>
      <c r="H9" s="58">
        <v>20230906</v>
      </c>
      <c r="I9" s="59" t="str">
        <f>IF(手入力!E3="",REPLACE(H9,5,0,"/"),REPLACE(手入力!E3,5,0,"/"))</f>
        <v>2023/0906</v>
      </c>
      <c r="J9" s="58">
        <v>20230906</v>
      </c>
      <c r="K9" s="59" t="str">
        <f>IF(手入力!F3="",REPLACE(J9,5,0,"/"),REPLACE(手入力!F3,5,0,"/"))</f>
        <v>2023/0906</v>
      </c>
      <c r="L9" s="58">
        <v>20230906</v>
      </c>
      <c r="M9" s="59" t="str">
        <f>IF(手入力!G3="",REPLACE(L9,5,0,"/"),REPLACE(手入力!G3,5,0,"/"))</f>
        <v>2023/0906</v>
      </c>
      <c r="N9" s="58">
        <v>20230905</v>
      </c>
      <c r="O9" s="59" t="str">
        <f>IF(手入力!H3="",REPLACE(N9,5,0,"/"),REPLACE(手入力!H3,5,0,"/"))</f>
        <v>2023/0905</v>
      </c>
      <c r="P9" s="58">
        <v>20230905</v>
      </c>
      <c r="Q9" s="59" t="str">
        <f>IF(手入力!I3="",REPLACE(P9,5,0,"/"),REPLACE(手入力!I3,5,0,"/"))</f>
        <v>2023/0905</v>
      </c>
      <c r="R9" s="58">
        <v>20230905</v>
      </c>
      <c r="S9" s="59" t="str">
        <f>IF(手入力!J3="",REPLACE(R9,5,0,"/"),REPLACE(手入力!J3,5,0,"/"))</f>
        <v>2023/0905</v>
      </c>
      <c r="T9" s="58">
        <v>20230905</v>
      </c>
      <c r="U9" s="59" t="str">
        <f>IF(手入力!K3="",REPLACE(T9,5,0,"/"),REPLACE(手入力!K3,5,0,"/"))</f>
        <v>2023/0905</v>
      </c>
      <c r="V9" s="58">
        <v>20230905</v>
      </c>
      <c r="W9" s="59" t="str">
        <f>IF(手入力!L3="",REPLACE(V9,5,0,"/"),REPLACE(手入力!L3,5,0,"/"))</f>
        <v>2023/0905</v>
      </c>
      <c r="X9" s="58">
        <v>20230905</v>
      </c>
      <c r="Y9" s="59" t="str">
        <f>IF(手入力!M3="",REPLACE(X9,5,0,"/"),REPLACE(手入力!M3,5,0,"/"))</f>
        <v>2023/0905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943</v>
      </c>
      <c r="E10" s="67" t="str">
        <f>TEXT(D10,"0000")</f>
        <v>0943</v>
      </c>
      <c r="F10" s="68">
        <v>1000</v>
      </c>
      <c r="G10" s="67" t="str">
        <f>TEXT(F10,"0000")</f>
        <v>1000</v>
      </c>
      <c r="H10" s="68">
        <v>1057</v>
      </c>
      <c r="I10" s="67" t="str">
        <f>TEXT(H10,"0000")</f>
        <v>1057</v>
      </c>
      <c r="J10" s="68">
        <v>1034</v>
      </c>
      <c r="K10" s="67" t="str">
        <f>TEXT(J10,"0000")</f>
        <v>1034</v>
      </c>
      <c r="L10" s="68">
        <v>1017</v>
      </c>
      <c r="M10" s="67" t="str">
        <f>TEXT(L10,"0000")</f>
        <v>1017</v>
      </c>
      <c r="N10" s="66">
        <v>1005</v>
      </c>
      <c r="O10" s="67" t="str">
        <f>TEXT(N10,"0000")</f>
        <v>1005</v>
      </c>
      <c r="P10" s="68">
        <v>1051</v>
      </c>
      <c r="Q10" s="67" t="str">
        <f>TEXT(P10,"0000")</f>
        <v>1051</v>
      </c>
      <c r="R10" s="68">
        <v>944</v>
      </c>
      <c r="S10" s="67" t="str">
        <f>TEXT(R10,"0000")</f>
        <v>0944</v>
      </c>
      <c r="T10" s="68">
        <v>925</v>
      </c>
      <c r="U10" s="67" t="str">
        <f>TEXT(T10,"0000")</f>
        <v>0925</v>
      </c>
      <c r="V10" s="68">
        <v>1024</v>
      </c>
      <c r="W10" s="67" t="str">
        <f>TEXT(V10,"0000")</f>
        <v>1024</v>
      </c>
      <c r="X10" s="68">
        <v>1033</v>
      </c>
      <c r="Y10" s="67" t="str">
        <f>TEXT(X10,"0000")</f>
        <v>1033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曇/晴</v>
      </c>
      <c r="E11" s="68">
        <f>IF(E9=0,"",(RIGHT(E9,2))-1)</f>
        <v>5</v>
      </c>
      <c r="F11" s="68" t="str">
        <f>IF(F$9=0,"",HLOOKUP(G11,天気タグ!$B$3:$AG$39,35))</f>
        <v>曇/晴</v>
      </c>
      <c r="G11" s="68">
        <f>IF(G9=0,"",(RIGHT(G9,2))-1)</f>
        <v>5</v>
      </c>
      <c r="H11" s="68" t="str">
        <f>IF(H$9=0,"",HLOOKUP(I11,天気タグ!$B$3:$AG$39,35))</f>
        <v>曇/晴</v>
      </c>
      <c r="I11" s="68">
        <f>IF(I9=0,"",(RIGHT(I9,2))-1)</f>
        <v>5</v>
      </c>
      <c r="J11" s="68" t="str">
        <f>IF(J$9=0,"",HLOOKUP(K11,天気タグ!$B$3:$AG$39,35))</f>
        <v>曇/晴</v>
      </c>
      <c r="K11" s="68">
        <f>IF(K9=0,"",(RIGHT(K9,2))-1)</f>
        <v>5</v>
      </c>
      <c r="L11" s="68" t="str">
        <f>IF(L$9=0,"",HLOOKUP(M11,天気タグ!$B$3:$AG$39,35))</f>
        <v>曇/晴</v>
      </c>
      <c r="M11" s="68">
        <f>IF(M9=0,"",(RIGHT(M9,2))-1)</f>
        <v>5</v>
      </c>
      <c r="N11" s="68" t="str">
        <f>IF(N$9=0,"",HLOOKUP(O11,天気タグ!$B$3:$AG$39,35))</f>
        <v>曇|雨</v>
      </c>
      <c r="O11" s="68">
        <f>IF(O9=0,"",(RIGHT(O9,2))-1)</f>
        <v>4</v>
      </c>
      <c r="P11" s="68" t="str">
        <f>IF(P$9=0,"",HLOOKUP(Q11,天気タグ!$B$3:$AG$39,35))</f>
        <v>曇|雨</v>
      </c>
      <c r="Q11" s="68">
        <f>IF(Q9=0,"",(RIGHT(Q9,2))-1)</f>
        <v>4</v>
      </c>
      <c r="R11" s="68" t="str">
        <f>IF(R$9=0,"",HLOOKUP(S11,天気タグ!$B$3:$AG$39,35))</f>
        <v>曇|雨</v>
      </c>
      <c r="S11" s="68">
        <f>IF(S9=0,"",(RIGHT(S9,2))-1)</f>
        <v>4</v>
      </c>
      <c r="T11" s="68" t="str">
        <f>IF(T$9=0,"",HLOOKUP(U11,天気タグ!$B$3:$AG$39,35))</f>
        <v>曇|雨</v>
      </c>
      <c r="U11" s="68">
        <f>IF(U9=0,"",(RIGHT(U9,2))-1)</f>
        <v>4</v>
      </c>
      <c r="V11" s="68" t="str">
        <f>IF(V$9=0,"",HLOOKUP(W11,天気タグ!$B$3:$AG$39,35))</f>
        <v>曇|雨</v>
      </c>
      <c r="W11" s="68">
        <f>IF(W9=0,"",(RIGHT(W9,2))-1)</f>
        <v>4</v>
      </c>
      <c r="X11" s="68" t="str">
        <f>IF(X$9=0,"",HLOOKUP(Y11,天気タグ!$B$3:$AG$39,35))</f>
        <v>曇|雨</v>
      </c>
      <c r="Y11" s="68">
        <f>IF(Y9=0,"",(RIGHT(Y9,2))-1)</f>
        <v>4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雨|曇</v>
      </c>
      <c r="E12" s="68">
        <f>IF(E9=0,"",RIGHT(E9,2)*1)</f>
        <v>6</v>
      </c>
      <c r="F12" s="68" t="str">
        <f>IF(F$9=0,"",HLOOKUP(G12,天気タグ!$B$3:$AG$39,35))</f>
        <v>雨|曇</v>
      </c>
      <c r="G12" s="68">
        <f>IF(G9=0,"",RIGHT(G9,2)*1)</f>
        <v>6</v>
      </c>
      <c r="H12" s="68" t="str">
        <f>IF(H$9=0,"",HLOOKUP(I12,天気タグ!$B$3:$AG$39,35))</f>
        <v>雨|曇</v>
      </c>
      <c r="I12" s="68">
        <f>IF(I9=0,"",RIGHT(I9,2)*1)</f>
        <v>6</v>
      </c>
      <c r="J12" s="68" t="str">
        <f>IF(J$9=0,"",HLOOKUP(K12,天気タグ!$B$3:$AG$39,35))</f>
        <v>雨|曇</v>
      </c>
      <c r="K12" s="68">
        <f>IF(K9=0,"",RIGHT(K9,2)*1)</f>
        <v>6</v>
      </c>
      <c r="L12" s="68" t="str">
        <f>IF(L$9=0,"",HLOOKUP(M12,天気タグ!$B$3:$AG$39,35))</f>
        <v>雨|曇</v>
      </c>
      <c r="M12" s="68">
        <f>IF(M9=0,"",RIGHT(M9,2)*1)</f>
        <v>6</v>
      </c>
      <c r="N12" s="68" t="str">
        <f>IF(N$9=0,"",HLOOKUP(O12,天気タグ!$B$3:$AG$39,35))</f>
        <v>曇/晴</v>
      </c>
      <c r="O12" s="68">
        <f>IF(O9=0,"",RIGHT(O9,2)*1)</f>
        <v>5</v>
      </c>
      <c r="P12" s="68" t="str">
        <f>IF(P$9=0,"",HLOOKUP(Q12,天気タグ!$B$3:$AG$39,35))</f>
        <v>曇/晴</v>
      </c>
      <c r="Q12" s="68">
        <f>IF(Q9=0,"",RIGHT(Q9,2)*1)</f>
        <v>5</v>
      </c>
      <c r="R12" s="68" t="str">
        <f>IF(R$9=0,"",HLOOKUP(S12,天気タグ!$B$3:$AG$39,35))</f>
        <v>曇/晴</v>
      </c>
      <c r="S12" s="68">
        <f>IF(S9=0,"",RIGHT(S9,2)*1)</f>
        <v>5</v>
      </c>
      <c r="T12" s="68" t="str">
        <f>IF(T$9=0,"",HLOOKUP(U12,天気タグ!$B$3:$AG$39,35))</f>
        <v>曇/晴</v>
      </c>
      <c r="U12" s="68">
        <f>IF(U9=0,"",RIGHT(U9,2)*1)</f>
        <v>5</v>
      </c>
      <c r="V12" s="68" t="str">
        <f>IF(V$9=0,"",HLOOKUP(W12,天気タグ!$B$3:$AG$39,35))</f>
        <v>曇/晴</v>
      </c>
      <c r="W12" s="68">
        <f>IF(W9=0,"",RIGHT(W9,2)*1)</f>
        <v>5</v>
      </c>
      <c r="X12" s="68" t="str">
        <f>IF(X$9=0,"",HLOOKUP(Y12,天気タグ!$B$3:$AG$39,35))</f>
        <v>曇/晴</v>
      </c>
      <c r="Y12" s="68">
        <f>IF(Y9=0,"",RIGHT(Y9,2)*1)</f>
        <v>5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25</v>
      </c>
      <c r="E13" s="70"/>
      <c r="F13" s="70">
        <v>26</v>
      </c>
      <c r="G13" s="68"/>
      <c r="H13" s="70">
        <v>27.8</v>
      </c>
      <c r="I13" s="70"/>
      <c r="J13" s="70">
        <v>26</v>
      </c>
      <c r="K13" s="70"/>
      <c r="L13" s="70">
        <v>26.1</v>
      </c>
      <c r="M13" s="70"/>
      <c r="N13" s="69">
        <v>26.2</v>
      </c>
      <c r="O13" s="70"/>
      <c r="P13" s="70">
        <v>28.3</v>
      </c>
      <c r="Q13" s="70"/>
      <c r="R13" s="70">
        <v>25.2</v>
      </c>
      <c r="S13" s="68"/>
      <c r="T13" s="70">
        <v>26.2</v>
      </c>
      <c r="U13" s="70"/>
      <c r="V13" s="70">
        <v>24</v>
      </c>
      <c r="W13" s="70"/>
      <c r="X13" s="70">
        <v>26.2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24.8</v>
      </c>
      <c r="E14" s="76"/>
      <c r="F14" s="77">
        <v>24.5</v>
      </c>
      <c r="G14" s="77"/>
      <c r="H14" s="77">
        <v>27.3</v>
      </c>
      <c r="I14" s="77"/>
      <c r="J14" s="77">
        <v>22.7</v>
      </c>
      <c r="K14" s="77"/>
      <c r="L14" s="77">
        <v>28.1</v>
      </c>
      <c r="M14" s="77"/>
      <c r="N14" s="76">
        <v>22.4</v>
      </c>
      <c r="O14" s="76"/>
      <c r="P14" s="77">
        <v>24.4</v>
      </c>
      <c r="Q14" s="77"/>
      <c r="R14" s="77">
        <v>25</v>
      </c>
      <c r="S14" s="77"/>
      <c r="T14" s="77">
        <v>28.6</v>
      </c>
      <c r="U14" s="77"/>
      <c r="V14" s="77">
        <v>18.100000000000001</v>
      </c>
      <c r="W14" s="77"/>
      <c r="X14" s="77">
        <v>23.4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0.28999999999999998</v>
      </c>
      <c r="E26" s="98"/>
      <c r="F26" s="68">
        <v>0.28999999999999998</v>
      </c>
      <c r="G26" s="98"/>
      <c r="H26" s="68">
        <v>0.3</v>
      </c>
      <c r="I26" s="98"/>
      <c r="J26" s="68">
        <v>0.05</v>
      </c>
      <c r="K26" s="98"/>
      <c r="L26" s="68">
        <v>0.05</v>
      </c>
      <c r="M26" s="98"/>
      <c r="N26" s="97">
        <v>0.14000000000000001</v>
      </c>
      <c r="O26" s="98"/>
      <c r="P26" s="98">
        <v>0.17</v>
      </c>
      <c r="Q26" s="98"/>
      <c r="R26" s="68">
        <v>0.23</v>
      </c>
      <c r="S26" s="98"/>
      <c r="T26" s="68">
        <v>0.22</v>
      </c>
      <c r="U26" s="98"/>
      <c r="V26" s="68">
        <v>0.04</v>
      </c>
      <c r="W26" s="98"/>
      <c r="X26" s="68">
        <v>0.04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7"/>
        <v>0</v>
      </c>
      <c r="F29" s="68">
        <v>0</v>
      </c>
      <c r="G29" s="67">
        <f t="shared" si="8"/>
        <v>0</v>
      </c>
      <c r="H29" s="68">
        <v>0</v>
      </c>
      <c r="I29" s="67">
        <f t="shared" si="9"/>
        <v>0</v>
      </c>
      <c r="J29" s="68">
        <v>0</v>
      </c>
      <c r="K29" s="67">
        <f t="shared" si="9"/>
        <v>0</v>
      </c>
      <c r="L29" s="68">
        <v>0</v>
      </c>
      <c r="M29" s="67">
        <f t="shared" si="9"/>
        <v>0</v>
      </c>
      <c r="N29" s="91">
        <v>0</v>
      </c>
      <c r="O29" s="67">
        <f t="shared" si="10"/>
        <v>0</v>
      </c>
      <c r="P29" s="92">
        <v>0</v>
      </c>
      <c r="Q29" s="67">
        <f t="shared" si="11"/>
        <v>0</v>
      </c>
      <c r="R29" s="68">
        <v>0</v>
      </c>
      <c r="S29" s="67">
        <f t="shared" si="11"/>
        <v>0</v>
      </c>
      <c r="T29" s="68">
        <v>0</v>
      </c>
      <c r="U29" s="67">
        <f t="shared" si="12"/>
        <v>0</v>
      </c>
      <c r="V29" s="68">
        <v>0</v>
      </c>
      <c r="W29" s="67">
        <f t="shared" si="12"/>
        <v>0</v>
      </c>
      <c r="X29" s="68">
        <v>0</v>
      </c>
      <c r="Y29" s="67">
        <f t="shared" si="12"/>
        <v>0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7"/>
        <v>0</v>
      </c>
      <c r="F30" s="68">
        <v>0</v>
      </c>
      <c r="G30" s="67">
        <f t="shared" si="8"/>
        <v>0</v>
      </c>
      <c r="H30" s="68">
        <v>0</v>
      </c>
      <c r="I30" s="67">
        <f t="shared" si="9"/>
        <v>0</v>
      </c>
      <c r="J30" s="68">
        <v>0</v>
      </c>
      <c r="K30" s="67">
        <f t="shared" si="9"/>
        <v>0</v>
      </c>
      <c r="L30" s="68">
        <v>0</v>
      </c>
      <c r="M30" s="67">
        <f t="shared" si="9"/>
        <v>0</v>
      </c>
      <c r="N30" s="95">
        <v>0</v>
      </c>
      <c r="O30" s="67">
        <f t="shared" si="10"/>
        <v>0</v>
      </c>
      <c r="P30" s="96">
        <v>0</v>
      </c>
      <c r="Q30" s="67">
        <f t="shared" si="11"/>
        <v>0</v>
      </c>
      <c r="R30" s="68">
        <v>0</v>
      </c>
      <c r="S30" s="67">
        <f t="shared" si="11"/>
        <v>0</v>
      </c>
      <c r="T30" s="68">
        <v>0</v>
      </c>
      <c r="U30" s="67">
        <f t="shared" si="12"/>
        <v>0</v>
      </c>
      <c r="V30" s="68">
        <v>0</v>
      </c>
      <c r="W30" s="67">
        <f t="shared" si="12"/>
        <v>0</v>
      </c>
      <c r="X30" s="68">
        <v>0</v>
      </c>
      <c r="Y30" s="67">
        <f t="shared" si="12"/>
        <v>0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7"/>
        <v>0</v>
      </c>
      <c r="F31" s="68">
        <v>0</v>
      </c>
      <c r="G31" s="67">
        <f t="shared" si="8"/>
        <v>0</v>
      </c>
      <c r="H31" s="68">
        <v>0</v>
      </c>
      <c r="I31" s="67">
        <f t="shared" si="9"/>
        <v>0</v>
      </c>
      <c r="J31" s="68">
        <v>0</v>
      </c>
      <c r="K31" s="67">
        <f t="shared" si="9"/>
        <v>0</v>
      </c>
      <c r="L31" s="68">
        <v>0</v>
      </c>
      <c r="M31" s="67">
        <f t="shared" si="9"/>
        <v>0</v>
      </c>
      <c r="N31" s="95">
        <v>0</v>
      </c>
      <c r="O31" s="67">
        <f t="shared" si="10"/>
        <v>0</v>
      </c>
      <c r="P31" s="96">
        <v>0</v>
      </c>
      <c r="Q31" s="67">
        <f t="shared" si="11"/>
        <v>0</v>
      </c>
      <c r="R31" s="68">
        <v>0</v>
      </c>
      <c r="S31" s="67">
        <f t="shared" si="11"/>
        <v>0</v>
      </c>
      <c r="T31" s="68">
        <v>0</v>
      </c>
      <c r="U31" s="67">
        <f t="shared" si="12"/>
        <v>0</v>
      </c>
      <c r="V31" s="68">
        <v>0</v>
      </c>
      <c r="W31" s="67">
        <f t="shared" si="12"/>
        <v>0</v>
      </c>
      <c r="X31" s="68">
        <v>0</v>
      </c>
      <c r="Y31" s="67">
        <f t="shared" si="12"/>
        <v>0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7"/>
        <v>0</v>
      </c>
      <c r="F32" s="68">
        <v>0</v>
      </c>
      <c r="G32" s="67">
        <f t="shared" si="8"/>
        <v>0</v>
      </c>
      <c r="H32" s="68">
        <v>0</v>
      </c>
      <c r="I32" s="67">
        <f t="shared" si="9"/>
        <v>0</v>
      </c>
      <c r="J32" s="68">
        <v>0</v>
      </c>
      <c r="K32" s="67">
        <f t="shared" si="9"/>
        <v>0</v>
      </c>
      <c r="L32" s="68">
        <v>0</v>
      </c>
      <c r="M32" s="67">
        <f t="shared" si="9"/>
        <v>0</v>
      </c>
      <c r="N32" s="95">
        <v>0</v>
      </c>
      <c r="O32" s="67">
        <f t="shared" si="10"/>
        <v>0</v>
      </c>
      <c r="P32" s="96">
        <v>0</v>
      </c>
      <c r="Q32" s="67">
        <f t="shared" si="11"/>
        <v>0</v>
      </c>
      <c r="R32" s="68">
        <v>0</v>
      </c>
      <c r="S32" s="67">
        <f t="shared" si="11"/>
        <v>0</v>
      </c>
      <c r="T32" s="68">
        <v>0</v>
      </c>
      <c r="U32" s="67">
        <f t="shared" si="12"/>
        <v>0</v>
      </c>
      <c r="V32" s="68">
        <v>0</v>
      </c>
      <c r="W32" s="67">
        <f t="shared" si="12"/>
        <v>0</v>
      </c>
      <c r="X32" s="68">
        <v>0</v>
      </c>
      <c r="Y32" s="67">
        <f t="shared" si="12"/>
        <v>0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7"/>
        <v>0</v>
      </c>
      <c r="F33" s="68">
        <v>0</v>
      </c>
      <c r="G33" s="67">
        <f t="shared" si="8"/>
        <v>0</v>
      </c>
      <c r="H33" s="68">
        <v>0</v>
      </c>
      <c r="I33" s="67">
        <f t="shared" si="9"/>
        <v>0</v>
      </c>
      <c r="J33" s="68">
        <v>0</v>
      </c>
      <c r="K33" s="67">
        <f t="shared" si="9"/>
        <v>0</v>
      </c>
      <c r="L33" s="68">
        <v>0</v>
      </c>
      <c r="M33" s="67">
        <f t="shared" si="9"/>
        <v>0</v>
      </c>
      <c r="N33" s="95">
        <v>0</v>
      </c>
      <c r="O33" s="67">
        <f t="shared" si="10"/>
        <v>0</v>
      </c>
      <c r="P33" s="96">
        <v>0</v>
      </c>
      <c r="Q33" s="67">
        <f t="shared" si="11"/>
        <v>0</v>
      </c>
      <c r="R33" s="68">
        <v>0</v>
      </c>
      <c r="S33" s="67">
        <f t="shared" si="11"/>
        <v>0</v>
      </c>
      <c r="T33" s="68">
        <v>0</v>
      </c>
      <c r="U33" s="67">
        <f t="shared" si="12"/>
        <v>0</v>
      </c>
      <c r="V33" s="68">
        <v>0</v>
      </c>
      <c r="W33" s="67">
        <f t="shared" si="12"/>
        <v>0</v>
      </c>
      <c r="X33" s="68">
        <v>0</v>
      </c>
      <c r="Y33" s="67">
        <f t="shared" si="12"/>
        <v>0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7"/>
        <v>0</v>
      </c>
      <c r="F34" s="68">
        <v>0</v>
      </c>
      <c r="G34" s="67">
        <f t="shared" si="8"/>
        <v>0</v>
      </c>
      <c r="H34" s="68">
        <v>0</v>
      </c>
      <c r="I34" s="67">
        <f t="shared" si="9"/>
        <v>0</v>
      </c>
      <c r="J34" s="68">
        <v>0</v>
      </c>
      <c r="K34" s="67">
        <f t="shared" si="9"/>
        <v>0</v>
      </c>
      <c r="L34" s="68">
        <v>0</v>
      </c>
      <c r="M34" s="67">
        <f t="shared" si="9"/>
        <v>0</v>
      </c>
      <c r="N34" s="95">
        <v>0</v>
      </c>
      <c r="O34" s="67">
        <f t="shared" si="10"/>
        <v>0</v>
      </c>
      <c r="P34" s="96">
        <v>0</v>
      </c>
      <c r="Q34" s="67">
        <f t="shared" si="11"/>
        <v>0</v>
      </c>
      <c r="R34" s="68">
        <v>0</v>
      </c>
      <c r="S34" s="67">
        <f t="shared" si="11"/>
        <v>0</v>
      </c>
      <c r="T34" s="68">
        <v>0</v>
      </c>
      <c r="U34" s="67">
        <f t="shared" si="12"/>
        <v>0</v>
      </c>
      <c r="V34" s="68">
        <v>0</v>
      </c>
      <c r="W34" s="67">
        <f t="shared" si="12"/>
        <v>0</v>
      </c>
      <c r="X34" s="68">
        <v>0</v>
      </c>
      <c r="Y34" s="67">
        <f t="shared" si="12"/>
        <v>0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7"/>
        <v>0</v>
      </c>
      <c r="F35" s="68">
        <v>0</v>
      </c>
      <c r="G35" s="67">
        <f t="shared" si="8"/>
        <v>0</v>
      </c>
      <c r="H35" s="68">
        <v>0</v>
      </c>
      <c r="I35" s="67">
        <f t="shared" si="9"/>
        <v>0</v>
      </c>
      <c r="J35" s="68">
        <v>0</v>
      </c>
      <c r="K35" s="67">
        <f t="shared" si="9"/>
        <v>0</v>
      </c>
      <c r="L35" s="68">
        <v>0</v>
      </c>
      <c r="M35" s="67">
        <f t="shared" si="9"/>
        <v>0</v>
      </c>
      <c r="N35" s="95">
        <v>0</v>
      </c>
      <c r="O35" s="67">
        <f t="shared" si="10"/>
        <v>0</v>
      </c>
      <c r="P35" s="96">
        <v>0</v>
      </c>
      <c r="Q35" s="67">
        <f t="shared" si="11"/>
        <v>0</v>
      </c>
      <c r="R35" s="68">
        <v>0</v>
      </c>
      <c r="S35" s="67">
        <f t="shared" si="11"/>
        <v>0</v>
      </c>
      <c r="T35" s="68">
        <v>0</v>
      </c>
      <c r="U35" s="67">
        <f t="shared" si="12"/>
        <v>0</v>
      </c>
      <c r="V35" s="68">
        <v>0</v>
      </c>
      <c r="W35" s="67">
        <f t="shared" si="12"/>
        <v>0</v>
      </c>
      <c r="X35" s="68">
        <v>0</v>
      </c>
      <c r="Y35" s="67">
        <f t="shared" si="12"/>
        <v>0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0.23</v>
      </c>
      <c r="E36" s="98"/>
      <c r="F36" s="68">
        <v>0.21</v>
      </c>
      <c r="G36" s="98"/>
      <c r="H36" s="68">
        <v>0.28000000000000003</v>
      </c>
      <c r="I36" s="98"/>
      <c r="J36" s="68">
        <v>0.2</v>
      </c>
      <c r="K36" s="98"/>
      <c r="L36" s="68">
        <v>0.21</v>
      </c>
      <c r="M36" s="98"/>
      <c r="N36" s="97">
        <v>0.28999999999999998</v>
      </c>
      <c r="O36" s="98"/>
      <c r="P36" s="98">
        <v>0.28000000000000003</v>
      </c>
      <c r="Q36" s="98"/>
      <c r="R36" s="68">
        <v>0.14000000000000001</v>
      </c>
      <c r="S36" s="98"/>
      <c r="T36" s="68">
        <v>0.14000000000000001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16</v>
      </c>
      <c r="E38" s="172">
        <f t="shared" ref="E38:M40" si="14">D38/1000</f>
        <v>1.6E-2</v>
      </c>
      <c r="F38" s="68">
        <v>10</v>
      </c>
      <c r="G38" s="172">
        <f t="shared" si="14"/>
        <v>0.01</v>
      </c>
      <c r="H38" s="68">
        <v>18</v>
      </c>
      <c r="I38" s="172">
        <f t="shared" si="14"/>
        <v>1.7999999999999999E-2</v>
      </c>
      <c r="J38" s="68">
        <v>14</v>
      </c>
      <c r="K38" s="172">
        <f t="shared" si="14"/>
        <v>1.4E-2</v>
      </c>
      <c r="L38" s="68">
        <v>25</v>
      </c>
      <c r="M38" s="172">
        <f t="shared" si="14"/>
        <v>2.5000000000000001E-2</v>
      </c>
      <c r="N38" s="95">
        <v>12</v>
      </c>
      <c r="O38" s="172">
        <f t="shared" ref="O38:Y38" si="15">N38/1000</f>
        <v>1.2E-2</v>
      </c>
      <c r="P38" s="96">
        <v>20</v>
      </c>
      <c r="Q38" s="172">
        <f t="shared" si="15"/>
        <v>0.02</v>
      </c>
      <c r="R38" s="68">
        <v>3</v>
      </c>
      <c r="S38" s="172">
        <f t="shared" si="15"/>
        <v>3.0000000000000001E-3</v>
      </c>
      <c r="T38" s="68">
        <v>5</v>
      </c>
      <c r="U38" s="172">
        <f t="shared" si="15"/>
        <v>5.0000000000000001E-3</v>
      </c>
      <c r="V38" s="68">
        <v>0</v>
      </c>
      <c r="W38" s="172">
        <f t="shared" si="15"/>
        <v>0</v>
      </c>
      <c r="X38" s="68">
        <v>0</v>
      </c>
      <c r="Y38" s="172">
        <f t="shared" si="15"/>
        <v>0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14"/>
        <v>0</v>
      </c>
      <c r="F40" s="68">
        <v>0</v>
      </c>
      <c r="G40" s="172">
        <f t="shared" si="14"/>
        <v>0</v>
      </c>
      <c r="H40" s="68">
        <v>0</v>
      </c>
      <c r="I40" s="172">
        <f t="shared" si="14"/>
        <v>0</v>
      </c>
      <c r="J40" s="68">
        <v>0</v>
      </c>
      <c r="K40" s="172">
        <f t="shared" si="14"/>
        <v>0</v>
      </c>
      <c r="L40" s="68">
        <v>0</v>
      </c>
      <c r="M40" s="172">
        <f t="shared" si="14"/>
        <v>0</v>
      </c>
      <c r="N40" s="95">
        <v>0</v>
      </c>
      <c r="O40" s="172">
        <f>N40/1000</f>
        <v>0</v>
      </c>
      <c r="P40" s="96">
        <v>0</v>
      </c>
      <c r="Q40" s="172">
        <f>P40/1000</f>
        <v>0</v>
      </c>
      <c r="R40" s="68">
        <v>0</v>
      </c>
      <c r="S40" s="172">
        <f>R40/1000</f>
        <v>0</v>
      </c>
      <c r="T40" s="68">
        <v>2</v>
      </c>
      <c r="U40" s="172">
        <f>T40/1000</f>
        <v>2E-3</v>
      </c>
      <c r="V40" s="68">
        <v>0</v>
      </c>
      <c r="W40" s="172">
        <f>V40/1000</f>
        <v>0</v>
      </c>
      <c r="X40" s="68">
        <v>0</v>
      </c>
      <c r="Y40" s="172">
        <f>X40/1000</f>
        <v>0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20</v>
      </c>
      <c r="E42" s="67">
        <f>D42/1000</f>
        <v>0.02</v>
      </c>
      <c r="F42" s="68">
        <v>13</v>
      </c>
      <c r="G42" s="67">
        <f>F42/1000</f>
        <v>1.2999999999999999E-2</v>
      </c>
      <c r="H42" s="68">
        <v>23</v>
      </c>
      <c r="I42" s="67">
        <f>H42/1000</f>
        <v>2.3E-2</v>
      </c>
      <c r="J42" s="68">
        <v>16</v>
      </c>
      <c r="K42" s="67">
        <f>J42/1000</f>
        <v>1.6E-2</v>
      </c>
      <c r="L42" s="68">
        <v>29</v>
      </c>
      <c r="M42" s="67">
        <f>L42/1000</f>
        <v>2.9000000000000001E-2</v>
      </c>
      <c r="N42" s="95">
        <v>15</v>
      </c>
      <c r="O42" s="67">
        <f>N42/1000</f>
        <v>1.4999999999999999E-2</v>
      </c>
      <c r="P42" s="96">
        <v>24</v>
      </c>
      <c r="Q42" s="67">
        <f>P42/1000</f>
        <v>2.4E-2</v>
      </c>
      <c r="R42" s="68">
        <v>5</v>
      </c>
      <c r="S42" s="67">
        <f>R42/1000</f>
        <v>5.0000000000000001E-3</v>
      </c>
      <c r="T42" s="68">
        <v>10</v>
      </c>
      <c r="U42" s="67">
        <f>T42/1000</f>
        <v>0.01</v>
      </c>
      <c r="V42" s="68">
        <v>0</v>
      </c>
      <c r="W42" s="67">
        <f>V42/1000</f>
        <v>0</v>
      </c>
      <c r="X42" s="68">
        <v>0</v>
      </c>
      <c r="Y42" s="67">
        <f>X42/1000</f>
        <v>0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4</v>
      </c>
      <c r="E44" s="172">
        <f t="shared" ref="E44:M45" si="16">D44/1000</f>
        <v>4.0000000000000001E-3</v>
      </c>
      <c r="F44" s="68">
        <v>3</v>
      </c>
      <c r="G44" s="172">
        <f t="shared" si="16"/>
        <v>3.0000000000000001E-3</v>
      </c>
      <c r="H44" s="68">
        <v>5</v>
      </c>
      <c r="I44" s="172">
        <f t="shared" si="16"/>
        <v>5.0000000000000001E-3</v>
      </c>
      <c r="J44" s="68">
        <v>2</v>
      </c>
      <c r="K44" s="172">
        <f t="shared" si="16"/>
        <v>2E-3</v>
      </c>
      <c r="L44" s="68">
        <v>4</v>
      </c>
      <c r="M44" s="172">
        <f t="shared" si="16"/>
        <v>4.0000000000000001E-3</v>
      </c>
      <c r="N44" s="95">
        <v>3</v>
      </c>
      <c r="O44" s="172">
        <f t="shared" ref="O44:Q45" si="17">N44/1000</f>
        <v>3.0000000000000001E-3</v>
      </c>
      <c r="P44" s="96">
        <v>4</v>
      </c>
      <c r="Q44" s="172">
        <f t="shared" si="17"/>
        <v>4.0000000000000001E-3</v>
      </c>
      <c r="R44" s="68">
        <v>2</v>
      </c>
      <c r="S44" s="172">
        <f t="shared" ref="S44:S45" si="18">R44/1000</f>
        <v>2E-3</v>
      </c>
      <c r="T44" s="68">
        <v>3</v>
      </c>
      <c r="U44" s="172">
        <f t="shared" ref="U44:U45" si="19">T44/1000</f>
        <v>3.0000000000000001E-3</v>
      </c>
      <c r="V44" s="68">
        <v>0</v>
      </c>
      <c r="W44" s="172">
        <f t="shared" ref="W44:W45" si="20">V44/1000</f>
        <v>0</v>
      </c>
      <c r="X44" s="68">
        <v>0</v>
      </c>
      <c r="Y44" s="172">
        <f t="shared" ref="Y44:Y45" si="21">X44/1000</f>
        <v>0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16"/>
        <v>0</v>
      </c>
      <c r="F45" s="68">
        <v>0</v>
      </c>
      <c r="G45" s="172">
        <f t="shared" si="16"/>
        <v>0</v>
      </c>
      <c r="H45" s="68">
        <v>0</v>
      </c>
      <c r="I45" s="172">
        <f t="shared" si="16"/>
        <v>0</v>
      </c>
      <c r="J45" s="68">
        <v>0</v>
      </c>
      <c r="K45" s="172">
        <f t="shared" si="16"/>
        <v>0</v>
      </c>
      <c r="L45" s="68">
        <v>0</v>
      </c>
      <c r="M45" s="172">
        <f t="shared" si="16"/>
        <v>0</v>
      </c>
      <c r="N45" s="95">
        <v>0</v>
      </c>
      <c r="O45" s="172">
        <f t="shared" si="17"/>
        <v>0</v>
      </c>
      <c r="P45" s="96">
        <v>0</v>
      </c>
      <c r="Q45" s="172">
        <f t="shared" si="17"/>
        <v>0</v>
      </c>
      <c r="R45" s="68">
        <v>0</v>
      </c>
      <c r="S45" s="172">
        <f t="shared" si="18"/>
        <v>0</v>
      </c>
      <c r="T45" s="68">
        <v>0</v>
      </c>
      <c r="U45" s="172">
        <f t="shared" si="19"/>
        <v>0</v>
      </c>
      <c r="V45" s="68">
        <v>0</v>
      </c>
      <c r="W45" s="172">
        <f t="shared" si="20"/>
        <v>0</v>
      </c>
      <c r="X45" s="68">
        <v>0</v>
      </c>
      <c r="Y45" s="172">
        <f t="shared" si="21"/>
        <v>0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5.3</v>
      </c>
      <c r="E53" s="70"/>
      <c r="F53" s="68">
        <v>4.3</v>
      </c>
      <c r="G53" s="70"/>
      <c r="H53" s="68">
        <v>4.5999999999999996</v>
      </c>
      <c r="I53" s="70"/>
      <c r="J53" s="68">
        <v>4.5999999999999996</v>
      </c>
      <c r="K53" s="70"/>
      <c r="L53" s="68">
        <v>4.8</v>
      </c>
      <c r="M53" s="70"/>
      <c r="N53" s="69">
        <v>7.4</v>
      </c>
      <c r="O53" s="70"/>
      <c r="P53" s="70">
        <v>7.5</v>
      </c>
      <c r="Q53" s="70"/>
      <c r="R53" s="68">
        <v>3.4</v>
      </c>
      <c r="S53" s="70"/>
      <c r="T53" s="68">
        <v>3.4</v>
      </c>
      <c r="U53" s="70"/>
      <c r="V53" s="68">
        <v>2.7</v>
      </c>
      <c r="W53" s="70"/>
      <c r="X53" s="68">
        <v>2.7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68">
        <v>0.6</v>
      </c>
      <c r="G61" s="70"/>
      <c r="H61" s="68">
        <v>0.6</v>
      </c>
      <c r="I61" s="70"/>
      <c r="J61" s="68">
        <v>0.4</v>
      </c>
      <c r="K61" s="70"/>
      <c r="L61" s="68">
        <v>0.4</v>
      </c>
      <c r="M61" s="70"/>
      <c r="N61" s="69">
        <v>0.4</v>
      </c>
      <c r="O61" s="70"/>
      <c r="P61" s="70">
        <v>0.4</v>
      </c>
      <c r="Q61" s="70"/>
      <c r="R61" s="68">
        <v>0.4</v>
      </c>
      <c r="S61" s="70"/>
      <c r="T61" s="68">
        <v>0.2</v>
      </c>
      <c r="U61" s="70"/>
      <c r="V61" s="68">
        <v>0.2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</v>
      </c>
      <c r="E62" s="70"/>
      <c r="F62" s="68">
        <v>6.9</v>
      </c>
      <c r="G62" s="70"/>
      <c r="H62" s="68">
        <v>6.7</v>
      </c>
      <c r="I62" s="70"/>
      <c r="J62" s="68">
        <v>7</v>
      </c>
      <c r="K62" s="70"/>
      <c r="L62" s="68">
        <v>7.2</v>
      </c>
      <c r="M62" s="70"/>
      <c r="N62" s="69">
        <v>6.8</v>
      </c>
      <c r="O62" s="70"/>
      <c r="P62" s="70">
        <v>6.8</v>
      </c>
      <c r="Q62" s="70"/>
      <c r="R62" s="68">
        <v>6.8</v>
      </c>
      <c r="S62" s="70"/>
      <c r="T62" s="68">
        <v>7</v>
      </c>
      <c r="U62" s="70"/>
      <c r="V62" s="68">
        <v>6.4</v>
      </c>
      <c r="W62" s="70"/>
      <c r="X62" s="68">
        <v>6.3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 t="s">
        <v>403</v>
      </c>
      <c r="O63" s="68"/>
      <c r="P63" s="68" t="s">
        <v>403</v>
      </c>
      <c r="Q63" s="68"/>
      <c r="R63" s="68" t="s">
        <v>403</v>
      </c>
      <c r="S63" s="68"/>
      <c r="T63" s="68" t="s">
        <v>403</v>
      </c>
      <c r="U63" s="68"/>
      <c r="V63" s="68" t="s">
        <v>403</v>
      </c>
      <c r="W63" s="68"/>
      <c r="X63" s="68" t="s">
        <v>403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 t="s">
        <v>403</v>
      </c>
      <c r="O64" s="68"/>
      <c r="P64" s="68" t="s">
        <v>403</v>
      </c>
      <c r="Q64" s="68"/>
      <c r="R64" s="68" t="s">
        <v>403</v>
      </c>
      <c r="S64" s="68"/>
      <c r="T64" s="68" t="s">
        <v>403</v>
      </c>
      <c r="U64" s="68"/>
      <c r="V64" s="68" t="s">
        <v>403</v>
      </c>
      <c r="W64" s="68"/>
      <c r="X64" s="68" t="s">
        <v>403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0.8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8"/>
      <c r="B68" s="25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22"/>
        <v>0</v>
      </c>
      <c r="F73" s="68">
        <v>0</v>
      </c>
      <c r="G73" s="67">
        <f t="shared" si="23"/>
        <v>0</v>
      </c>
      <c r="H73" s="92">
        <v>0</v>
      </c>
      <c r="I73" s="67">
        <f t="shared" si="23"/>
        <v>0</v>
      </c>
      <c r="J73" s="92">
        <v>0</v>
      </c>
      <c r="K73" s="67">
        <f t="shared" si="23"/>
        <v>0</v>
      </c>
      <c r="L73" s="92">
        <v>0</v>
      </c>
      <c r="M73" s="67">
        <f t="shared" si="23"/>
        <v>0</v>
      </c>
      <c r="N73" s="91">
        <v>0</v>
      </c>
      <c r="O73" s="67">
        <f t="shared" si="24"/>
        <v>0</v>
      </c>
      <c r="P73" s="92">
        <v>0</v>
      </c>
      <c r="Q73" s="67">
        <f t="shared" si="25"/>
        <v>0</v>
      </c>
      <c r="R73" s="68">
        <v>0</v>
      </c>
      <c r="S73" s="67">
        <f t="shared" si="25"/>
        <v>0</v>
      </c>
      <c r="T73" s="92">
        <v>0</v>
      </c>
      <c r="U73" s="67">
        <f t="shared" si="25"/>
        <v>0</v>
      </c>
      <c r="V73" s="92">
        <v>0</v>
      </c>
      <c r="W73" s="67">
        <f t="shared" si="25"/>
        <v>0</v>
      </c>
      <c r="X73" s="92">
        <v>0</v>
      </c>
      <c r="Y73" s="67">
        <f t="shared" si="25"/>
        <v>0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22"/>
        <v>0</v>
      </c>
      <c r="F74" s="68">
        <v>0</v>
      </c>
      <c r="G74" s="67">
        <f t="shared" si="23"/>
        <v>0</v>
      </c>
      <c r="H74" s="96">
        <v>0</v>
      </c>
      <c r="I74" s="67">
        <f t="shared" si="23"/>
        <v>0</v>
      </c>
      <c r="J74" s="96">
        <v>0</v>
      </c>
      <c r="K74" s="67">
        <f t="shared" si="23"/>
        <v>0</v>
      </c>
      <c r="L74" s="96">
        <v>0</v>
      </c>
      <c r="M74" s="67">
        <f t="shared" si="23"/>
        <v>0</v>
      </c>
      <c r="N74" s="95">
        <v>0</v>
      </c>
      <c r="O74" s="67">
        <f t="shared" si="24"/>
        <v>0</v>
      </c>
      <c r="P74" s="96">
        <v>0</v>
      </c>
      <c r="Q74" s="67">
        <f t="shared" si="25"/>
        <v>0</v>
      </c>
      <c r="R74" s="68">
        <v>0</v>
      </c>
      <c r="S74" s="67">
        <f t="shared" si="25"/>
        <v>0</v>
      </c>
      <c r="T74" s="96">
        <v>0</v>
      </c>
      <c r="U74" s="67">
        <f t="shared" si="25"/>
        <v>0</v>
      </c>
      <c r="V74" s="96">
        <v>0</v>
      </c>
      <c r="W74" s="67">
        <f t="shared" si="25"/>
        <v>0</v>
      </c>
      <c r="X74" s="96">
        <v>0</v>
      </c>
      <c r="Y74" s="67">
        <f t="shared" si="25"/>
        <v>0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1</v>
      </c>
      <c r="G81" s="70"/>
      <c r="H81" s="70">
        <v>0.6</v>
      </c>
      <c r="I81" s="70"/>
      <c r="J81" s="70">
        <v>1</v>
      </c>
      <c r="K81" s="70"/>
      <c r="L81" s="70">
        <v>0.6</v>
      </c>
      <c r="M81" s="70"/>
      <c r="N81" s="69">
        <v>1</v>
      </c>
      <c r="O81" s="69"/>
      <c r="P81" s="70">
        <v>0.5</v>
      </c>
      <c r="Q81" s="70"/>
      <c r="R81" s="68">
        <v>1</v>
      </c>
      <c r="S81" s="70"/>
      <c r="T81" s="70">
        <v>1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68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68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</v>
      </c>
      <c r="E91" s="69"/>
      <c r="F91" s="68">
        <v>6.9</v>
      </c>
      <c r="G91" s="70"/>
      <c r="H91" s="70">
        <v>6.7</v>
      </c>
      <c r="I91" s="70"/>
      <c r="J91" s="70">
        <v>7</v>
      </c>
      <c r="K91" s="70"/>
      <c r="L91" s="70">
        <v>7.2</v>
      </c>
      <c r="M91" s="70"/>
      <c r="N91" s="69">
        <v>6.8</v>
      </c>
      <c r="O91" s="69"/>
      <c r="P91" s="70">
        <v>6.8</v>
      </c>
      <c r="Q91" s="70"/>
      <c r="R91" s="68">
        <v>6.8</v>
      </c>
      <c r="S91" s="70"/>
      <c r="T91" s="70">
        <v>7</v>
      </c>
      <c r="U91" s="70"/>
      <c r="V91" s="70">
        <v>6.4</v>
      </c>
      <c r="W91" s="70"/>
      <c r="X91" s="70">
        <v>6.3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68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5.0999999999999996</v>
      </c>
      <c r="E100" s="69"/>
      <c r="F100" s="68">
        <v>5</v>
      </c>
      <c r="G100" s="70"/>
      <c r="H100" s="70">
        <v>5</v>
      </c>
      <c r="I100" s="70"/>
      <c r="J100" s="70">
        <v>3.6</v>
      </c>
      <c r="K100" s="70"/>
      <c r="L100" s="70">
        <v>3.8</v>
      </c>
      <c r="M100" s="70"/>
      <c r="N100" s="69">
        <v>4.8</v>
      </c>
      <c r="O100" s="69"/>
      <c r="P100" s="70">
        <v>4.9000000000000004</v>
      </c>
      <c r="Q100" s="70"/>
      <c r="R100" s="68">
        <v>3.3</v>
      </c>
      <c r="S100" s="70"/>
      <c r="T100" s="70">
        <v>3.3</v>
      </c>
      <c r="U100" s="70"/>
      <c r="V100" s="70">
        <v>6.7</v>
      </c>
      <c r="W100" s="70"/>
      <c r="X100" s="70">
        <v>6.8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0.28999999999999998</v>
      </c>
      <c r="E101" s="69"/>
      <c r="F101" s="68">
        <v>0.28999999999999998</v>
      </c>
      <c r="G101" s="70"/>
      <c r="H101" s="70">
        <v>0.3</v>
      </c>
      <c r="I101" s="70"/>
      <c r="J101" s="70">
        <v>0.05</v>
      </c>
      <c r="K101" s="70"/>
      <c r="L101" s="70">
        <v>0.05</v>
      </c>
      <c r="M101" s="70"/>
      <c r="N101" s="69">
        <v>0.14000000000000001</v>
      </c>
      <c r="O101" s="69"/>
      <c r="P101" s="70">
        <v>0.17</v>
      </c>
      <c r="Q101" s="70"/>
      <c r="R101" s="68">
        <v>0.23</v>
      </c>
      <c r="S101" s="70"/>
      <c r="T101" s="70">
        <v>0.22</v>
      </c>
      <c r="U101" s="70"/>
      <c r="V101" s="70">
        <v>0.04</v>
      </c>
      <c r="W101" s="70"/>
      <c r="X101" s="70">
        <v>0.04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8"/>
      <c r="B132" s="258"/>
      <c r="C132" s="232"/>
      <c r="D132" s="232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45170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45170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45171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45172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45173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45174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45175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45176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45177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45178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45179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45180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45181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45182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45183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45184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45185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45186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45187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45188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45189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45190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45191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45192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45193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45194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45195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45196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45197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45198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45199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17</v>
      </c>
      <c r="AI6" s="178">
        <f>AH6*1</f>
        <v>17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  <c r="C33" t="s">
        <v>404</v>
      </c>
      <c r="D33" t="s">
        <v>405</v>
      </c>
      <c r="E33" t="s">
        <v>406</v>
      </c>
      <c r="F33" t="s">
        <v>407</v>
      </c>
      <c r="G33" t="s">
        <v>408</v>
      </c>
      <c r="H33" t="s">
        <v>409</v>
      </c>
      <c r="I33" t="s">
        <v>410</v>
      </c>
      <c r="J33" t="s">
        <v>407</v>
      </c>
      <c r="K33" t="s">
        <v>405</v>
      </c>
      <c r="L33" t="s">
        <v>407</v>
      </c>
      <c r="M33" t="s">
        <v>411</v>
      </c>
      <c r="N33" t="s">
        <v>407</v>
      </c>
      <c r="O33" t="s">
        <v>404</v>
      </c>
      <c r="P33" t="s">
        <v>407</v>
      </c>
      <c r="Q33" t="s">
        <v>412</v>
      </c>
      <c r="R33" t="s">
        <v>405</v>
      </c>
      <c r="S33" t="s">
        <v>405</v>
      </c>
      <c r="T33" t="s">
        <v>410</v>
      </c>
      <c r="U33" t="s">
        <v>405</v>
      </c>
      <c r="V33" t="s">
        <v>407</v>
      </c>
      <c r="W33" t="s">
        <v>407</v>
      </c>
      <c r="X33" t="s">
        <v>407</v>
      </c>
      <c r="Y33" t="s">
        <v>405</v>
      </c>
      <c r="Z33" t="s">
        <v>404</v>
      </c>
      <c r="AA33" t="s">
        <v>405</v>
      </c>
      <c r="AB33" t="s">
        <v>406</v>
      </c>
      <c r="AC33" t="s">
        <v>412</v>
      </c>
      <c r="AD33" t="s">
        <v>405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晴/曇</v>
      </c>
      <c r="F37" s="2" t="str">
        <f t="shared" si="0"/>
        <v>曇|雨</v>
      </c>
      <c r="G37" s="2" t="str">
        <f t="shared" si="0"/>
        <v>曇/晴</v>
      </c>
      <c r="H37" s="2" t="str">
        <f t="shared" si="0"/>
        <v>雨|曇</v>
      </c>
      <c r="I37" s="2" t="str">
        <f t="shared" si="0"/>
        <v>晴|雨</v>
      </c>
      <c r="J37" s="2" t="str">
        <f t="shared" si="0"/>
        <v>曇|雨</v>
      </c>
      <c r="K37" s="2" t="str">
        <f t="shared" si="0"/>
        <v>晴|曇</v>
      </c>
      <c r="L37" s="2" t="str">
        <f t="shared" si="0"/>
        <v>曇|雨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晴</v>
      </c>
      <c r="P37" s="2" t="str">
        <f t="shared" si="0"/>
        <v>曇|雨</v>
      </c>
      <c r="Q37" s="2" t="str">
        <f t="shared" si="0"/>
        <v>曇|晴</v>
      </c>
      <c r="R37" s="2" t="str">
        <f t="shared" si="0"/>
        <v>晴|曇</v>
      </c>
      <c r="S37" s="2" t="str">
        <f t="shared" si="0"/>
        <v>晴|曇</v>
      </c>
      <c r="T37" s="2" t="str">
        <f t="shared" si="0"/>
        <v>晴|雨</v>
      </c>
      <c r="U37" s="2" t="str">
        <f t="shared" si="0"/>
        <v>晴|曇</v>
      </c>
      <c r="V37" s="2" t="str">
        <f t="shared" si="0"/>
        <v>曇|雨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晴/曇</v>
      </c>
      <c r="AC37" s="2" t="str">
        <f t="shared" si="0"/>
        <v>曇|晴</v>
      </c>
      <c r="AD37" s="2" t="str">
        <f t="shared" si="0"/>
        <v>晴|曇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5</v>
      </c>
      <c r="F41" s="2">
        <f>IF(F37="","",VLOOKUP(F37,変換!$B$31:$C$58,2,FALSE))</f>
        <v>21</v>
      </c>
      <c r="G41" s="2">
        <f>IF(G37="","",VLOOKUP(G37,変換!$B$31:$C$58,2,FALSE))</f>
        <v>8</v>
      </c>
      <c r="H41" s="2">
        <f>IF(H37="","",VLOOKUP(H37,変換!$B$31:$C$58,2,FALSE))</f>
        <v>24</v>
      </c>
      <c r="I41" s="2">
        <f>IF(I37="","",VLOOKUP(I37,変換!$B$31:$C$58,2,FALSE))</f>
        <v>18</v>
      </c>
      <c r="J41" s="2">
        <f>IF(J37="","",VLOOKUP(J37,変換!$B$31:$C$58,2,FALSE))</f>
        <v>21</v>
      </c>
      <c r="K41" s="2">
        <f>IF(K37="","",VLOOKUP(K37,変換!$B$31:$C$58,2,FALSE))</f>
        <v>17</v>
      </c>
      <c r="L41" s="2">
        <f>IF(L37="","",VLOOKUP(L37,変換!$B$31:$C$58,2,FALSE))</f>
        <v>21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1</v>
      </c>
      <c r="P41" s="2">
        <f>IF(P37="","",VLOOKUP(P37,変換!$B$31:$C$58,2,FALSE))</f>
        <v>21</v>
      </c>
      <c r="Q41" s="2">
        <f>IF(Q37="","",VLOOKUP(Q37,変換!$B$31:$C$58,2,FALSE))</f>
        <v>20</v>
      </c>
      <c r="R41" s="2">
        <f>IF(R37="","",VLOOKUP(R37,変換!$B$31:$C$58,2,FALSE))</f>
        <v>17</v>
      </c>
      <c r="S41" s="2">
        <f>IF(S37="","",VLOOKUP(S37,変換!$B$31:$C$58,2,FALSE))</f>
        <v>17</v>
      </c>
      <c r="T41" s="2">
        <f>IF(T37="","",VLOOKUP(T37,変換!$B$31:$C$58,2,FALSE))</f>
        <v>18</v>
      </c>
      <c r="U41" s="2">
        <f>IF(U37="","",VLOOKUP(U37,変換!$B$31:$C$58,2,FALSE))</f>
        <v>17</v>
      </c>
      <c r="V41" s="2">
        <f>IF(V37="","",VLOOKUP(V37,変換!$B$31:$C$58,2,FALSE))</f>
        <v>21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5</v>
      </c>
      <c r="AC41" s="2">
        <f>IF(AC37="","",VLOOKUP(AC37,変換!$B$31:$C$58,2,FALSE))</f>
        <v>20</v>
      </c>
      <c r="AD41" s="2">
        <f>IF(AD37="","",VLOOKUP(AD37,変換!$B$31:$C$58,2,FALSE))</f>
        <v>17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2024-01-12T05:42:54Z</cp:lastPrinted>
  <dcterms:created xsi:type="dcterms:W3CDTF">2020-11-06T01:25:08Z</dcterms:created>
  <dcterms:modified xsi:type="dcterms:W3CDTF">2024-01-12T06:22:09Z</dcterms:modified>
</cp:coreProperties>
</file>