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8月分\"/>
    </mc:Choice>
  </mc:AlternateContent>
  <xr:revisionPtr revIDLastSave="0" documentId="13_ncr:1_{D3BD22E6-FC56-48A4-A7CB-5452211B2E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<sst xmlns="http://schemas.openxmlformats.org/spreadsheetml/2006/main" count="3703" uniqueCount="396">
  <si>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</si>
  <si>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</si>
  <si>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</si>
  <si>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</si>
  <si>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</si>
  <si>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</si>
  <si>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</si>
  <si>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</si>
  <si>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</si>
  <si>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</si>
  <si>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</si>
  <si>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</si>
  <si>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</si>
  <si>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</si>
  <si>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</si>
  <si>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</si>
  <si>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</si>
  <si>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</si>
  <si>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</si>
  <si>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</si>
  <si>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</si>
  <si>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</si>
  <si>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</si>
  <si>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</si>
  <si>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</si>
  <si>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</si>
  <si>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</si>
  <si>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</si>
  <si>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</si>
  <si>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</si>
  <si>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</si>
  <si>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</si>
  <si>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</si>
  <si>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</si>
  <si>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</si>
  <si>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</si>
  <si>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</si>
  <si>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</si>
  <si>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</si>
  <si>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</si>
  <si>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</si>
  <si>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</si>
  <si>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</si>
  <si>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</si>
  <si>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</si>
  <si>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</si>
  <si>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</si>
  <si>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</si>
  <si>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</si>
  <si>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</si>
  <si>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</si>
  <si>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</si>
  <si>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</si>
  <si>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</si>
  <si>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</si>
  <si>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</si>
  <si>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</si>
  <si>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</si>
  <si>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</si>
  <si>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</si>
  <si>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</si>
  <si>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</si>
  <si>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</si>
  <si>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</si>
  <si>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</si>
  <si>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</si>
  <si>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</si>
  <si>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</si>
  <si>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</si>
  <si>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</si>
  <si>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</si>
  <si>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</si>
  <si>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</si>
  <si>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</si>
  <si>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</si>
  <si>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</si>
  <si>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</si>
  <si>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</si>
  <si>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</si>
  <si>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</si>
  <si>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</si>
  <si>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</si>
  <si>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</si>
  <si>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</si>
  <si>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</si>
  <si>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</si>
  <si>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</si>
  <si>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</si>
  <si>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</si>
  <si>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</si>
  <si>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</si>
  <si>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</si>
  <si>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</si>
  <si>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</si>
  <si>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</si>
  <si>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</si>
  <si>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</si>
  <si>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</si>
  <si>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</si>
  <si>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</si>
  <si>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</si>
  <si>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</si>
  <si>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</si>
  <si>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</si>
  <si>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</si>
  <si>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</si>
  <si>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</si>
  <si>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</si>
  <si>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</si>
  <si>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</si>
  <si>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</si>
  <si>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</si>
  <si>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</si>
  <si>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</si>
  <si>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</si>
  <si>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</si>
  <si>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</si>
  <si>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</si>
  <si>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</si>
  <si>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</si>
  <si>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</si>
  <si>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</si>
  <si>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</si>
  <si>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</si>
  <si>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</si>
  <si>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</si>
  <si>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</si>
  <si>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</si>
  <si>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</si>
  <si>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</si>
  <si>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</si>
  <si>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</si>
  <si>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</si>
  <si>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</si>
  <si>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</si>
  <si>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</si>
  <si>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</si>
  <si>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</si>
  <si>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</si>
  <si>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</si>
  <si>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</si>
  <si>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</si>
  <si>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</si>
  <si>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</si>
  <si>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</si>
  <si>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</si>
  <si>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</si>
  <si>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</si>
  <si>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</si>
  <si>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</si>
  <si>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</si>
  <si>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</si>
  <si>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</si>
  <si>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</si>
  <si>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</si>
  <si>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</si>
  <si>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</si>
  <si>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</si>
  <si>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</si>
  <si>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</si>
  <si>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</si>
  <si>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</si>
  <si>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</si>
  <si>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</si>
  <si>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</si>
  <si>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</si>
  <si>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</si>
  <si>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</si>
  <si>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</si>
  <si>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</si>
  <si>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</si>
  <si>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</si>
  <si>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</si>
  <si>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</si>
  <si>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</si>
  <si>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</si>
  <si>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</si>
  <si>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</si>
  <si>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</si>
  <si>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</si>
  <si>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</si>
  <si>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</si>
  <si>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</si>
  <si>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</si>
  <si>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</si>
  <si>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</si>
  <si>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</si>
  <si>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</si>
  <si>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</si>
  <si>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</si>
  <si>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</si>
  <si>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</si>
  <si>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</si>
  <si>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</si>
  <si>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</si>
  <si>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</si>
  <si>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</si>
  <si>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</si>
  <si>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</si>
  <si>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</si>
  <si>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</si>
  <si>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</si>
  <si>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</si>
  <si>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</si>
  <si>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</si>
  <si>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</si>
  <si>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</si>
  <si>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</si>
  <si>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</si>
  <si>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</si>
  <si>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</si>
  <si>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</si>
  <si>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</si>
  <si>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</si>
  <si>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</si>
  <si>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</si>
  <si>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</si>
  <si>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</si>
  <si>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</si>
  <si>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</si>
  <si>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</si>
  <si>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</si>
  <si>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</si>
  <si>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</si>
  <si>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</si>
  <si>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</si>
  <si>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</si>
  <si>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</si>
  <si>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</si>
  <si>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</si>
  <si>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</si>
  <si>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</si>
  <si>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</si>
  <si>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</si>
  <si>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</si>
  <si>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</si>
  <si>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</si>
  <si>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</si>
  <si>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</si>
  <si>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</si>
  <si>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</si>
  <si>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</si>
  <si>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</si>
  <si>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</si>
  <si>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</si>
  <si>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</si>
  <si>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</si>
  <si>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</si>
  <si>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</si>
  <si>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</si>
  <si>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</si>
  <si>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</si>
  <si>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</si>
  <si>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</si>
  <si>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</si>
  <si>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</si>
  <si>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</si>
  <si>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</si>
  <si>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</si>
  <si>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</si>
  <si>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</si>
  <si>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</si>
  <si>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</si>
  <si>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</si>
  <si>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</si>
  <si>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</si>
  <si>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</si>
  <si>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</si>
  <si>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</si>
  <si>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</si>
  <si>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</si>
  <si>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</si>
  <si>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</si>
  <si>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</si>
  <si>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</si>
  <si>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</si>
  <si>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</si>
  <si>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</si>
  <si>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</si>
  <si>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</si>
  <si>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</si>
  <si>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</si>
  <si>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</si>
  <si>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</si>
  <si>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</si>
  <si>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</si>
  <si>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</si>
  <si>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</si>
  <si>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</si>
  <si>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</si>
  <si>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</si>
  <si>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</si>
  <si>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</si>
  <si>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</si>
  <si>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</si>
  <si>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</si>
  <si>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</si>
  <si>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</si>
  <si>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</si>
  <si>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</si>
  <si>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</si>
  <si>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</si>
  <si>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</si>
  <si>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</si>
  <si>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</si>
  <si>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</si>
  <si>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</si>
  <si>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</si>
  <si>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</si>
  <si>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</si>
  <si>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</si>
  <si>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</si>
  <si>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</si>
  <si>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</si>
  <si>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</si>
  <si>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</si>
  <si>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</si>
  <si>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</si>
  <si>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</si>
  <si>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</si>
  <si>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</si>
  <si>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</si>
  <si>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</si>
  <si>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</si>
  <si>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</si>
  <si>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</si>
  <si>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</si>
  <si>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</si>
  <si>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</si>
  <si>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</si>
  <si>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</si>
  <si>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</si>
  <si>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</si>
  <si>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</si>
  <si>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</si>
  <si>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</si>
  <si>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</si>
  <si>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</si>
  <si>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</si>
  <si>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</si>
  <si>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</si>
  <si>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</si>
  <si>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</si>
  <si>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</si>
  <si>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</si>
  <si>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</si>
  <si>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</si>
  <si>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</si>
  <si>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</si>
  <si>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</si>
  <si>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</si>
  <si>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</si>
  <si>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</si>
  <si>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</si>
  <si>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</si>
  <si>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</si>
  <si>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</si>
  <si>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</si>
  <si>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</si>
  <si>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</si>
  <si>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</si>
  <si>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</si>
  <si>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</si>
  <si>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</si>
  <si>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</si>
  <si>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</si>
  <si>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</si>
  <si>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</si>
  <si>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</si>
  <si>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</si>
  <si>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</si>
  <si>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</t>
  </si>
  <si>
    <t>晴|曇</t>
  </si>
  <si>
    <t>晴/曇</t>
  </si>
  <si>
    <t>曇|晴</t>
  </si>
  <si>
    <t>晴|雨</t>
  </si>
  <si>
    <t>曇</t>
  </si>
  <si>
    <t>雨/晴</t>
  </si>
  <si>
    <t>曇|雨</t>
  </si>
  <si>
    <t>雨|曇</t>
  </si>
  <si>
    <t>2024/08/13</t>
  </si>
  <si>
    <t>10:42</t>
  </si>
  <si>
    <t>11:11</t>
  </si>
  <si>
    <t>09:54</t>
  </si>
  <si>
    <t>10:29</t>
  </si>
  <si>
    <t>09:30</t>
  </si>
  <si>
    <t>09:18</t>
  </si>
  <si>
    <t>0.004未満</t>
  </si>
  <si>
    <t>0.05未満</t>
  </si>
  <si>
    <t>0.002未満</t>
  </si>
  <si>
    <t>0.008未満</t>
  </si>
  <si>
    <t>0.000001未満</t>
  </si>
  <si>
    <t>異常なし</t>
  </si>
  <si>
    <t>0.5未満</t>
  </si>
  <si>
    <t>0.1未満</t>
  </si>
  <si>
    <t>0.001未満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</si>
</sst>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71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4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7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8" xfId="3" quotePrefix="1" applyFont="1" applyBorder="1" applyAlignment="1">
      <alignment vertical="center"/>
    </xf>
    <xf numFmtId="0" fontId="16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5" fontId="16" fillId="0" borderId="40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182" fontId="23" fillId="0" borderId="53" xfId="0" applyNumberFormat="1" applyFont="1" applyBorder="1" applyAlignment="1">
      <alignment horizontal="left" vertical="center"/>
    </xf>
    <xf numFmtId="182" fontId="17" fillId="0" borderId="0" xfId="0" applyNumberFormat="1" applyFont="1" applyAlignment="1">
      <alignment horizontal="left" vertical="center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7" fillId="0" borderId="0" xfId="0" applyNumberFormat="1" applyFon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9" fontId="16" fillId="0" borderId="4" xfId="0" applyNumberFormat="1" applyFont="1" applyBorder="1" applyAlignment="1">
      <alignment horizontal="center" vertical="center" shrinkToFit="1"/>
    </xf>
    <xf numFmtId="179" fontId="16" fillId="0" borderId="73" xfId="0" applyNumberFormat="1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183" fontId="16" fillId="0" borderId="73" xfId="0" applyNumberFormat="1" applyFont="1" applyBorder="1" applyAlignment="1">
      <alignment horizontal="center" vertical="center" shrinkToFit="1"/>
    </xf>
    <xf numFmtId="176" fontId="16" fillId="0" borderId="73" xfId="0" applyNumberFormat="1" applyFont="1" applyBorder="1" applyAlignment="1">
      <alignment horizontal="center" vertical="center" shrinkToFi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0" fontId="18" fillId="0" borderId="56" xfId="0" applyFont="1" applyBorder="1" applyAlignment="1">
      <alignment horizontal="left" vertical="top"/>
    </xf>
    <xf numFmtId="0" fontId="18" fillId="0" borderId="57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67" xfId="0" applyFont="1" applyBorder="1" applyAlignment="1">
      <alignment horizontal="left" vertical="top" wrapText="1"/>
    </xf>
    <xf numFmtId="0" fontId="18" fillId="0" borderId="7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69" xfId="0" applyFont="1" applyBorder="1" applyAlignment="1">
      <alignment horizontal="left" vertical="top" wrapText="1" shrinkToFit="1"/>
    </xf>
    <xf numFmtId="0" fontId="18" fillId="0" borderId="72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67" xfId="0" applyFont="1" applyBorder="1" applyAlignment="1">
      <alignment horizontal="left" vertical="top" wrapText="1" shrinkToFit="1"/>
    </xf>
    <xf numFmtId="0" fontId="18" fillId="0" borderId="70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0" fontId="19" fillId="0" borderId="54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181" fontId="23" fillId="0" borderId="53" xfId="0" applyNumberFormat="1" applyFont="1" applyBorder="1" applyAlignment="1">
      <alignment horizontal="right" vertical="center"/>
    </xf>
    <xf numFmtId="181" fontId="17" fillId="0" borderId="0" xfId="0" applyNumberFormat="1" applyFont="1" applyAlignment="1">
      <alignment horizontal="right" vertical="center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30" customWidth="1"/>
    <col min="2" max="2" width="25.625" style="30" customWidth="1"/>
    <col min="3" max="3" width="6" style="30" customWidth="1"/>
    <col min="4" max="15" width="12.625" style="31" customWidth="1"/>
    <col min="16" max="17" width="9.875" style="31" hidden="1" customWidth="1"/>
    <col min="18" max="34" width="5.625" style="30" hidden="1" customWidth="1"/>
    <col min="35" max="35" width="11.625" style="32" hidden="1" customWidth="1"/>
    <col min="36" max="16384" width="9" style="30"/>
  </cols>
  <sheetData>
    <row r="1" spans="1:35" x14ac:dyDescent="0.4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5" ht="11.25" x14ac:dyDescent="0.4">
      <c r="A2" s="209">
        <v>45413</v>
      </c>
      <c r="B2" s="209"/>
      <c r="C2" s="210">
        <v>45505</v>
      </c>
      <c r="D2" s="210"/>
      <c r="J2" s="190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5" ht="9.9499999999999993" customHeight="1" thickBot="1" x14ac:dyDescent="0.45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5" ht="11.1" customHeight="1" x14ac:dyDescent="0.4">
      <c r="A4" s="33"/>
      <c r="B4" s="34"/>
      <c r="C4" s="35" t="s">
        <v>87</v>
      </c>
      <c r="D4" s="215" t="s">
        <v>338</v>
      </c>
      <c r="E4" s="225" t="s">
        <v>341</v>
      </c>
      <c r="F4" s="215" t="s">
        <v>344</v>
      </c>
      <c r="G4" s="225" t="s">
        <v>348</v>
      </c>
      <c r="H4" s="215" t="s">
        <v>350</v>
      </c>
      <c r="I4" s="241" t="s">
        <v>353</v>
      </c>
      <c r="J4" s="213"/>
      <c r="K4" s="229"/>
      <c r="L4" s="227"/>
      <c r="M4" s="215"/>
      <c r="N4" s="225"/>
      <c r="O4" s="243"/>
      <c r="P4" s="249"/>
      <c r="Q4" s="235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5" ht="11.1" customHeight="1" x14ac:dyDescent="0.4">
      <c r="A5" s="36"/>
      <c r="B5" s="37"/>
      <c r="C5" s="38"/>
      <c r="D5" s="216"/>
      <c r="E5" s="226"/>
      <c r="F5" s="216"/>
      <c r="G5" s="226"/>
      <c r="H5" s="216"/>
      <c r="I5" s="242"/>
      <c r="J5" s="214"/>
      <c r="K5" s="230"/>
      <c r="L5" s="228"/>
      <c r="M5" s="216"/>
      <c r="N5" s="226"/>
      <c r="O5" s="244"/>
      <c r="P5" s="250"/>
      <c r="Q5" s="236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5" ht="11.1" customHeight="1" x14ac:dyDescent="0.4">
      <c r="A6" s="36"/>
      <c r="B6" s="39"/>
      <c r="C6" s="40" t="s">
        <v>88</v>
      </c>
      <c r="D6" s="217" t="s">
        <v>339</v>
      </c>
      <c r="E6" s="219" t="s">
        <v>342</v>
      </c>
      <c r="F6" s="217" t="s">
        <v>345</v>
      </c>
      <c r="G6" s="223" t="s">
        <v>347</v>
      </c>
      <c r="H6" s="231" t="s">
        <v>351</v>
      </c>
      <c r="I6" s="245" t="s">
        <v>354</v>
      </c>
      <c r="J6" s="221"/>
      <c r="K6" s="233"/>
      <c r="L6" s="219"/>
      <c r="M6" s="217"/>
      <c r="N6" s="219"/>
      <c r="O6" s="247"/>
      <c r="P6" s="237"/>
      <c r="Q6" s="239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5" ht="11.1" customHeight="1" thickBot="1" x14ac:dyDescent="0.45">
      <c r="A7" s="43" t="s">
        <v>85</v>
      </c>
      <c r="B7" s="44" t="s">
        <v>86</v>
      </c>
      <c r="C7" s="45"/>
      <c r="D7" s="218"/>
      <c r="E7" s="220"/>
      <c r="F7" s="218"/>
      <c r="G7" s="224"/>
      <c r="H7" s="232"/>
      <c r="I7" s="246"/>
      <c r="J7" s="222"/>
      <c r="K7" s="234"/>
      <c r="L7" s="220"/>
      <c r="M7" s="218"/>
      <c r="N7" s="220"/>
      <c r="O7" s="248"/>
      <c r="P7" s="238"/>
      <c r="Q7" s="240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5" ht="11.1" customHeight="1" thickBot="1" x14ac:dyDescent="0.45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5" ht="11.1" customHeight="1" x14ac:dyDescent="0.4">
      <c r="A9" s="53">
        <v>1</v>
      </c>
      <c r="B9" s="54" t="s">
        <v>80</v>
      </c>
      <c r="C9" s="55" t="s">
        <v>75</v>
      </c>
      <c r="D9" s="149" t="s">
        <v>380</v>
      </c>
      <c r="E9" s="149" t="s">
        <v>380</v>
      </c>
      <c r="F9" s="149" t="s">
        <v>380</v>
      </c>
      <c r="G9" s="149" t="s">
        <v>380</v>
      </c>
      <c r="H9" s="149" t="s">
        <v>380</v>
      </c>
      <c r="I9" s="191" t="s">
        <v>380</v>
      </c>
      <c r="J9" s="204"/>
      <c r="K9" s="149"/>
      <c r="L9" s="149"/>
      <c r="M9" s="149"/>
      <c r="N9" s="149"/>
      <c r="O9" s="205"/>
      <c r="P9" s="149"/>
      <c r="Q9" s="150"/>
      <c r="R9" s="58" t="e">
        <v>#REF!</v>
      </c>
      <c r="S9" s="59" t="e">
        <v>#REF!</v>
      </c>
      <c r="T9" s="59" t="e">
        <v>#REF!</v>
      </c>
      <c r="U9" s="59" t="e">
        <v>#REF!</v>
      </c>
      <c r="V9" s="59" t="e">
        <v>#REF!</v>
      </c>
      <c r="W9" s="59" t="e">
        <v>#REF!</v>
      </c>
      <c r="X9" s="59" t="e">
        <v>#REF!</v>
      </c>
      <c r="Y9" s="59" t="e">
        <v>#REF!</v>
      </c>
      <c r="Z9" s="59" t="e">
        <v>#REF!</v>
      </c>
      <c r="AA9" s="59" t="e">
        <v>#REF!</v>
      </c>
      <c r="AB9" s="59" t="e">
        <v>#REF!</v>
      </c>
      <c r="AC9" s="59" t="e">
        <v>#REF!</v>
      </c>
      <c r="AD9" s="59" t="e">
        <v>#REF!</v>
      </c>
      <c r="AE9" s="59" t="e">
        <v>#REF!</v>
      </c>
      <c r="AF9" s="59" t="e">
        <v>#REF!</v>
      </c>
      <c r="AG9" s="59" t="e">
        <v>#REF!</v>
      </c>
      <c r="AH9" s="59" t="e">
        <v>#REF!</v>
      </c>
      <c r="AI9" s="60" t="s">
        <v>46</v>
      </c>
    </row>
    <row r="10" spans="1:35" ht="11.1" customHeight="1" x14ac:dyDescent="0.4">
      <c r="A10" s="61">
        <v>2</v>
      </c>
      <c r="B10" s="62" t="s">
        <v>81</v>
      </c>
      <c r="C10" s="63" t="s">
        <v>75</v>
      </c>
      <c r="D10" s="66" t="s">
        <v>381</v>
      </c>
      <c r="E10" s="66" t="s">
        <v>382</v>
      </c>
      <c r="F10" s="66" t="s">
        <v>383</v>
      </c>
      <c r="G10" s="66" t="s">
        <v>384</v>
      </c>
      <c r="H10" s="66" t="s">
        <v>385</v>
      </c>
      <c r="I10" s="112" t="s">
        <v>386</v>
      </c>
      <c r="J10" s="66"/>
      <c r="K10" s="66"/>
      <c r="L10" s="66"/>
      <c r="M10" s="66"/>
      <c r="N10" s="66"/>
      <c r="O10" s="151"/>
      <c r="P10" s="159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5" ht="11.1" customHeight="1" x14ac:dyDescent="0.4">
      <c r="A11" s="61">
        <v>3</v>
      </c>
      <c r="B11" s="62" t="s">
        <v>82</v>
      </c>
      <c r="C11" s="63" t="s">
        <v>75</v>
      </c>
      <c r="D11" s="66" t="s">
        <v>373</v>
      </c>
      <c r="E11" s="66" t="s">
        <v>373</v>
      </c>
      <c r="F11" s="66" t="s">
        <v>373</v>
      </c>
      <c r="G11" s="66" t="s">
        <v>373</v>
      </c>
      <c r="H11" s="66" t="s">
        <v>373</v>
      </c>
      <c r="I11" s="112" t="s">
        <v>373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5" ht="11.1" customHeight="1" x14ac:dyDescent="0.4">
      <c r="A12" s="61">
        <v>4</v>
      </c>
      <c r="B12" s="62" t="s">
        <v>83</v>
      </c>
      <c r="C12" s="63" t="s">
        <v>75</v>
      </c>
      <c r="D12" s="66" t="s">
        <v>371</v>
      </c>
      <c r="E12" s="66" t="s">
        <v>371</v>
      </c>
      <c r="F12" s="66" t="s">
        <v>371</v>
      </c>
      <c r="G12" s="66" t="s">
        <v>371</v>
      </c>
      <c r="H12" s="66" t="s">
        <v>371</v>
      </c>
      <c r="I12" s="112" t="s">
        <v>371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5" ht="11.1" customHeight="1" x14ac:dyDescent="0.4">
      <c r="A13" s="61">
        <v>5</v>
      </c>
      <c r="B13" s="62" t="s">
        <v>44</v>
      </c>
      <c r="C13" s="63" t="s">
        <v>84</v>
      </c>
      <c r="D13" s="68">
        <v>29.8</v>
      </c>
      <c r="E13" s="68">
        <v>32.5</v>
      </c>
      <c r="F13" s="68">
        <v>27</v>
      </c>
      <c r="G13" s="68">
        <v>31</v>
      </c>
      <c r="H13" s="68">
        <v>28.2</v>
      </c>
      <c r="I13" s="192">
        <v>29</v>
      </c>
      <c r="J13" s="68"/>
      <c r="K13" s="68"/>
      <c r="L13" s="68"/>
      <c r="M13" s="68"/>
      <c r="N13" s="68"/>
      <c r="O13" s="123"/>
      <c r="P13" s="67"/>
      <c r="Q13" s="123"/>
      <c r="R13" s="67" t="s">
        <v>370</v>
      </c>
      <c r="S13" s="68" t="s">
        <v>370</v>
      </c>
      <c r="T13" s="68" t="s">
        <v>370</v>
      </c>
      <c r="U13" s="68" t="s">
        <v>370</v>
      </c>
      <c r="V13" s="68" t="s">
        <v>370</v>
      </c>
      <c r="W13" s="68" t="s">
        <v>370</v>
      </c>
      <c r="X13" s="68" t="s">
        <v>370</v>
      </c>
      <c r="Y13" s="68" t="s">
        <v>370</v>
      </c>
      <c r="Z13" s="68" t="s">
        <v>370</v>
      </c>
      <c r="AA13" s="68" t="s">
        <v>370</v>
      </c>
      <c r="AB13" s="68" t="s">
        <v>370</v>
      </c>
      <c r="AC13" s="68" t="s">
        <v>370</v>
      </c>
      <c r="AD13" s="68" t="s">
        <v>370</v>
      </c>
      <c r="AE13" s="68" t="s">
        <v>370</v>
      </c>
      <c r="AF13" s="68" t="s">
        <v>370</v>
      </c>
      <c r="AG13" s="68" t="s">
        <v>370</v>
      </c>
      <c r="AH13" s="68" t="s">
        <v>370</v>
      </c>
      <c r="AI13" s="69" t="e">
        <v>#REF!</v>
      </c>
    </row>
    <row r="14" spans="1:35" ht="11.1" customHeight="1" thickBot="1" x14ac:dyDescent="0.45">
      <c r="A14" s="71">
        <v>6</v>
      </c>
      <c r="B14" s="72" t="s">
        <v>45</v>
      </c>
      <c r="C14" s="73" t="s">
        <v>84</v>
      </c>
      <c r="D14" s="75">
        <v>23</v>
      </c>
      <c r="E14" s="75">
        <v>27</v>
      </c>
      <c r="F14" s="75">
        <v>23.5</v>
      </c>
      <c r="G14" s="75">
        <v>24.9</v>
      </c>
      <c r="H14" s="75">
        <v>24</v>
      </c>
      <c r="I14" s="193">
        <v>26.2</v>
      </c>
      <c r="J14" s="75"/>
      <c r="K14" s="75"/>
      <c r="L14" s="75"/>
      <c r="M14" s="75"/>
      <c r="N14" s="75"/>
      <c r="O14" s="165"/>
      <c r="P14" s="74"/>
      <c r="Q14" s="153"/>
      <c r="R14" s="67" t="s">
        <v>370</v>
      </c>
      <c r="S14" s="68" t="s">
        <v>370</v>
      </c>
      <c r="T14" s="68" t="s">
        <v>370</v>
      </c>
      <c r="U14" s="68" t="s">
        <v>370</v>
      </c>
      <c r="V14" s="68" t="s">
        <v>370</v>
      </c>
      <c r="W14" s="68" t="s">
        <v>370</v>
      </c>
      <c r="X14" s="68" t="s">
        <v>370</v>
      </c>
      <c r="Y14" s="68" t="s">
        <v>370</v>
      </c>
      <c r="Z14" s="68" t="s">
        <v>370</v>
      </c>
      <c r="AA14" s="68" t="s">
        <v>370</v>
      </c>
      <c r="AB14" s="68" t="s">
        <v>370</v>
      </c>
      <c r="AC14" s="68" t="s">
        <v>370</v>
      </c>
      <c r="AD14" s="68" t="s">
        <v>370</v>
      </c>
      <c r="AE14" s="68" t="s">
        <v>370</v>
      </c>
      <c r="AF14" s="68" t="s">
        <v>370</v>
      </c>
      <c r="AG14" s="68" t="s">
        <v>370</v>
      </c>
      <c r="AH14" s="68" t="s">
        <v>370</v>
      </c>
      <c r="AI14" s="69" t="e">
        <v>#REF!</v>
      </c>
    </row>
    <row r="15" spans="1:35" ht="11.1" customHeight="1" thickBot="1" x14ac:dyDescent="0.45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</row>
    <row r="16" spans="1:35" ht="11.1" customHeight="1" x14ac:dyDescent="0.4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94">
        <v>0</v>
      </c>
      <c r="J16" s="82"/>
      <c r="K16" s="82"/>
      <c r="L16" s="82"/>
      <c r="M16" s="82"/>
      <c r="N16" s="82"/>
      <c r="O16" s="206"/>
      <c r="P16" s="56"/>
      <c r="Q16" s="82"/>
      <c r="R16" s="64" t="s">
        <v>370</v>
      </c>
      <c r="S16" s="66" t="s">
        <v>370</v>
      </c>
      <c r="T16" s="66" t="s">
        <v>370</v>
      </c>
      <c r="U16" s="66" t="s">
        <v>370</v>
      </c>
      <c r="V16" s="66" t="s">
        <v>370</v>
      </c>
      <c r="W16" s="66" t="s">
        <v>370</v>
      </c>
      <c r="X16" s="66" t="s">
        <v>370</v>
      </c>
      <c r="Y16" s="66" t="s">
        <v>370</v>
      </c>
      <c r="Z16" s="66" t="s">
        <v>370</v>
      </c>
      <c r="AA16" s="66" t="s">
        <v>370</v>
      </c>
      <c r="AB16" s="66" t="s">
        <v>370</v>
      </c>
      <c r="AC16" s="66" t="s">
        <v>370</v>
      </c>
      <c r="AD16" s="66" t="s">
        <v>370</v>
      </c>
      <c r="AE16" s="66" t="s">
        <v>370</v>
      </c>
      <c r="AF16" s="66" t="s">
        <v>370</v>
      </c>
      <c r="AG16" s="66" t="s">
        <v>370</v>
      </c>
      <c r="AH16" s="66" t="s">
        <v>370</v>
      </c>
      <c r="AI16" s="69" t="e">
        <v>#REF!</v>
      </c>
    </row>
    <row r="17" spans="1:35" ht="11.1" customHeight="1" x14ac:dyDescent="0.4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2"/>
      <c r="P17" s="64"/>
      <c r="Q17" s="66"/>
      <c r="R17" s="64" t="s">
        <v>370</v>
      </c>
      <c r="S17" s="66" t="s">
        <v>370</v>
      </c>
      <c r="T17" s="66" t="s">
        <v>370</v>
      </c>
      <c r="U17" s="66" t="s">
        <v>370</v>
      </c>
      <c r="V17" s="66" t="s">
        <v>370</v>
      </c>
      <c r="W17" s="66" t="s">
        <v>370</v>
      </c>
      <c r="X17" s="66" t="s">
        <v>370</v>
      </c>
      <c r="Y17" s="66" t="s">
        <v>370</v>
      </c>
      <c r="Z17" s="66" t="s">
        <v>370</v>
      </c>
      <c r="AA17" s="66" t="s">
        <v>370</v>
      </c>
      <c r="AB17" s="66" t="s">
        <v>370</v>
      </c>
      <c r="AC17" s="66" t="s">
        <v>370</v>
      </c>
      <c r="AD17" s="66" t="s">
        <v>370</v>
      </c>
      <c r="AE17" s="66" t="s">
        <v>370</v>
      </c>
      <c r="AF17" s="66" t="s">
        <v>370</v>
      </c>
      <c r="AG17" s="66" t="s">
        <v>370</v>
      </c>
      <c r="AH17" s="66" t="s">
        <v>370</v>
      </c>
      <c r="AI17" s="87"/>
    </row>
    <row r="18" spans="1:35" ht="11.1" customHeight="1" x14ac:dyDescent="0.4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5" t="s">
        <v>370</v>
      </c>
      <c r="J18" s="90"/>
      <c r="K18" s="90"/>
      <c r="L18" s="90"/>
      <c r="M18" s="90"/>
      <c r="N18" s="90"/>
      <c r="O18" s="160"/>
      <c r="P18" s="89"/>
      <c r="Q18" s="90"/>
      <c r="R18" s="64" t="s">
        <v>370</v>
      </c>
      <c r="S18" s="66" t="s">
        <v>370</v>
      </c>
      <c r="T18" s="66" t="s">
        <v>370</v>
      </c>
      <c r="U18" s="66" t="s">
        <v>370</v>
      </c>
      <c r="V18" s="66" t="s">
        <v>370</v>
      </c>
      <c r="W18" s="66" t="s">
        <v>370</v>
      </c>
      <c r="X18" s="66" t="s">
        <v>370</v>
      </c>
      <c r="Y18" s="66" t="s">
        <v>370</v>
      </c>
      <c r="Z18" s="66" t="s">
        <v>370</v>
      </c>
      <c r="AA18" s="66" t="s">
        <v>370</v>
      </c>
      <c r="AB18" s="66" t="s">
        <v>370</v>
      </c>
      <c r="AC18" s="66" t="s">
        <v>370</v>
      </c>
      <c r="AD18" s="66" t="s">
        <v>370</v>
      </c>
      <c r="AE18" s="66" t="s">
        <v>370</v>
      </c>
      <c r="AF18" s="66" t="s">
        <v>370</v>
      </c>
      <c r="AG18" s="66" t="s">
        <v>370</v>
      </c>
      <c r="AH18" s="66" t="s">
        <v>370</v>
      </c>
      <c r="AI18" s="69" t="e">
        <v>#REF!</v>
      </c>
    </row>
    <row r="19" spans="1:35" ht="11.1" customHeight="1" x14ac:dyDescent="0.4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6" t="s">
        <v>370</v>
      </c>
      <c r="J19" s="92"/>
      <c r="K19" s="92"/>
      <c r="L19" s="92"/>
      <c r="M19" s="92"/>
      <c r="N19" s="92"/>
      <c r="O19" s="161"/>
      <c r="P19" s="91"/>
      <c r="Q19" s="92"/>
      <c r="R19" s="64" t="s">
        <v>370</v>
      </c>
      <c r="S19" s="66" t="s">
        <v>370</v>
      </c>
      <c r="T19" s="66" t="s">
        <v>370</v>
      </c>
      <c r="U19" s="66" t="s">
        <v>370</v>
      </c>
      <c r="V19" s="66" t="s">
        <v>370</v>
      </c>
      <c r="W19" s="66" t="s">
        <v>370</v>
      </c>
      <c r="X19" s="66" t="s">
        <v>370</v>
      </c>
      <c r="Y19" s="66" t="s">
        <v>370</v>
      </c>
      <c r="Z19" s="66" t="s">
        <v>370</v>
      </c>
      <c r="AA19" s="66" t="s">
        <v>370</v>
      </c>
      <c r="AB19" s="66" t="s">
        <v>370</v>
      </c>
      <c r="AC19" s="66" t="s">
        <v>370</v>
      </c>
      <c r="AD19" s="66" t="s">
        <v>370</v>
      </c>
      <c r="AE19" s="66" t="s">
        <v>370</v>
      </c>
      <c r="AF19" s="66" t="s">
        <v>370</v>
      </c>
      <c r="AG19" s="66" t="s">
        <v>370</v>
      </c>
      <c r="AH19" s="66" t="s">
        <v>370</v>
      </c>
      <c r="AI19" s="69" t="e">
        <v>#REF!</v>
      </c>
    </row>
    <row r="20" spans="1:35" ht="11.1" customHeight="1" x14ac:dyDescent="0.4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97" t="s">
        <v>370</v>
      </c>
      <c r="J20" s="94"/>
      <c r="K20" s="94"/>
      <c r="L20" s="94"/>
      <c r="M20" s="94"/>
      <c r="N20" s="94"/>
      <c r="O20" s="162"/>
      <c r="P20" s="93"/>
      <c r="Q20" s="94"/>
      <c r="R20" s="64" t="s">
        <v>370</v>
      </c>
      <c r="S20" s="66" t="s">
        <v>370</v>
      </c>
      <c r="T20" s="66" t="s">
        <v>370</v>
      </c>
      <c r="U20" s="66" t="s">
        <v>370</v>
      </c>
      <c r="V20" s="66" t="s">
        <v>370</v>
      </c>
      <c r="W20" s="66" t="s">
        <v>370</v>
      </c>
      <c r="X20" s="66" t="s">
        <v>370</v>
      </c>
      <c r="Y20" s="66" t="s">
        <v>370</v>
      </c>
      <c r="Z20" s="66" t="s">
        <v>370</v>
      </c>
      <c r="AA20" s="66" t="s">
        <v>370</v>
      </c>
      <c r="AB20" s="66" t="s">
        <v>370</v>
      </c>
      <c r="AC20" s="66" t="s">
        <v>370</v>
      </c>
      <c r="AD20" s="66" t="s">
        <v>370</v>
      </c>
      <c r="AE20" s="66" t="s">
        <v>370</v>
      </c>
      <c r="AF20" s="66" t="s">
        <v>370</v>
      </c>
      <c r="AG20" s="66" t="s">
        <v>370</v>
      </c>
      <c r="AH20" s="66" t="s">
        <v>370</v>
      </c>
      <c r="AI20" s="69" t="e">
        <v>#REF!</v>
      </c>
    </row>
    <row r="21" spans="1:35" ht="11.1" customHeight="1" x14ac:dyDescent="0.4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7" t="s">
        <v>370</v>
      </c>
      <c r="J21" s="94"/>
      <c r="K21" s="94"/>
      <c r="L21" s="94"/>
      <c r="M21" s="94"/>
      <c r="N21" s="94"/>
      <c r="O21" s="162"/>
      <c r="P21" s="93"/>
      <c r="Q21" s="94"/>
      <c r="R21" s="64" t="s">
        <v>370</v>
      </c>
      <c r="S21" s="66" t="s">
        <v>370</v>
      </c>
      <c r="T21" s="66" t="s">
        <v>370</v>
      </c>
      <c r="U21" s="66" t="s">
        <v>370</v>
      </c>
      <c r="V21" s="66" t="s">
        <v>370</v>
      </c>
      <c r="W21" s="66" t="s">
        <v>370</v>
      </c>
      <c r="X21" s="66" t="s">
        <v>370</v>
      </c>
      <c r="Y21" s="66" t="s">
        <v>370</v>
      </c>
      <c r="Z21" s="66" t="s">
        <v>370</v>
      </c>
      <c r="AA21" s="66" t="s">
        <v>370</v>
      </c>
      <c r="AB21" s="66" t="s">
        <v>370</v>
      </c>
      <c r="AC21" s="66" t="s">
        <v>370</v>
      </c>
      <c r="AD21" s="66" t="s">
        <v>370</v>
      </c>
      <c r="AE21" s="66" t="s">
        <v>370</v>
      </c>
      <c r="AF21" s="66" t="s">
        <v>370</v>
      </c>
      <c r="AG21" s="66" t="s">
        <v>370</v>
      </c>
      <c r="AH21" s="66" t="s">
        <v>370</v>
      </c>
      <c r="AI21" s="69" t="e">
        <v>#REF!</v>
      </c>
    </row>
    <row r="22" spans="1:35" ht="11.1" customHeight="1" x14ac:dyDescent="0.4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7" t="s">
        <v>370</v>
      </c>
      <c r="J22" s="94"/>
      <c r="K22" s="94"/>
      <c r="L22" s="94"/>
      <c r="M22" s="94"/>
      <c r="N22" s="94"/>
      <c r="O22" s="162"/>
      <c r="P22" s="93"/>
      <c r="Q22" s="94"/>
      <c r="R22" s="64" t="s">
        <v>370</v>
      </c>
      <c r="S22" s="66" t="s">
        <v>370</v>
      </c>
      <c r="T22" s="66" t="s">
        <v>370</v>
      </c>
      <c r="U22" s="66" t="s">
        <v>370</v>
      </c>
      <c r="V22" s="66" t="s">
        <v>370</v>
      </c>
      <c r="W22" s="66" t="s">
        <v>370</v>
      </c>
      <c r="X22" s="66" t="s">
        <v>370</v>
      </c>
      <c r="Y22" s="66" t="s">
        <v>370</v>
      </c>
      <c r="Z22" s="66" t="s">
        <v>370</v>
      </c>
      <c r="AA22" s="66" t="s">
        <v>370</v>
      </c>
      <c r="AB22" s="66" t="s">
        <v>370</v>
      </c>
      <c r="AC22" s="66" t="s">
        <v>370</v>
      </c>
      <c r="AD22" s="66" t="s">
        <v>370</v>
      </c>
      <c r="AE22" s="66" t="s">
        <v>370</v>
      </c>
      <c r="AF22" s="66" t="s">
        <v>370</v>
      </c>
      <c r="AG22" s="66" t="s">
        <v>370</v>
      </c>
      <c r="AH22" s="66" t="s">
        <v>370</v>
      </c>
      <c r="AI22" s="69" t="e">
        <v>#REF!</v>
      </c>
    </row>
    <row r="23" spans="1:35" ht="11.1" customHeight="1" x14ac:dyDescent="0.4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7" t="s">
        <v>370</v>
      </c>
      <c r="J23" s="94"/>
      <c r="K23" s="94"/>
      <c r="L23" s="94"/>
      <c r="M23" s="94"/>
      <c r="N23" s="94"/>
      <c r="O23" s="162"/>
      <c r="P23" s="93"/>
      <c r="Q23" s="94"/>
      <c r="R23" s="64" t="s">
        <v>370</v>
      </c>
      <c r="S23" s="66" t="s">
        <v>370</v>
      </c>
      <c r="T23" s="66" t="s">
        <v>370</v>
      </c>
      <c r="U23" s="66" t="s">
        <v>370</v>
      </c>
      <c r="V23" s="66" t="s">
        <v>370</v>
      </c>
      <c r="W23" s="66" t="s">
        <v>370</v>
      </c>
      <c r="X23" s="66" t="s">
        <v>370</v>
      </c>
      <c r="Y23" s="66" t="s">
        <v>370</v>
      </c>
      <c r="Z23" s="66" t="s">
        <v>370</v>
      </c>
      <c r="AA23" s="66" t="s">
        <v>370</v>
      </c>
      <c r="AB23" s="66" t="s">
        <v>370</v>
      </c>
      <c r="AC23" s="66" t="s">
        <v>370</v>
      </c>
      <c r="AD23" s="66" t="s">
        <v>370</v>
      </c>
      <c r="AE23" s="66" t="s">
        <v>370</v>
      </c>
      <c r="AF23" s="66" t="s">
        <v>370</v>
      </c>
      <c r="AG23" s="66" t="s">
        <v>370</v>
      </c>
      <c r="AH23" s="66" t="s">
        <v>370</v>
      </c>
      <c r="AI23" s="69" t="e">
        <v>#REF!</v>
      </c>
    </row>
    <row r="24" spans="1:35" ht="11.1" customHeight="1" x14ac:dyDescent="0.4">
      <c r="A24" s="85">
        <v>9</v>
      </c>
      <c r="B24" s="62" t="s">
        <v>7</v>
      </c>
      <c r="C24" s="88" t="s">
        <v>78</v>
      </c>
      <c r="D24" s="94" t="s">
        <v>387</v>
      </c>
      <c r="E24" s="94" t="s">
        <v>387</v>
      </c>
      <c r="F24" s="94" t="s">
        <v>387</v>
      </c>
      <c r="G24" s="94" t="s">
        <v>387</v>
      </c>
      <c r="H24" s="94" t="s">
        <v>387</v>
      </c>
      <c r="I24" s="197" t="s">
        <v>387</v>
      </c>
      <c r="J24" s="94"/>
      <c r="K24" s="94"/>
      <c r="L24" s="94"/>
      <c r="M24" s="94"/>
      <c r="N24" s="94"/>
      <c r="O24" s="162"/>
      <c r="P24" s="93"/>
      <c r="Q24" s="94"/>
      <c r="R24" s="64" t="s">
        <v>370</v>
      </c>
      <c r="S24" s="66" t="s">
        <v>370</v>
      </c>
      <c r="T24" s="66" t="s">
        <v>370</v>
      </c>
      <c r="U24" s="66" t="s">
        <v>370</v>
      </c>
      <c r="V24" s="66" t="s">
        <v>370</v>
      </c>
      <c r="W24" s="66" t="s">
        <v>370</v>
      </c>
      <c r="X24" s="66" t="s">
        <v>370</v>
      </c>
      <c r="Y24" s="66" t="s">
        <v>370</v>
      </c>
      <c r="Z24" s="66" t="s">
        <v>370</v>
      </c>
      <c r="AA24" s="66" t="s">
        <v>370</v>
      </c>
      <c r="AB24" s="66" t="s">
        <v>370</v>
      </c>
      <c r="AC24" s="66" t="s">
        <v>370</v>
      </c>
      <c r="AD24" s="66" t="s">
        <v>370</v>
      </c>
      <c r="AE24" s="66" t="s">
        <v>370</v>
      </c>
      <c r="AF24" s="66" t="s">
        <v>370</v>
      </c>
      <c r="AG24" s="66" t="s">
        <v>370</v>
      </c>
      <c r="AH24" s="66" t="s">
        <v>370</v>
      </c>
      <c r="AI24" s="69" t="e">
        <v>#REF!</v>
      </c>
    </row>
    <row r="25" spans="1:35" ht="11.1" customHeight="1" x14ac:dyDescent="0.4">
      <c r="A25" s="85">
        <v>10</v>
      </c>
      <c r="B25" s="62" t="s">
        <v>8</v>
      </c>
      <c r="C25" s="88" t="s">
        <v>78</v>
      </c>
      <c r="D25" s="94" t="s">
        <v>370</v>
      </c>
      <c r="E25" s="94" t="s">
        <v>370</v>
      </c>
      <c r="F25" s="94" t="s">
        <v>370</v>
      </c>
      <c r="G25" s="94" t="s">
        <v>370</v>
      </c>
      <c r="H25" s="94" t="s">
        <v>370</v>
      </c>
      <c r="I25" s="197" t="s">
        <v>370</v>
      </c>
      <c r="J25" s="94"/>
      <c r="K25" s="94"/>
      <c r="L25" s="94"/>
      <c r="M25" s="94"/>
      <c r="N25" s="94"/>
      <c r="O25" s="162"/>
      <c r="P25" s="93"/>
      <c r="Q25" s="94"/>
      <c r="R25" s="64" t="s">
        <v>370</v>
      </c>
      <c r="S25" s="66" t="s">
        <v>370</v>
      </c>
      <c r="T25" s="66" t="s">
        <v>370</v>
      </c>
      <c r="U25" s="66" t="s">
        <v>370</v>
      </c>
      <c r="V25" s="66" t="s">
        <v>370</v>
      </c>
      <c r="W25" s="66" t="s">
        <v>370</v>
      </c>
      <c r="X25" s="66" t="s">
        <v>370</v>
      </c>
      <c r="Y25" s="66" t="s">
        <v>370</v>
      </c>
      <c r="Z25" s="66" t="s">
        <v>370</v>
      </c>
      <c r="AA25" s="66" t="s">
        <v>370</v>
      </c>
      <c r="AB25" s="66" t="s">
        <v>370</v>
      </c>
      <c r="AC25" s="66" t="s">
        <v>370</v>
      </c>
      <c r="AD25" s="66" t="s">
        <v>370</v>
      </c>
      <c r="AE25" s="66" t="s">
        <v>370</v>
      </c>
      <c r="AF25" s="66" t="s">
        <v>370</v>
      </c>
      <c r="AG25" s="66" t="s">
        <v>370</v>
      </c>
      <c r="AH25" s="66" t="s">
        <v>370</v>
      </c>
      <c r="AI25" s="69" t="e">
        <v>#REF!</v>
      </c>
    </row>
    <row r="26" spans="1:35" ht="11.1" customHeight="1" x14ac:dyDescent="0.4">
      <c r="A26" s="85">
        <v>11</v>
      </c>
      <c r="B26" s="62" t="s">
        <v>9</v>
      </c>
      <c r="C26" s="88" t="s">
        <v>78</v>
      </c>
      <c r="D26" s="96">
        <v>0.21</v>
      </c>
      <c r="E26" s="96">
        <v>0.21</v>
      </c>
      <c r="F26" s="96">
        <v>0.19</v>
      </c>
      <c r="G26" s="96">
        <v>0.19</v>
      </c>
      <c r="H26" s="96">
        <v>0.12</v>
      </c>
      <c r="I26" s="198">
        <v>0.12</v>
      </c>
      <c r="J26" s="96"/>
      <c r="K26" s="96"/>
      <c r="L26" s="96"/>
      <c r="M26" s="96"/>
      <c r="N26" s="96"/>
      <c r="O26" s="163"/>
      <c r="P26" s="95"/>
      <c r="Q26" s="96"/>
      <c r="R26" s="64" t="s">
        <v>370</v>
      </c>
      <c r="S26" s="66" t="s">
        <v>370</v>
      </c>
      <c r="T26" s="66" t="s">
        <v>370</v>
      </c>
      <c r="U26" s="66" t="s">
        <v>370</v>
      </c>
      <c r="V26" s="66" t="s">
        <v>370</v>
      </c>
      <c r="W26" s="66" t="s">
        <v>370</v>
      </c>
      <c r="X26" s="66" t="s">
        <v>370</v>
      </c>
      <c r="Y26" s="66" t="s">
        <v>370</v>
      </c>
      <c r="Z26" s="66" t="s">
        <v>370</v>
      </c>
      <c r="AA26" s="66" t="s">
        <v>370</v>
      </c>
      <c r="AB26" s="66" t="s">
        <v>370</v>
      </c>
      <c r="AC26" s="66" t="s">
        <v>370</v>
      </c>
      <c r="AD26" s="66" t="s">
        <v>370</v>
      </c>
      <c r="AE26" s="66" t="s">
        <v>370</v>
      </c>
      <c r="AF26" s="66" t="s">
        <v>370</v>
      </c>
      <c r="AG26" s="66" t="s">
        <v>370</v>
      </c>
      <c r="AH26" s="66" t="s">
        <v>370</v>
      </c>
      <c r="AI26" s="97" t="e">
        <v>#REF!</v>
      </c>
    </row>
    <row r="27" spans="1:35" ht="11.1" customHeight="1" x14ac:dyDescent="0.4">
      <c r="A27" s="85">
        <v>12</v>
      </c>
      <c r="B27" s="62" t="s">
        <v>10</v>
      </c>
      <c r="C27" s="88" t="s">
        <v>78</v>
      </c>
      <c r="D27" s="96">
        <v>0.05</v>
      </c>
      <c r="E27" s="96" t="s">
        <v>388</v>
      </c>
      <c r="F27" s="96" t="s">
        <v>388</v>
      </c>
      <c r="G27" s="96" t="s">
        <v>388</v>
      </c>
      <c r="H27" s="96" t="s">
        <v>388</v>
      </c>
      <c r="I27" s="198" t="s">
        <v>388</v>
      </c>
      <c r="J27" s="96"/>
      <c r="K27" s="96"/>
      <c r="L27" s="96"/>
      <c r="M27" s="96"/>
      <c r="N27" s="96"/>
      <c r="O27" s="163"/>
      <c r="P27" s="95"/>
      <c r="Q27" s="96"/>
      <c r="R27" s="64" t="s">
        <v>370</v>
      </c>
      <c r="S27" s="66" t="s">
        <v>370</v>
      </c>
      <c r="T27" s="66" t="s">
        <v>370</v>
      </c>
      <c r="U27" s="66" t="s">
        <v>370</v>
      </c>
      <c r="V27" s="66" t="s">
        <v>370</v>
      </c>
      <c r="W27" s="66" t="s">
        <v>370</v>
      </c>
      <c r="X27" s="66" t="s">
        <v>370</v>
      </c>
      <c r="Y27" s="66" t="s">
        <v>370</v>
      </c>
      <c r="Z27" s="66" t="s">
        <v>370</v>
      </c>
      <c r="AA27" s="66" t="s">
        <v>370</v>
      </c>
      <c r="AB27" s="66" t="s">
        <v>370</v>
      </c>
      <c r="AC27" s="66" t="s">
        <v>370</v>
      </c>
      <c r="AD27" s="66" t="s">
        <v>370</v>
      </c>
      <c r="AE27" s="66" t="s">
        <v>370</v>
      </c>
      <c r="AF27" s="66" t="s">
        <v>370</v>
      </c>
      <c r="AG27" s="66" t="s">
        <v>370</v>
      </c>
      <c r="AH27" s="66" t="s">
        <v>370</v>
      </c>
      <c r="AI27" s="69" t="e">
        <v>#REF!</v>
      </c>
    </row>
    <row r="28" spans="1:35" ht="11.1" customHeight="1" x14ac:dyDescent="0.4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8" t="s">
        <v>370</v>
      </c>
      <c r="J28" s="96"/>
      <c r="K28" s="96"/>
      <c r="L28" s="96"/>
      <c r="M28" s="96"/>
      <c r="N28" s="96"/>
      <c r="O28" s="163"/>
      <c r="P28" s="95"/>
      <c r="Q28" s="96"/>
      <c r="R28" s="64" t="s">
        <v>370</v>
      </c>
      <c r="S28" s="66" t="s">
        <v>370</v>
      </c>
      <c r="T28" s="66" t="s">
        <v>370</v>
      </c>
      <c r="U28" s="66" t="s">
        <v>370</v>
      </c>
      <c r="V28" s="66" t="s">
        <v>370</v>
      </c>
      <c r="W28" s="66" t="s">
        <v>370</v>
      </c>
      <c r="X28" s="66" t="s">
        <v>370</v>
      </c>
      <c r="Y28" s="66" t="s">
        <v>370</v>
      </c>
      <c r="Z28" s="66" t="s">
        <v>370</v>
      </c>
      <c r="AA28" s="66" t="s">
        <v>370</v>
      </c>
      <c r="AB28" s="66" t="s">
        <v>370</v>
      </c>
      <c r="AC28" s="66" t="s">
        <v>370</v>
      </c>
      <c r="AD28" s="66" t="s">
        <v>370</v>
      </c>
      <c r="AE28" s="66" t="s">
        <v>370</v>
      </c>
      <c r="AF28" s="66" t="s">
        <v>370</v>
      </c>
      <c r="AG28" s="66" t="s">
        <v>370</v>
      </c>
      <c r="AH28" s="66" t="s">
        <v>370</v>
      </c>
      <c r="AI28" s="69" t="e">
        <v>#REF!</v>
      </c>
    </row>
    <row r="29" spans="1:35" ht="11.1" customHeight="1" x14ac:dyDescent="0.4">
      <c r="A29" s="85">
        <v>14</v>
      </c>
      <c r="B29" s="62" t="s">
        <v>12</v>
      </c>
      <c r="C29" s="88" t="s">
        <v>78</v>
      </c>
      <c r="D29" s="90" t="s">
        <v>370</v>
      </c>
      <c r="E29" s="90" t="s">
        <v>370</v>
      </c>
      <c r="F29" s="90" t="s">
        <v>370</v>
      </c>
      <c r="G29" s="90" t="s">
        <v>370</v>
      </c>
      <c r="H29" s="90" t="s">
        <v>370</v>
      </c>
      <c r="I29" s="195" t="s">
        <v>370</v>
      </c>
      <c r="J29" s="90"/>
      <c r="K29" s="90"/>
      <c r="L29" s="90"/>
      <c r="M29" s="90"/>
      <c r="N29" s="90"/>
      <c r="O29" s="160"/>
      <c r="P29" s="89"/>
      <c r="Q29" s="90"/>
      <c r="R29" s="64" t="s">
        <v>370</v>
      </c>
      <c r="S29" s="66" t="s">
        <v>370</v>
      </c>
      <c r="T29" s="66" t="s">
        <v>370</v>
      </c>
      <c r="U29" s="66" t="s">
        <v>370</v>
      </c>
      <c r="V29" s="66" t="s">
        <v>370</v>
      </c>
      <c r="W29" s="66" t="s">
        <v>370</v>
      </c>
      <c r="X29" s="66" t="s">
        <v>370</v>
      </c>
      <c r="Y29" s="66" t="s">
        <v>370</v>
      </c>
      <c r="Z29" s="66" t="s">
        <v>370</v>
      </c>
      <c r="AA29" s="66" t="s">
        <v>370</v>
      </c>
      <c r="AB29" s="66" t="s">
        <v>370</v>
      </c>
      <c r="AC29" s="66" t="s">
        <v>370</v>
      </c>
      <c r="AD29" s="66" t="s">
        <v>370</v>
      </c>
      <c r="AE29" s="66" t="s">
        <v>370</v>
      </c>
      <c r="AF29" s="66" t="s">
        <v>370</v>
      </c>
      <c r="AG29" s="66" t="s">
        <v>370</v>
      </c>
      <c r="AH29" s="66" t="s">
        <v>370</v>
      </c>
      <c r="AI29" s="69" t="e">
        <v>#REF!</v>
      </c>
    </row>
    <row r="30" spans="1:35" ht="11.1" customHeight="1" x14ac:dyDescent="0.4">
      <c r="A30" s="85">
        <v>15</v>
      </c>
      <c r="B30" s="62" t="s">
        <v>100</v>
      </c>
      <c r="C30" s="88" t="s">
        <v>78</v>
      </c>
      <c r="D30" s="94" t="s">
        <v>370</v>
      </c>
      <c r="E30" s="94" t="s">
        <v>370</v>
      </c>
      <c r="F30" s="94" t="s">
        <v>370</v>
      </c>
      <c r="G30" s="94" t="s">
        <v>370</v>
      </c>
      <c r="H30" s="94" t="s">
        <v>370</v>
      </c>
      <c r="I30" s="197" t="s">
        <v>370</v>
      </c>
      <c r="J30" s="94"/>
      <c r="K30" s="94"/>
      <c r="L30" s="94"/>
      <c r="M30" s="94"/>
      <c r="N30" s="94"/>
      <c r="O30" s="162"/>
      <c r="P30" s="93"/>
      <c r="Q30" s="94"/>
      <c r="R30" s="64" t="s">
        <v>370</v>
      </c>
      <c r="S30" s="66" t="s">
        <v>370</v>
      </c>
      <c r="T30" s="66" t="s">
        <v>370</v>
      </c>
      <c r="U30" s="66" t="s">
        <v>370</v>
      </c>
      <c r="V30" s="66" t="s">
        <v>370</v>
      </c>
      <c r="W30" s="66" t="s">
        <v>370</v>
      </c>
      <c r="X30" s="66" t="s">
        <v>370</v>
      </c>
      <c r="Y30" s="66" t="s">
        <v>370</v>
      </c>
      <c r="Z30" s="66" t="s">
        <v>370</v>
      </c>
      <c r="AA30" s="66" t="s">
        <v>370</v>
      </c>
      <c r="AB30" s="66" t="s">
        <v>370</v>
      </c>
      <c r="AC30" s="66" t="s">
        <v>370</v>
      </c>
      <c r="AD30" s="66" t="s">
        <v>370</v>
      </c>
      <c r="AE30" s="66" t="s">
        <v>370</v>
      </c>
      <c r="AF30" s="66" t="s">
        <v>370</v>
      </c>
      <c r="AG30" s="66" t="s">
        <v>370</v>
      </c>
      <c r="AH30" s="66" t="s">
        <v>370</v>
      </c>
      <c r="AI30" s="69" t="e">
        <v>#REF!</v>
      </c>
    </row>
    <row r="31" spans="1:35" ht="11.1" customHeight="1" x14ac:dyDescent="0.4">
      <c r="A31" s="85">
        <v>16</v>
      </c>
      <c r="B31" s="62" t="s">
        <v>101</v>
      </c>
      <c r="C31" s="88" t="s">
        <v>78</v>
      </c>
      <c r="D31" s="94" t="s">
        <v>370</v>
      </c>
      <c r="E31" s="94" t="s">
        <v>370</v>
      </c>
      <c r="F31" s="94" t="s">
        <v>370</v>
      </c>
      <c r="G31" s="94" t="s">
        <v>370</v>
      </c>
      <c r="H31" s="94" t="s">
        <v>370</v>
      </c>
      <c r="I31" s="197" t="s">
        <v>370</v>
      </c>
      <c r="J31" s="94"/>
      <c r="K31" s="94"/>
      <c r="L31" s="94"/>
      <c r="M31" s="94"/>
      <c r="N31" s="94"/>
      <c r="O31" s="162"/>
      <c r="P31" s="93"/>
      <c r="Q31" s="94"/>
      <c r="R31" s="64" t="s">
        <v>370</v>
      </c>
      <c r="S31" s="66" t="s">
        <v>370</v>
      </c>
      <c r="T31" s="66" t="s">
        <v>370</v>
      </c>
      <c r="U31" s="66" t="s">
        <v>370</v>
      </c>
      <c r="V31" s="66" t="s">
        <v>370</v>
      </c>
      <c r="W31" s="66" t="s">
        <v>370</v>
      </c>
      <c r="X31" s="66" t="s">
        <v>370</v>
      </c>
      <c r="Y31" s="66" t="s">
        <v>370</v>
      </c>
      <c r="Z31" s="66" t="s">
        <v>370</v>
      </c>
      <c r="AA31" s="66" t="s">
        <v>370</v>
      </c>
      <c r="AB31" s="66" t="s">
        <v>370</v>
      </c>
      <c r="AC31" s="66" t="s">
        <v>370</v>
      </c>
      <c r="AD31" s="66" t="s">
        <v>370</v>
      </c>
      <c r="AE31" s="66" t="s">
        <v>370</v>
      </c>
      <c r="AF31" s="66" t="s">
        <v>370</v>
      </c>
      <c r="AG31" s="66" t="s">
        <v>370</v>
      </c>
      <c r="AH31" s="66" t="s">
        <v>370</v>
      </c>
      <c r="AI31" s="69" t="e">
        <v>#REF!</v>
      </c>
    </row>
    <row r="32" spans="1:35" ht="11.1" customHeight="1" x14ac:dyDescent="0.4">
      <c r="A32" s="85">
        <v>17</v>
      </c>
      <c r="B32" s="62" t="s">
        <v>13</v>
      </c>
      <c r="C32" s="88" t="s">
        <v>78</v>
      </c>
      <c r="D32" s="94" t="s">
        <v>370</v>
      </c>
      <c r="E32" s="94" t="s">
        <v>370</v>
      </c>
      <c r="F32" s="94" t="s">
        <v>370</v>
      </c>
      <c r="G32" s="94" t="s">
        <v>370</v>
      </c>
      <c r="H32" s="94" t="s">
        <v>370</v>
      </c>
      <c r="I32" s="197" t="s">
        <v>370</v>
      </c>
      <c r="J32" s="94"/>
      <c r="K32" s="94"/>
      <c r="L32" s="94"/>
      <c r="M32" s="94"/>
      <c r="N32" s="94"/>
      <c r="O32" s="162"/>
      <c r="P32" s="93"/>
      <c r="Q32" s="94"/>
      <c r="R32" s="64" t="s">
        <v>370</v>
      </c>
      <c r="S32" s="66" t="s">
        <v>370</v>
      </c>
      <c r="T32" s="66" t="s">
        <v>370</v>
      </c>
      <c r="U32" s="66" t="s">
        <v>370</v>
      </c>
      <c r="V32" s="66" t="s">
        <v>370</v>
      </c>
      <c r="W32" s="66" t="s">
        <v>370</v>
      </c>
      <c r="X32" s="66" t="s">
        <v>370</v>
      </c>
      <c r="Y32" s="66" t="s">
        <v>370</v>
      </c>
      <c r="Z32" s="66" t="s">
        <v>370</v>
      </c>
      <c r="AA32" s="66" t="s">
        <v>370</v>
      </c>
      <c r="AB32" s="66" t="s">
        <v>370</v>
      </c>
      <c r="AC32" s="66" t="s">
        <v>370</v>
      </c>
      <c r="AD32" s="66" t="s">
        <v>370</v>
      </c>
      <c r="AE32" s="66" t="s">
        <v>370</v>
      </c>
      <c r="AF32" s="66" t="s">
        <v>370</v>
      </c>
      <c r="AG32" s="66" t="s">
        <v>370</v>
      </c>
      <c r="AH32" s="66" t="s">
        <v>370</v>
      </c>
      <c r="AI32" s="69" t="e">
        <v>#REF!</v>
      </c>
    </row>
    <row r="33" spans="1:35" ht="11.1" customHeight="1" x14ac:dyDescent="0.4">
      <c r="A33" s="85">
        <v>18</v>
      </c>
      <c r="B33" s="62" t="s">
        <v>14</v>
      </c>
      <c r="C33" s="88" t="s">
        <v>78</v>
      </c>
      <c r="D33" s="94" t="s">
        <v>370</v>
      </c>
      <c r="E33" s="94" t="s">
        <v>370</v>
      </c>
      <c r="F33" s="94" t="s">
        <v>370</v>
      </c>
      <c r="G33" s="94" t="s">
        <v>370</v>
      </c>
      <c r="H33" s="94" t="s">
        <v>370</v>
      </c>
      <c r="I33" s="197" t="s">
        <v>370</v>
      </c>
      <c r="J33" s="94"/>
      <c r="K33" s="94"/>
      <c r="L33" s="94"/>
      <c r="M33" s="94"/>
      <c r="N33" s="94"/>
      <c r="O33" s="162"/>
      <c r="P33" s="93"/>
      <c r="Q33" s="94"/>
      <c r="R33" s="64" t="s">
        <v>370</v>
      </c>
      <c r="S33" s="66" t="s">
        <v>370</v>
      </c>
      <c r="T33" s="66" t="s">
        <v>370</v>
      </c>
      <c r="U33" s="66" t="s">
        <v>370</v>
      </c>
      <c r="V33" s="66" t="s">
        <v>370</v>
      </c>
      <c r="W33" s="66" t="s">
        <v>370</v>
      </c>
      <c r="X33" s="66" t="s">
        <v>370</v>
      </c>
      <c r="Y33" s="66" t="s">
        <v>370</v>
      </c>
      <c r="Z33" s="66" t="s">
        <v>370</v>
      </c>
      <c r="AA33" s="66" t="s">
        <v>370</v>
      </c>
      <c r="AB33" s="66" t="s">
        <v>370</v>
      </c>
      <c r="AC33" s="66" t="s">
        <v>370</v>
      </c>
      <c r="AD33" s="66" t="s">
        <v>370</v>
      </c>
      <c r="AE33" s="66" t="s">
        <v>370</v>
      </c>
      <c r="AF33" s="66" t="s">
        <v>370</v>
      </c>
      <c r="AG33" s="66" t="s">
        <v>370</v>
      </c>
      <c r="AH33" s="66" t="s">
        <v>370</v>
      </c>
      <c r="AI33" s="69" t="e">
        <v>#REF!</v>
      </c>
    </row>
    <row r="34" spans="1:35" ht="11.1" customHeight="1" x14ac:dyDescent="0.4">
      <c r="A34" s="85">
        <v>19</v>
      </c>
      <c r="B34" s="62" t="s">
        <v>15</v>
      </c>
      <c r="C34" s="88" t="s">
        <v>78</v>
      </c>
      <c r="D34" s="94" t="s">
        <v>370</v>
      </c>
      <c r="E34" s="94" t="s">
        <v>370</v>
      </c>
      <c r="F34" s="94" t="s">
        <v>370</v>
      </c>
      <c r="G34" s="94" t="s">
        <v>370</v>
      </c>
      <c r="H34" s="94" t="s">
        <v>370</v>
      </c>
      <c r="I34" s="197" t="s">
        <v>370</v>
      </c>
      <c r="J34" s="94"/>
      <c r="K34" s="94"/>
      <c r="L34" s="94"/>
      <c r="M34" s="94"/>
      <c r="N34" s="94"/>
      <c r="O34" s="162"/>
      <c r="P34" s="93"/>
      <c r="Q34" s="94"/>
      <c r="R34" s="64" t="s">
        <v>370</v>
      </c>
      <c r="S34" s="66" t="s">
        <v>370</v>
      </c>
      <c r="T34" s="66" t="s">
        <v>370</v>
      </c>
      <c r="U34" s="66" t="s">
        <v>370</v>
      </c>
      <c r="V34" s="66" t="s">
        <v>370</v>
      </c>
      <c r="W34" s="66" t="s">
        <v>370</v>
      </c>
      <c r="X34" s="66" t="s">
        <v>370</v>
      </c>
      <c r="Y34" s="66" t="s">
        <v>370</v>
      </c>
      <c r="Z34" s="66" t="s">
        <v>370</v>
      </c>
      <c r="AA34" s="66" t="s">
        <v>370</v>
      </c>
      <c r="AB34" s="66" t="s">
        <v>370</v>
      </c>
      <c r="AC34" s="66" t="s">
        <v>370</v>
      </c>
      <c r="AD34" s="66" t="s">
        <v>370</v>
      </c>
      <c r="AE34" s="66" t="s">
        <v>370</v>
      </c>
      <c r="AF34" s="66" t="s">
        <v>370</v>
      </c>
      <c r="AG34" s="66" t="s">
        <v>370</v>
      </c>
      <c r="AH34" s="66" t="s">
        <v>370</v>
      </c>
      <c r="AI34" s="69" t="e">
        <v>#REF!</v>
      </c>
    </row>
    <row r="35" spans="1:35" ht="11.1" customHeight="1" x14ac:dyDescent="0.4">
      <c r="A35" s="85">
        <v>20</v>
      </c>
      <c r="B35" s="62" t="s">
        <v>16</v>
      </c>
      <c r="C35" s="88" t="s">
        <v>78</v>
      </c>
      <c r="D35" s="94" t="s">
        <v>370</v>
      </c>
      <c r="E35" s="94" t="s">
        <v>370</v>
      </c>
      <c r="F35" s="94" t="s">
        <v>370</v>
      </c>
      <c r="G35" s="94" t="s">
        <v>370</v>
      </c>
      <c r="H35" s="94" t="s">
        <v>370</v>
      </c>
      <c r="I35" s="197" t="s">
        <v>370</v>
      </c>
      <c r="J35" s="94"/>
      <c r="K35" s="94"/>
      <c r="L35" s="94"/>
      <c r="M35" s="94"/>
      <c r="N35" s="94"/>
      <c r="O35" s="162"/>
      <c r="P35" s="93"/>
      <c r="Q35" s="94"/>
      <c r="R35" s="64" t="s">
        <v>370</v>
      </c>
      <c r="S35" s="66" t="s">
        <v>370</v>
      </c>
      <c r="T35" s="66" t="s">
        <v>370</v>
      </c>
      <c r="U35" s="66" t="s">
        <v>370</v>
      </c>
      <c r="V35" s="66" t="s">
        <v>370</v>
      </c>
      <c r="W35" s="66" t="s">
        <v>370</v>
      </c>
      <c r="X35" s="66" t="s">
        <v>370</v>
      </c>
      <c r="Y35" s="66" t="s">
        <v>370</v>
      </c>
      <c r="Z35" s="66" t="s">
        <v>370</v>
      </c>
      <c r="AA35" s="66" t="s">
        <v>370</v>
      </c>
      <c r="AB35" s="66" t="s">
        <v>370</v>
      </c>
      <c r="AC35" s="66" t="s">
        <v>370</v>
      </c>
      <c r="AD35" s="66" t="s">
        <v>370</v>
      </c>
      <c r="AE35" s="66" t="s">
        <v>370</v>
      </c>
      <c r="AF35" s="66" t="s">
        <v>370</v>
      </c>
      <c r="AG35" s="66" t="s">
        <v>370</v>
      </c>
      <c r="AH35" s="66" t="s">
        <v>370</v>
      </c>
      <c r="AI35" s="69" t="e">
        <v>#REF!</v>
      </c>
    </row>
    <row r="36" spans="1:35" ht="11.1" customHeight="1" x14ac:dyDescent="0.4">
      <c r="A36" s="85">
        <v>21</v>
      </c>
      <c r="B36" s="62" t="s">
        <v>17</v>
      </c>
      <c r="C36" s="88" t="s">
        <v>78</v>
      </c>
      <c r="D36" s="96">
        <v>0.14000000000000001</v>
      </c>
      <c r="E36" s="96">
        <v>0.14000000000000001</v>
      </c>
      <c r="F36" s="96">
        <v>0.1</v>
      </c>
      <c r="G36" s="96">
        <v>0.11</v>
      </c>
      <c r="H36" s="96">
        <v>0.11</v>
      </c>
      <c r="I36" s="198">
        <v>0.15</v>
      </c>
      <c r="J36" s="96"/>
      <c r="K36" s="96"/>
      <c r="L36" s="96"/>
      <c r="M36" s="96"/>
      <c r="N36" s="96"/>
      <c r="O36" s="163"/>
      <c r="P36" s="95"/>
      <c r="Q36" s="96"/>
      <c r="R36" s="64" t="s">
        <v>370</v>
      </c>
      <c r="S36" s="66" t="s">
        <v>370</v>
      </c>
      <c r="T36" s="66" t="s">
        <v>370</v>
      </c>
      <c r="U36" s="66" t="s">
        <v>370</v>
      </c>
      <c r="V36" s="66" t="s">
        <v>370</v>
      </c>
      <c r="W36" s="66" t="s">
        <v>370</v>
      </c>
      <c r="X36" s="66" t="s">
        <v>370</v>
      </c>
      <c r="Y36" s="66" t="s">
        <v>370</v>
      </c>
      <c r="Z36" s="66" t="s">
        <v>370</v>
      </c>
      <c r="AA36" s="66" t="s">
        <v>370</v>
      </c>
      <c r="AB36" s="66" t="s">
        <v>370</v>
      </c>
      <c r="AC36" s="66" t="s">
        <v>370</v>
      </c>
      <c r="AD36" s="66" t="s">
        <v>370</v>
      </c>
      <c r="AE36" s="66" t="s">
        <v>370</v>
      </c>
      <c r="AF36" s="66" t="s">
        <v>370</v>
      </c>
      <c r="AG36" s="66" t="s">
        <v>370</v>
      </c>
      <c r="AH36" s="66" t="s">
        <v>370</v>
      </c>
      <c r="AI36" s="69" t="e">
        <v>#REF!</v>
      </c>
    </row>
    <row r="37" spans="1:35" ht="11.1" customHeight="1" x14ac:dyDescent="0.4">
      <c r="A37" s="85">
        <v>22</v>
      </c>
      <c r="B37" s="62" t="s">
        <v>18</v>
      </c>
      <c r="C37" s="88" t="s">
        <v>78</v>
      </c>
      <c r="D37" s="94" t="s">
        <v>389</v>
      </c>
      <c r="E37" s="94" t="s">
        <v>389</v>
      </c>
      <c r="F37" s="94" t="s">
        <v>389</v>
      </c>
      <c r="G37" s="94" t="s">
        <v>389</v>
      </c>
      <c r="H37" s="94" t="s">
        <v>389</v>
      </c>
      <c r="I37" s="197" t="s">
        <v>389</v>
      </c>
      <c r="J37" s="94"/>
      <c r="K37" s="94"/>
      <c r="L37" s="94"/>
      <c r="M37" s="94"/>
      <c r="N37" s="94"/>
      <c r="O37" s="162"/>
      <c r="P37" s="93"/>
      <c r="Q37" s="94"/>
      <c r="R37" s="64" t="s">
        <v>370</v>
      </c>
      <c r="S37" s="66" t="s">
        <v>370</v>
      </c>
      <c r="T37" s="66" t="s">
        <v>370</v>
      </c>
      <c r="U37" s="66" t="s">
        <v>370</v>
      </c>
      <c r="V37" s="66" t="s">
        <v>370</v>
      </c>
      <c r="W37" s="66" t="s">
        <v>370</v>
      </c>
      <c r="X37" s="66" t="s">
        <v>370</v>
      </c>
      <c r="Y37" s="66" t="s">
        <v>370</v>
      </c>
      <c r="Z37" s="66" t="s">
        <v>370</v>
      </c>
      <c r="AA37" s="66" t="s">
        <v>370</v>
      </c>
      <c r="AB37" s="66" t="s">
        <v>370</v>
      </c>
      <c r="AC37" s="66" t="s">
        <v>370</v>
      </c>
      <c r="AD37" s="66" t="s">
        <v>370</v>
      </c>
      <c r="AE37" s="66" t="s">
        <v>370</v>
      </c>
      <c r="AF37" s="66" t="s">
        <v>370</v>
      </c>
      <c r="AG37" s="66" t="s">
        <v>370</v>
      </c>
      <c r="AH37" s="66" t="s">
        <v>370</v>
      </c>
      <c r="AI37" s="69" t="e">
        <v>#REF!</v>
      </c>
    </row>
    <row r="38" spans="1:35" ht="11.1" customHeight="1" x14ac:dyDescent="0.4">
      <c r="A38" s="85">
        <v>23</v>
      </c>
      <c r="B38" s="62" t="s">
        <v>19</v>
      </c>
      <c r="C38" s="88" t="s">
        <v>78</v>
      </c>
      <c r="D38" s="94" t="s">
        <v>370</v>
      </c>
      <c r="E38" s="94" t="s">
        <v>370</v>
      </c>
      <c r="F38" s="94" t="s">
        <v>370</v>
      </c>
      <c r="G38" s="94" t="s">
        <v>370</v>
      </c>
      <c r="H38" s="94" t="s">
        <v>370</v>
      </c>
      <c r="I38" s="197" t="s">
        <v>370</v>
      </c>
      <c r="J38" s="94"/>
      <c r="K38" s="94"/>
      <c r="L38" s="94"/>
      <c r="M38" s="94"/>
      <c r="N38" s="94"/>
      <c r="O38" s="162"/>
      <c r="P38" s="93"/>
      <c r="Q38" s="94"/>
      <c r="R38" s="64" t="s">
        <v>370</v>
      </c>
      <c r="S38" s="66" t="s">
        <v>370</v>
      </c>
      <c r="T38" s="66" t="s">
        <v>370</v>
      </c>
      <c r="U38" s="66" t="s">
        <v>370</v>
      </c>
      <c r="V38" s="66" t="s">
        <v>370</v>
      </c>
      <c r="W38" s="66" t="s">
        <v>370</v>
      </c>
      <c r="X38" s="66" t="s">
        <v>370</v>
      </c>
      <c r="Y38" s="66" t="s">
        <v>370</v>
      </c>
      <c r="Z38" s="66" t="s">
        <v>370</v>
      </c>
      <c r="AA38" s="66" t="s">
        <v>370</v>
      </c>
      <c r="AB38" s="66" t="s">
        <v>370</v>
      </c>
      <c r="AC38" s="66" t="s">
        <v>370</v>
      </c>
      <c r="AD38" s="66" t="s">
        <v>370</v>
      </c>
      <c r="AE38" s="66" t="s">
        <v>370</v>
      </c>
      <c r="AF38" s="66" t="s">
        <v>370</v>
      </c>
      <c r="AG38" s="66" t="s">
        <v>370</v>
      </c>
      <c r="AH38" s="66" t="s">
        <v>370</v>
      </c>
      <c r="AI38" s="69" t="e">
        <v>#REF!</v>
      </c>
    </row>
    <row r="39" spans="1:35" ht="11.1" customHeight="1" x14ac:dyDescent="0.4">
      <c r="A39" s="85">
        <v>24</v>
      </c>
      <c r="B39" s="62" t="s">
        <v>20</v>
      </c>
      <c r="C39" s="88" t="s">
        <v>78</v>
      </c>
      <c r="D39" s="94" t="s">
        <v>389</v>
      </c>
      <c r="E39" s="94">
        <v>5.0000000000000001E-3</v>
      </c>
      <c r="F39" s="94">
        <v>5.0000000000000001E-3</v>
      </c>
      <c r="G39" s="94">
        <v>5.0000000000000001E-3</v>
      </c>
      <c r="H39" s="94" t="s">
        <v>389</v>
      </c>
      <c r="I39" s="197">
        <v>5.0000000000000001E-3</v>
      </c>
      <c r="J39" s="94"/>
      <c r="K39" s="94"/>
      <c r="L39" s="94"/>
      <c r="M39" s="94"/>
      <c r="N39" s="94"/>
      <c r="O39" s="162"/>
      <c r="P39" s="93"/>
      <c r="Q39" s="94"/>
      <c r="R39" s="64" t="s">
        <v>370</v>
      </c>
      <c r="S39" s="66" t="s">
        <v>370</v>
      </c>
      <c r="T39" s="66" t="s">
        <v>370</v>
      </c>
      <c r="U39" s="66" t="s">
        <v>370</v>
      </c>
      <c r="V39" s="66" t="s">
        <v>370</v>
      </c>
      <c r="W39" s="66" t="s">
        <v>370</v>
      </c>
      <c r="X39" s="66" t="s">
        <v>370</v>
      </c>
      <c r="Y39" s="66" t="s">
        <v>370</v>
      </c>
      <c r="Z39" s="66" t="s">
        <v>370</v>
      </c>
      <c r="AA39" s="66" t="s">
        <v>370</v>
      </c>
      <c r="AB39" s="66" t="s">
        <v>370</v>
      </c>
      <c r="AC39" s="66" t="s">
        <v>370</v>
      </c>
      <c r="AD39" s="66" t="s">
        <v>370</v>
      </c>
      <c r="AE39" s="66" t="s">
        <v>370</v>
      </c>
      <c r="AF39" s="66" t="s">
        <v>370</v>
      </c>
      <c r="AG39" s="66" t="s">
        <v>370</v>
      </c>
      <c r="AH39" s="66" t="s">
        <v>370</v>
      </c>
      <c r="AI39" s="69" t="e">
        <v>#REF!</v>
      </c>
    </row>
    <row r="40" spans="1:35" ht="11.1" customHeight="1" x14ac:dyDescent="0.4">
      <c r="A40" s="85">
        <v>25</v>
      </c>
      <c r="B40" s="62" t="s">
        <v>21</v>
      </c>
      <c r="C40" s="88" t="s">
        <v>78</v>
      </c>
      <c r="D40" s="94" t="s">
        <v>370</v>
      </c>
      <c r="E40" s="94" t="s">
        <v>370</v>
      </c>
      <c r="F40" s="94" t="s">
        <v>370</v>
      </c>
      <c r="G40" s="94" t="s">
        <v>370</v>
      </c>
      <c r="H40" s="94" t="s">
        <v>370</v>
      </c>
      <c r="I40" s="197" t="s">
        <v>370</v>
      </c>
      <c r="J40" s="94"/>
      <c r="K40" s="94"/>
      <c r="L40" s="94"/>
      <c r="M40" s="94"/>
      <c r="N40" s="94"/>
      <c r="O40" s="162"/>
      <c r="P40" s="93"/>
      <c r="Q40" s="94"/>
      <c r="R40" s="64" t="s">
        <v>370</v>
      </c>
      <c r="S40" s="66" t="s">
        <v>370</v>
      </c>
      <c r="T40" s="66" t="s">
        <v>370</v>
      </c>
      <c r="U40" s="66" t="s">
        <v>370</v>
      </c>
      <c r="V40" s="66" t="s">
        <v>370</v>
      </c>
      <c r="W40" s="66" t="s">
        <v>370</v>
      </c>
      <c r="X40" s="66" t="s">
        <v>370</v>
      </c>
      <c r="Y40" s="66" t="s">
        <v>370</v>
      </c>
      <c r="Z40" s="66" t="s">
        <v>370</v>
      </c>
      <c r="AA40" s="66" t="s">
        <v>370</v>
      </c>
      <c r="AB40" s="66" t="s">
        <v>370</v>
      </c>
      <c r="AC40" s="66" t="s">
        <v>370</v>
      </c>
      <c r="AD40" s="66" t="s">
        <v>370</v>
      </c>
      <c r="AE40" s="66" t="s">
        <v>370</v>
      </c>
      <c r="AF40" s="66" t="s">
        <v>370</v>
      </c>
      <c r="AG40" s="66" t="s">
        <v>370</v>
      </c>
      <c r="AH40" s="66" t="s">
        <v>370</v>
      </c>
      <c r="AI40" s="69" t="e">
        <v>#REF!</v>
      </c>
    </row>
    <row r="41" spans="1:35" ht="11.1" customHeight="1" x14ac:dyDescent="0.4">
      <c r="A41" s="85">
        <v>26</v>
      </c>
      <c r="B41" s="62" t="s">
        <v>22</v>
      </c>
      <c r="C41" s="88" t="s">
        <v>78</v>
      </c>
      <c r="D41" s="94" t="s">
        <v>370</v>
      </c>
      <c r="E41" s="94" t="s">
        <v>370</v>
      </c>
      <c r="F41" s="94" t="s">
        <v>370</v>
      </c>
      <c r="G41" s="94" t="s">
        <v>370</v>
      </c>
      <c r="H41" s="94" t="s">
        <v>370</v>
      </c>
      <c r="I41" s="197" t="s">
        <v>370</v>
      </c>
      <c r="J41" s="94"/>
      <c r="K41" s="94"/>
      <c r="L41" s="94"/>
      <c r="M41" s="94"/>
      <c r="N41" s="94"/>
      <c r="O41" s="162"/>
      <c r="P41" s="93"/>
      <c r="Q41" s="94"/>
      <c r="R41" s="64" t="s">
        <v>370</v>
      </c>
      <c r="S41" s="66" t="s">
        <v>370</v>
      </c>
      <c r="T41" s="66" t="s">
        <v>370</v>
      </c>
      <c r="U41" s="66" t="s">
        <v>370</v>
      </c>
      <c r="V41" s="66" t="s">
        <v>370</v>
      </c>
      <c r="W41" s="66" t="s">
        <v>370</v>
      </c>
      <c r="X41" s="66" t="s">
        <v>370</v>
      </c>
      <c r="Y41" s="66" t="s">
        <v>370</v>
      </c>
      <c r="Z41" s="66" t="s">
        <v>370</v>
      </c>
      <c r="AA41" s="66" t="s">
        <v>370</v>
      </c>
      <c r="AB41" s="66" t="s">
        <v>370</v>
      </c>
      <c r="AC41" s="66" t="s">
        <v>370</v>
      </c>
      <c r="AD41" s="66" t="s">
        <v>370</v>
      </c>
      <c r="AE41" s="66" t="s">
        <v>370</v>
      </c>
      <c r="AF41" s="66" t="s">
        <v>370</v>
      </c>
      <c r="AG41" s="66" t="s">
        <v>370</v>
      </c>
      <c r="AH41" s="66" t="s">
        <v>370</v>
      </c>
      <c r="AI41" s="69" t="e">
        <v>#REF!</v>
      </c>
    </row>
    <row r="42" spans="1:35" ht="11.1" customHeight="1" x14ac:dyDescent="0.4">
      <c r="A42" s="85">
        <v>27</v>
      </c>
      <c r="B42" s="62" t="s">
        <v>23</v>
      </c>
      <c r="C42" s="88" t="s">
        <v>78</v>
      </c>
      <c r="D42" s="94" t="s">
        <v>370</v>
      </c>
      <c r="E42" s="94" t="s">
        <v>370</v>
      </c>
      <c r="F42" s="94" t="s">
        <v>370</v>
      </c>
      <c r="G42" s="94" t="s">
        <v>370</v>
      </c>
      <c r="H42" s="94" t="s">
        <v>370</v>
      </c>
      <c r="I42" s="197" t="s">
        <v>370</v>
      </c>
      <c r="J42" s="94"/>
      <c r="K42" s="94"/>
      <c r="L42" s="94"/>
      <c r="M42" s="94"/>
      <c r="N42" s="94"/>
      <c r="O42" s="162"/>
      <c r="P42" s="93"/>
      <c r="Q42" s="94"/>
      <c r="R42" s="64" t="s">
        <v>370</v>
      </c>
      <c r="S42" s="66" t="s">
        <v>370</v>
      </c>
      <c r="T42" s="66" t="s">
        <v>370</v>
      </c>
      <c r="U42" s="66" t="s">
        <v>370</v>
      </c>
      <c r="V42" s="66" t="s">
        <v>370</v>
      </c>
      <c r="W42" s="66" t="s">
        <v>370</v>
      </c>
      <c r="X42" s="66" t="s">
        <v>370</v>
      </c>
      <c r="Y42" s="66" t="s">
        <v>370</v>
      </c>
      <c r="Z42" s="66" t="s">
        <v>370</v>
      </c>
      <c r="AA42" s="66" t="s">
        <v>370</v>
      </c>
      <c r="AB42" s="66" t="s">
        <v>370</v>
      </c>
      <c r="AC42" s="66" t="s">
        <v>370</v>
      </c>
      <c r="AD42" s="66" t="s">
        <v>370</v>
      </c>
      <c r="AE42" s="66" t="s">
        <v>370</v>
      </c>
      <c r="AF42" s="66" t="s">
        <v>370</v>
      </c>
      <c r="AG42" s="66" t="s">
        <v>370</v>
      </c>
      <c r="AH42" s="66" t="s">
        <v>370</v>
      </c>
      <c r="AI42" s="69" t="e">
        <v>#REF!</v>
      </c>
    </row>
    <row r="43" spans="1:35" ht="11.1" customHeight="1" x14ac:dyDescent="0.4">
      <c r="A43" s="85">
        <v>28</v>
      </c>
      <c r="B43" s="62" t="s">
        <v>24</v>
      </c>
      <c r="C43" s="88" t="s">
        <v>78</v>
      </c>
      <c r="D43" s="94" t="s">
        <v>389</v>
      </c>
      <c r="E43" s="94">
        <v>8.9999999999999993E-3</v>
      </c>
      <c r="F43" s="94">
        <v>7.0000000000000001E-3</v>
      </c>
      <c r="G43" s="94">
        <v>1.2999999999999999E-2</v>
      </c>
      <c r="H43" s="94" t="s">
        <v>389</v>
      </c>
      <c r="I43" s="197">
        <v>0.01</v>
      </c>
      <c r="J43" s="94"/>
      <c r="K43" s="94"/>
      <c r="L43" s="94"/>
      <c r="M43" s="94"/>
      <c r="N43" s="94"/>
      <c r="O43" s="162"/>
      <c r="P43" s="93"/>
      <c r="Q43" s="94"/>
      <c r="R43" s="64" t="s">
        <v>370</v>
      </c>
      <c r="S43" s="66" t="s">
        <v>370</v>
      </c>
      <c r="T43" s="66" t="s">
        <v>370</v>
      </c>
      <c r="U43" s="66" t="s">
        <v>370</v>
      </c>
      <c r="V43" s="66" t="s">
        <v>370</v>
      </c>
      <c r="W43" s="66" t="s">
        <v>370</v>
      </c>
      <c r="X43" s="66" t="s">
        <v>370</v>
      </c>
      <c r="Y43" s="66" t="s">
        <v>370</v>
      </c>
      <c r="Z43" s="66" t="s">
        <v>370</v>
      </c>
      <c r="AA43" s="66" t="s">
        <v>370</v>
      </c>
      <c r="AB43" s="66" t="s">
        <v>370</v>
      </c>
      <c r="AC43" s="66" t="s">
        <v>370</v>
      </c>
      <c r="AD43" s="66" t="s">
        <v>370</v>
      </c>
      <c r="AE43" s="66" t="s">
        <v>370</v>
      </c>
      <c r="AF43" s="66" t="s">
        <v>370</v>
      </c>
      <c r="AG43" s="66" t="s">
        <v>370</v>
      </c>
      <c r="AH43" s="66" t="s">
        <v>370</v>
      </c>
      <c r="AI43" s="69" t="e">
        <v>#REF!</v>
      </c>
    </row>
    <row r="44" spans="1:35" ht="11.1" customHeight="1" x14ac:dyDescent="0.4">
      <c r="A44" s="85">
        <v>29</v>
      </c>
      <c r="B44" s="62" t="s">
        <v>25</v>
      </c>
      <c r="C44" s="88" t="s">
        <v>78</v>
      </c>
      <c r="D44" s="94" t="s">
        <v>370</v>
      </c>
      <c r="E44" s="94" t="s">
        <v>370</v>
      </c>
      <c r="F44" s="94" t="s">
        <v>370</v>
      </c>
      <c r="G44" s="94" t="s">
        <v>370</v>
      </c>
      <c r="H44" s="94" t="s">
        <v>370</v>
      </c>
      <c r="I44" s="197" t="s">
        <v>370</v>
      </c>
      <c r="J44" s="94"/>
      <c r="K44" s="94"/>
      <c r="L44" s="94"/>
      <c r="M44" s="94"/>
      <c r="N44" s="94"/>
      <c r="O44" s="162"/>
      <c r="P44" s="93"/>
      <c r="Q44" s="94"/>
      <c r="R44" s="64" t="s">
        <v>370</v>
      </c>
      <c r="S44" s="66" t="s">
        <v>370</v>
      </c>
      <c r="T44" s="66" t="s">
        <v>370</v>
      </c>
      <c r="U44" s="66" t="s">
        <v>370</v>
      </c>
      <c r="V44" s="66" t="s">
        <v>370</v>
      </c>
      <c r="W44" s="66" t="s">
        <v>370</v>
      </c>
      <c r="X44" s="66" t="s">
        <v>370</v>
      </c>
      <c r="Y44" s="66" t="s">
        <v>370</v>
      </c>
      <c r="Z44" s="66" t="s">
        <v>370</v>
      </c>
      <c r="AA44" s="66" t="s">
        <v>370</v>
      </c>
      <c r="AB44" s="66" t="s">
        <v>370</v>
      </c>
      <c r="AC44" s="66" t="s">
        <v>370</v>
      </c>
      <c r="AD44" s="66" t="s">
        <v>370</v>
      </c>
      <c r="AE44" s="66" t="s">
        <v>370</v>
      </c>
      <c r="AF44" s="66" t="s">
        <v>370</v>
      </c>
      <c r="AG44" s="66" t="s">
        <v>370</v>
      </c>
      <c r="AH44" s="66" t="s">
        <v>370</v>
      </c>
      <c r="AI44" s="69" t="e">
        <v>#REF!</v>
      </c>
    </row>
    <row r="45" spans="1:35" ht="11.1" customHeight="1" x14ac:dyDescent="0.4">
      <c r="A45" s="85">
        <v>30</v>
      </c>
      <c r="B45" s="62" t="s">
        <v>26</v>
      </c>
      <c r="C45" s="88" t="s">
        <v>78</v>
      </c>
      <c r="D45" s="94" t="s">
        <v>370</v>
      </c>
      <c r="E45" s="94" t="s">
        <v>370</v>
      </c>
      <c r="F45" s="94" t="s">
        <v>370</v>
      </c>
      <c r="G45" s="94" t="s">
        <v>370</v>
      </c>
      <c r="H45" s="94" t="s">
        <v>370</v>
      </c>
      <c r="I45" s="197" t="s">
        <v>370</v>
      </c>
      <c r="J45" s="94"/>
      <c r="K45" s="94"/>
      <c r="L45" s="94"/>
      <c r="M45" s="94"/>
      <c r="N45" s="94"/>
      <c r="O45" s="162"/>
      <c r="P45" s="93"/>
      <c r="Q45" s="94"/>
      <c r="R45" s="64" t="s">
        <v>370</v>
      </c>
      <c r="S45" s="66" t="s">
        <v>370</v>
      </c>
      <c r="T45" s="66" t="s">
        <v>370</v>
      </c>
      <c r="U45" s="66" t="s">
        <v>370</v>
      </c>
      <c r="V45" s="66" t="s">
        <v>370</v>
      </c>
      <c r="W45" s="66" t="s">
        <v>370</v>
      </c>
      <c r="X45" s="66" t="s">
        <v>370</v>
      </c>
      <c r="Y45" s="66" t="s">
        <v>370</v>
      </c>
      <c r="Z45" s="66" t="s">
        <v>370</v>
      </c>
      <c r="AA45" s="66" t="s">
        <v>370</v>
      </c>
      <c r="AB45" s="66" t="s">
        <v>370</v>
      </c>
      <c r="AC45" s="66" t="s">
        <v>370</v>
      </c>
      <c r="AD45" s="66" t="s">
        <v>370</v>
      </c>
      <c r="AE45" s="66" t="s">
        <v>370</v>
      </c>
      <c r="AF45" s="66" t="s">
        <v>370</v>
      </c>
      <c r="AG45" s="66" t="s">
        <v>370</v>
      </c>
      <c r="AH45" s="66" t="s">
        <v>370</v>
      </c>
      <c r="AI45" s="69" t="e">
        <v>#REF!</v>
      </c>
    </row>
    <row r="46" spans="1:35" ht="11.1" customHeight="1" x14ac:dyDescent="0.4">
      <c r="A46" s="85">
        <v>31</v>
      </c>
      <c r="B46" s="62" t="s">
        <v>27</v>
      </c>
      <c r="C46" s="88" t="s">
        <v>78</v>
      </c>
      <c r="D46" s="94" t="s">
        <v>390</v>
      </c>
      <c r="E46" s="94" t="s">
        <v>390</v>
      </c>
      <c r="F46" s="94" t="s">
        <v>390</v>
      </c>
      <c r="G46" s="94" t="s">
        <v>390</v>
      </c>
      <c r="H46" s="94" t="s">
        <v>390</v>
      </c>
      <c r="I46" s="197" t="s">
        <v>390</v>
      </c>
      <c r="J46" s="94"/>
      <c r="K46" s="94"/>
      <c r="L46" s="94"/>
      <c r="M46" s="94"/>
      <c r="N46" s="94"/>
      <c r="O46" s="162"/>
      <c r="P46" s="93"/>
      <c r="Q46" s="94"/>
      <c r="R46" s="64" t="s">
        <v>370</v>
      </c>
      <c r="S46" s="66" t="s">
        <v>370</v>
      </c>
      <c r="T46" s="66" t="s">
        <v>370</v>
      </c>
      <c r="U46" s="66" t="s">
        <v>370</v>
      </c>
      <c r="V46" s="66" t="s">
        <v>370</v>
      </c>
      <c r="W46" s="66" t="s">
        <v>370</v>
      </c>
      <c r="X46" s="66" t="s">
        <v>370</v>
      </c>
      <c r="Y46" s="66" t="s">
        <v>370</v>
      </c>
      <c r="Z46" s="66" t="s">
        <v>370</v>
      </c>
      <c r="AA46" s="66" t="s">
        <v>370</v>
      </c>
      <c r="AB46" s="66" t="s">
        <v>370</v>
      </c>
      <c r="AC46" s="66" t="s">
        <v>370</v>
      </c>
      <c r="AD46" s="66" t="s">
        <v>370</v>
      </c>
      <c r="AE46" s="66" t="s">
        <v>370</v>
      </c>
      <c r="AF46" s="66" t="s">
        <v>370</v>
      </c>
      <c r="AG46" s="66" t="s">
        <v>370</v>
      </c>
      <c r="AH46" s="66" t="s">
        <v>370</v>
      </c>
      <c r="AI46" s="69" t="e">
        <v>#REF!</v>
      </c>
    </row>
    <row r="47" spans="1:35" ht="11.1" customHeight="1" x14ac:dyDescent="0.4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7" t="s">
        <v>370</v>
      </c>
      <c r="J47" s="94"/>
      <c r="K47" s="94"/>
      <c r="L47" s="94"/>
      <c r="M47" s="94"/>
      <c r="N47" s="94"/>
      <c r="O47" s="162"/>
      <c r="P47" s="93"/>
      <c r="Q47" s="94"/>
      <c r="R47" s="64" t="s">
        <v>370</v>
      </c>
      <c r="S47" s="66" t="s">
        <v>370</v>
      </c>
      <c r="T47" s="66" t="s">
        <v>370</v>
      </c>
      <c r="U47" s="66" t="s">
        <v>370</v>
      </c>
      <c r="V47" s="66" t="s">
        <v>370</v>
      </c>
      <c r="W47" s="66" t="s">
        <v>370</v>
      </c>
      <c r="X47" s="66" t="s">
        <v>370</v>
      </c>
      <c r="Y47" s="66" t="s">
        <v>370</v>
      </c>
      <c r="Z47" s="66" t="s">
        <v>370</v>
      </c>
      <c r="AA47" s="66" t="s">
        <v>370</v>
      </c>
      <c r="AB47" s="66" t="s">
        <v>370</v>
      </c>
      <c r="AC47" s="66" t="s">
        <v>370</v>
      </c>
      <c r="AD47" s="66" t="s">
        <v>370</v>
      </c>
      <c r="AE47" s="66" t="s">
        <v>370</v>
      </c>
      <c r="AF47" s="66" t="s">
        <v>370</v>
      </c>
      <c r="AG47" s="66" t="s">
        <v>370</v>
      </c>
      <c r="AH47" s="66" t="s">
        <v>370</v>
      </c>
      <c r="AI47" s="69" t="e">
        <v>#REF!</v>
      </c>
    </row>
    <row r="48" spans="1:35" ht="11.1" customHeight="1" x14ac:dyDescent="0.4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8" t="s">
        <v>370</v>
      </c>
      <c r="J48" s="96"/>
      <c r="K48" s="96"/>
      <c r="L48" s="96"/>
      <c r="M48" s="96"/>
      <c r="N48" s="96"/>
      <c r="O48" s="163"/>
      <c r="P48" s="95"/>
      <c r="Q48" s="96"/>
      <c r="R48" s="64" t="s">
        <v>370</v>
      </c>
      <c r="S48" s="66" t="s">
        <v>370</v>
      </c>
      <c r="T48" s="66" t="s">
        <v>370</v>
      </c>
      <c r="U48" s="66" t="s">
        <v>370</v>
      </c>
      <c r="V48" s="66" t="s">
        <v>370</v>
      </c>
      <c r="W48" s="66" t="s">
        <v>370</v>
      </c>
      <c r="X48" s="66" t="s">
        <v>370</v>
      </c>
      <c r="Y48" s="66" t="s">
        <v>370</v>
      </c>
      <c r="Z48" s="66" t="s">
        <v>370</v>
      </c>
      <c r="AA48" s="66" t="s">
        <v>370</v>
      </c>
      <c r="AB48" s="66" t="s">
        <v>370</v>
      </c>
      <c r="AC48" s="66" t="s">
        <v>370</v>
      </c>
      <c r="AD48" s="66" t="s">
        <v>370</v>
      </c>
      <c r="AE48" s="66" t="s">
        <v>370</v>
      </c>
      <c r="AF48" s="66" t="s">
        <v>370</v>
      </c>
      <c r="AG48" s="66" t="s">
        <v>370</v>
      </c>
      <c r="AH48" s="66" t="s">
        <v>370</v>
      </c>
      <c r="AI48" s="69" t="e">
        <v>#REF!</v>
      </c>
    </row>
    <row r="49" spans="1:35" ht="11.1" customHeight="1" x14ac:dyDescent="0.4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8" t="s">
        <v>370</v>
      </c>
      <c r="J49" s="96"/>
      <c r="K49" s="96"/>
      <c r="L49" s="96"/>
      <c r="M49" s="96"/>
      <c r="N49" s="96"/>
      <c r="O49" s="163"/>
      <c r="P49" s="95"/>
      <c r="Q49" s="96"/>
      <c r="R49" s="64" t="s">
        <v>370</v>
      </c>
      <c r="S49" s="66" t="s">
        <v>370</v>
      </c>
      <c r="T49" s="66" t="s">
        <v>370</v>
      </c>
      <c r="U49" s="66" t="s">
        <v>370</v>
      </c>
      <c r="V49" s="66" t="s">
        <v>370</v>
      </c>
      <c r="W49" s="66" t="s">
        <v>370</v>
      </c>
      <c r="X49" s="66" t="s">
        <v>370</v>
      </c>
      <c r="Y49" s="66" t="s">
        <v>370</v>
      </c>
      <c r="Z49" s="66" t="s">
        <v>370</v>
      </c>
      <c r="AA49" s="66" t="s">
        <v>370</v>
      </c>
      <c r="AB49" s="66" t="s">
        <v>370</v>
      </c>
      <c r="AC49" s="66" t="s">
        <v>370</v>
      </c>
      <c r="AD49" s="66" t="s">
        <v>370</v>
      </c>
      <c r="AE49" s="66" t="s">
        <v>370</v>
      </c>
      <c r="AF49" s="66" t="s">
        <v>370</v>
      </c>
      <c r="AG49" s="66" t="s">
        <v>370</v>
      </c>
      <c r="AH49" s="66" t="s">
        <v>370</v>
      </c>
      <c r="AI49" s="69" t="e">
        <v>#REF!</v>
      </c>
    </row>
    <row r="50" spans="1:35" ht="11.1" customHeight="1" x14ac:dyDescent="0.4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7" t="s">
        <v>370</v>
      </c>
      <c r="J50" s="94"/>
      <c r="K50" s="94"/>
      <c r="L50" s="94"/>
      <c r="M50" s="94"/>
      <c r="N50" s="94"/>
      <c r="O50" s="162"/>
      <c r="P50" s="93"/>
      <c r="Q50" s="94"/>
      <c r="R50" s="64" t="s">
        <v>370</v>
      </c>
      <c r="S50" s="66" t="s">
        <v>370</v>
      </c>
      <c r="T50" s="66" t="s">
        <v>370</v>
      </c>
      <c r="U50" s="66" t="s">
        <v>370</v>
      </c>
      <c r="V50" s="66" t="s">
        <v>370</v>
      </c>
      <c r="W50" s="66" t="s">
        <v>370</v>
      </c>
      <c r="X50" s="66" t="s">
        <v>370</v>
      </c>
      <c r="Y50" s="66" t="s">
        <v>370</v>
      </c>
      <c r="Z50" s="66" t="s">
        <v>370</v>
      </c>
      <c r="AA50" s="66" t="s">
        <v>370</v>
      </c>
      <c r="AB50" s="66" t="s">
        <v>370</v>
      </c>
      <c r="AC50" s="66" t="s">
        <v>370</v>
      </c>
      <c r="AD50" s="66" t="s">
        <v>370</v>
      </c>
      <c r="AE50" s="66" t="s">
        <v>370</v>
      </c>
      <c r="AF50" s="66" t="s">
        <v>370</v>
      </c>
      <c r="AG50" s="66" t="s">
        <v>370</v>
      </c>
      <c r="AH50" s="66" t="s">
        <v>370</v>
      </c>
      <c r="AI50" s="69" t="e">
        <v>#REF!</v>
      </c>
    </row>
    <row r="51" spans="1:35" ht="11.1" customHeight="1" x14ac:dyDescent="0.4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92" t="s">
        <v>370</v>
      </c>
      <c r="J51" s="68"/>
      <c r="K51" s="68"/>
      <c r="L51" s="68"/>
      <c r="M51" s="68"/>
      <c r="N51" s="68"/>
      <c r="O51" s="123"/>
      <c r="P51" s="67"/>
      <c r="Q51" s="68"/>
      <c r="R51" s="64" t="s">
        <v>370</v>
      </c>
      <c r="S51" s="66" t="s">
        <v>370</v>
      </c>
      <c r="T51" s="66" t="s">
        <v>370</v>
      </c>
      <c r="U51" s="66" t="s">
        <v>370</v>
      </c>
      <c r="V51" s="66" t="s">
        <v>370</v>
      </c>
      <c r="W51" s="66" t="s">
        <v>370</v>
      </c>
      <c r="X51" s="66" t="s">
        <v>370</v>
      </c>
      <c r="Y51" s="66" t="s">
        <v>370</v>
      </c>
      <c r="Z51" s="66" t="s">
        <v>370</v>
      </c>
      <c r="AA51" s="66" t="s">
        <v>370</v>
      </c>
      <c r="AB51" s="66" t="s">
        <v>370</v>
      </c>
      <c r="AC51" s="66" t="s">
        <v>370</v>
      </c>
      <c r="AD51" s="66" t="s">
        <v>370</v>
      </c>
      <c r="AE51" s="66" t="s">
        <v>370</v>
      </c>
      <c r="AF51" s="66" t="s">
        <v>370</v>
      </c>
      <c r="AG51" s="66" t="s">
        <v>370</v>
      </c>
      <c r="AH51" s="66" t="s">
        <v>370</v>
      </c>
      <c r="AI51" s="69" t="e">
        <v>#REF!</v>
      </c>
    </row>
    <row r="52" spans="1:35" ht="11.1" customHeight="1" x14ac:dyDescent="0.4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7" t="s">
        <v>370</v>
      </c>
      <c r="J52" s="94"/>
      <c r="K52" s="94"/>
      <c r="L52" s="94"/>
      <c r="M52" s="94"/>
      <c r="N52" s="94"/>
      <c r="O52" s="162"/>
      <c r="P52" s="93"/>
      <c r="Q52" s="94"/>
      <c r="R52" s="64" t="s">
        <v>370</v>
      </c>
      <c r="S52" s="66" t="s">
        <v>370</v>
      </c>
      <c r="T52" s="66" t="s">
        <v>370</v>
      </c>
      <c r="U52" s="66" t="s">
        <v>370</v>
      </c>
      <c r="V52" s="66" t="s">
        <v>370</v>
      </c>
      <c r="W52" s="66" t="s">
        <v>370</v>
      </c>
      <c r="X52" s="66" t="s">
        <v>370</v>
      </c>
      <c r="Y52" s="66" t="s">
        <v>370</v>
      </c>
      <c r="Z52" s="66" t="s">
        <v>370</v>
      </c>
      <c r="AA52" s="66" t="s">
        <v>370</v>
      </c>
      <c r="AB52" s="66" t="s">
        <v>370</v>
      </c>
      <c r="AC52" s="66" t="s">
        <v>370</v>
      </c>
      <c r="AD52" s="66" t="s">
        <v>370</v>
      </c>
      <c r="AE52" s="66" t="s">
        <v>370</v>
      </c>
      <c r="AF52" s="66" t="s">
        <v>370</v>
      </c>
      <c r="AG52" s="66" t="s">
        <v>370</v>
      </c>
      <c r="AH52" s="66" t="s">
        <v>370</v>
      </c>
      <c r="AI52" s="69" t="e">
        <v>#REF!</v>
      </c>
    </row>
    <row r="53" spans="1:35" ht="11.1" customHeight="1" x14ac:dyDescent="0.4">
      <c r="A53" s="85">
        <v>38</v>
      </c>
      <c r="B53" s="62" t="s">
        <v>35</v>
      </c>
      <c r="C53" s="88" t="s">
        <v>78</v>
      </c>
      <c r="D53" s="68">
        <v>6.4</v>
      </c>
      <c r="E53" s="68">
        <v>5.5</v>
      </c>
      <c r="F53" s="68">
        <v>5.8</v>
      </c>
      <c r="G53" s="68">
        <v>5.3</v>
      </c>
      <c r="H53" s="68">
        <v>5.8</v>
      </c>
      <c r="I53" s="192">
        <v>4.9000000000000004</v>
      </c>
      <c r="J53" s="68"/>
      <c r="K53" s="68"/>
      <c r="L53" s="68"/>
      <c r="M53" s="68"/>
      <c r="N53" s="68"/>
      <c r="O53" s="123"/>
      <c r="P53" s="67"/>
      <c r="Q53" s="68"/>
      <c r="R53" s="64" t="s">
        <v>370</v>
      </c>
      <c r="S53" s="66" t="s">
        <v>370</v>
      </c>
      <c r="T53" s="66" t="s">
        <v>370</v>
      </c>
      <c r="U53" s="66" t="s">
        <v>370</v>
      </c>
      <c r="V53" s="66" t="s">
        <v>370</v>
      </c>
      <c r="W53" s="66" t="s">
        <v>370</v>
      </c>
      <c r="X53" s="66" t="s">
        <v>370</v>
      </c>
      <c r="Y53" s="66" t="s">
        <v>370</v>
      </c>
      <c r="Z53" s="66" t="s">
        <v>370</v>
      </c>
      <c r="AA53" s="66" t="s">
        <v>370</v>
      </c>
      <c r="AB53" s="66" t="s">
        <v>370</v>
      </c>
      <c r="AC53" s="66" t="s">
        <v>370</v>
      </c>
      <c r="AD53" s="66" t="s">
        <v>370</v>
      </c>
      <c r="AE53" s="66" t="s">
        <v>370</v>
      </c>
      <c r="AF53" s="66" t="s">
        <v>370</v>
      </c>
      <c r="AG53" s="66" t="s">
        <v>370</v>
      </c>
      <c r="AH53" s="66" t="s">
        <v>370</v>
      </c>
      <c r="AI53" s="69" t="e">
        <v>#REF!</v>
      </c>
    </row>
    <row r="54" spans="1:35" ht="11.1" customHeight="1" x14ac:dyDescent="0.4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92" t="s">
        <v>370</v>
      </c>
      <c r="J54" s="68"/>
      <c r="K54" s="68"/>
      <c r="L54" s="68"/>
      <c r="M54" s="68"/>
      <c r="N54" s="68"/>
      <c r="O54" s="123"/>
      <c r="P54" s="67"/>
      <c r="Q54" s="68"/>
      <c r="R54" s="64" t="s">
        <v>370</v>
      </c>
      <c r="S54" s="66" t="s">
        <v>370</v>
      </c>
      <c r="T54" s="66" t="s">
        <v>370</v>
      </c>
      <c r="U54" s="66" t="s">
        <v>370</v>
      </c>
      <c r="V54" s="66" t="s">
        <v>370</v>
      </c>
      <c r="W54" s="66" t="s">
        <v>370</v>
      </c>
      <c r="X54" s="66" t="s">
        <v>370</v>
      </c>
      <c r="Y54" s="66" t="s">
        <v>370</v>
      </c>
      <c r="Z54" s="66" t="s">
        <v>370</v>
      </c>
      <c r="AA54" s="66" t="s">
        <v>370</v>
      </c>
      <c r="AB54" s="66" t="s">
        <v>370</v>
      </c>
      <c r="AC54" s="66" t="s">
        <v>370</v>
      </c>
      <c r="AD54" s="66" t="s">
        <v>370</v>
      </c>
      <c r="AE54" s="66" t="s">
        <v>370</v>
      </c>
      <c r="AF54" s="66" t="s">
        <v>370</v>
      </c>
      <c r="AG54" s="66" t="s">
        <v>370</v>
      </c>
      <c r="AH54" s="66" t="s">
        <v>370</v>
      </c>
      <c r="AI54" s="69" t="e">
        <v>#REF!</v>
      </c>
    </row>
    <row r="55" spans="1:35" ht="11.1" customHeight="1" x14ac:dyDescent="0.4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2"/>
      <c r="P55" s="64"/>
      <c r="Q55" s="66"/>
      <c r="R55" s="64" t="s">
        <v>370</v>
      </c>
      <c r="S55" s="66" t="s">
        <v>370</v>
      </c>
      <c r="T55" s="66" t="s">
        <v>370</v>
      </c>
      <c r="U55" s="66" t="s">
        <v>370</v>
      </c>
      <c r="V55" s="66" t="s">
        <v>370</v>
      </c>
      <c r="W55" s="66" t="s">
        <v>370</v>
      </c>
      <c r="X55" s="66" t="s">
        <v>370</v>
      </c>
      <c r="Y55" s="66" t="s">
        <v>370</v>
      </c>
      <c r="Z55" s="66" t="s">
        <v>370</v>
      </c>
      <c r="AA55" s="66" t="s">
        <v>370</v>
      </c>
      <c r="AB55" s="66" t="s">
        <v>370</v>
      </c>
      <c r="AC55" s="66" t="s">
        <v>370</v>
      </c>
      <c r="AD55" s="66" t="s">
        <v>370</v>
      </c>
      <c r="AE55" s="66" t="s">
        <v>370</v>
      </c>
      <c r="AF55" s="66" t="s">
        <v>370</v>
      </c>
      <c r="AG55" s="66" t="s">
        <v>370</v>
      </c>
      <c r="AH55" s="66" t="s">
        <v>370</v>
      </c>
      <c r="AI55" s="69" t="e">
        <v>#REF!</v>
      </c>
    </row>
    <row r="56" spans="1:35" ht="11.1" customHeight="1" x14ac:dyDescent="0.4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8" t="s">
        <v>370</v>
      </c>
      <c r="J56" s="96"/>
      <c r="K56" s="96"/>
      <c r="L56" s="96"/>
      <c r="M56" s="96"/>
      <c r="N56" s="96"/>
      <c r="O56" s="163"/>
      <c r="P56" s="95"/>
      <c r="Q56" s="96"/>
      <c r="R56" s="64" t="s">
        <v>370</v>
      </c>
      <c r="S56" s="66" t="s">
        <v>370</v>
      </c>
      <c r="T56" s="66" t="s">
        <v>370</v>
      </c>
      <c r="U56" s="66" t="s">
        <v>370</v>
      </c>
      <c r="V56" s="66" t="s">
        <v>370</v>
      </c>
      <c r="W56" s="66" t="s">
        <v>370</v>
      </c>
      <c r="X56" s="66" t="s">
        <v>370</v>
      </c>
      <c r="Y56" s="66" t="s">
        <v>370</v>
      </c>
      <c r="Z56" s="66" t="s">
        <v>370</v>
      </c>
      <c r="AA56" s="66" t="s">
        <v>370</v>
      </c>
      <c r="AB56" s="66" t="s">
        <v>370</v>
      </c>
      <c r="AC56" s="66" t="s">
        <v>370</v>
      </c>
      <c r="AD56" s="66" t="s">
        <v>370</v>
      </c>
      <c r="AE56" s="66" t="s">
        <v>370</v>
      </c>
      <c r="AF56" s="66" t="s">
        <v>370</v>
      </c>
      <c r="AG56" s="66" t="s">
        <v>370</v>
      </c>
      <c r="AH56" s="66" t="s">
        <v>370</v>
      </c>
      <c r="AI56" s="69" t="e">
        <v>#REF!</v>
      </c>
    </row>
    <row r="57" spans="1:35" ht="11.1" customHeight="1" x14ac:dyDescent="0.4">
      <c r="A57" s="85">
        <v>42</v>
      </c>
      <c r="B57" s="62" t="s">
        <v>38</v>
      </c>
      <c r="C57" s="88" t="s">
        <v>78</v>
      </c>
      <c r="D57" s="100" t="s">
        <v>391</v>
      </c>
      <c r="E57" s="100" t="s">
        <v>391</v>
      </c>
      <c r="F57" s="100" t="s">
        <v>391</v>
      </c>
      <c r="G57" s="100" t="s">
        <v>391</v>
      </c>
      <c r="H57" s="100" t="s">
        <v>391</v>
      </c>
      <c r="I57" s="199" t="s">
        <v>391</v>
      </c>
      <c r="J57" s="100"/>
      <c r="K57" s="100"/>
      <c r="L57" s="100"/>
      <c r="M57" s="100"/>
      <c r="N57" s="100"/>
      <c r="O57" s="164"/>
      <c r="P57" s="99"/>
      <c r="Q57" s="100"/>
      <c r="R57" s="64" t="s">
        <v>370</v>
      </c>
      <c r="S57" s="66" t="s">
        <v>370</v>
      </c>
      <c r="T57" s="66" t="s">
        <v>370</v>
      </c>
      <c r="U57" s="66" t="s">
        <v>370</v>
      </c>
      <c r="V57" s="66" t="s">
        <v>370</v>
      </c>
      <c r="W57" s="66" t="s">
        <v>370</v>
      </c>
      <c r="X57" s="66" t="s">
        <v>370</v>
      </c>
      <c r="Y57" s="66" t="s">
        <v>370</v>
      </c>
      <c r="Z57" s="66" t="s">
        <v>370</v>
      </c>
      <c r="AA57" s="66" t="s">
        <v>370</v>
      </c>
      <c r="AB57" s="66" t="s">
        <v>370</v>
      </c>
      <c r="AC57" s="66" t="s">
        <v>370</v>
      </c>
      <c r="AD57" s="66" t="s">
        <v>370</v>
      </c>
      <c r="AE57" s="66" t="s">
        <v>370</v>
      </c>
      <c r="AF57" s="66" t="s">
        <v>370</v>
      </c>
      <c r="AG57" s="66" t="s">
        <v>370</v>
      </c>
      <c r="AH57" s="66" t="s">
        <v>370</v>
      </c>
      <c r="AI57" s="69" t="e">
        <v>#REF!</v>
      </c>
    </row>
    <row r="58" spans="1:35" ht="11.1" customHeight="1" x14ac:dyDescent="0.4">
      <c r="A58" s="85">
        <v>43</v>
      </c>
      <c r="B58" s="62" t="s">
        <v>102</v>
      </c>
      <c r="C58" s="88" t="s">
        <v>78</v>
      </c>
      <c r="D58" s="100" t="s">
        <v>391</v>
      </c>
      <c r="E58" s="100" t="s">
        <v>391</v>
      </c>
      <c r="F58" s="100" t="s">
        <v>391</v>
      </c>
      <c r="G58" s="100" t="s">
        <v>391</v>
      </c>
      <c r="H58" s="100" t="s">
        <v>391</v>
      </c>
      <c r="I58" s="199" t="s">
        <v>391</v>
      </c>
      <c r="J58" s="100"/>
      <c r="K58" s="100"/>
      <c r="L58" s="100"/>
      <c r="M58" s="100"/>
      <c r="N58" s="100"/>
      <c r="O58" s="164"/>
      <c r="P58" s="99"/>
      <c r="Q58" s="100"/>
      <c r="R58" s="64" t="s">
        <v>370</v>
      </c>
      <c r="S58" s="66" t="s">
        <v>370</v>
      </c>
      <c r="T58" s="66" t="s">
        <v>370</v>
      </c>
      <c r="U58" s="66" t="s">
        <v>370</v>
      </c>
      <c r="V58" s="66" t="s">
        <v>370</v>
      </c>
      <c r="W58" s="66" t="s">
        <v>370</v>
      </c>
      <c r="X58" s="66" t="s">
        <v>370</v>
      </c>
      <c r="Y58" s="66" t="s">
        <v>370</v>
      </c>
      <c r="Z58" s="66" t="s">
        <v>370</v>
      </c>
      <c r="AA58" s="66" t="s">
        <v>370</v>
      </c>
      <c r="AB58" s="66" t="s">
        <v>370</v>
      </c>
      <c r="AC58" s="66" t="s">
        <v>370</v>
      </c>
      <c r="AD58" s="66" t="s">
        <v>370</v>
      </c>
      <c r="AE58" s="66" t="s">
        <v>370</v>
      </c>
      <c r="AF58" s="66" t="s">
        <v>370</v>
      </c>
      <c r="AG58" s="66" t="s">
        <v>370</v>
      </c>
      <c r="AH58" s="66" t="s">
        <v>370</v>
      </c>
      <c r="AI58" s="69" t="e">
        <v>#REF!</v>
      </c>
    </row>
    <row r="59" spans="1:35" ht="11.1" customHeight="1" x14ac:dyDescent="0.4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370</v>
      </c>
      <c r="H59" s="94" t="s">
        <v>370</v>
      </c>
      <c r="I59" s="197" t="s">
        <v>370</v>
      </c>
      <c r="J59" s="94"/>
      <c r="K59" s="94"/>
      <c r="L59" s="94"/>
      <c r="M59" s="94"/>
      <c r="N59" s="94"/>
      <c r="O59" s="162"/>
      <c r="P59" s="93"/>
      <c r="Q59" s="94"/>
      <c r="R59" s="64" t="s">
        <v>370</v>
      </c>
      <c r="S59" s="66" t="s">
        <v>370</v>
      </c>
      <c r="T59" s="66" t="s">
        <v>370</v>
      </c>
      <c r="U59" s="66" t="s">
        <v>370</v>
      </c>
      <c r="V59" s="66" t="s">
        <v>370</v>
      </c>
      <c r="W59" s="66" t="s">
        <v>370</v>
      </c>
      <c r="X59" s="66" t="s">
        <v>370</v>
      </c>
      <c r="Y59" s="66" t="s">
        <v>370</v>
      </c>
      <c r="Z59" s="66" t="s">
        <v>370</v>
      </c>
      <c r="AA59" s="66" t="s">
        <v>370</v>
      </c>
      <c r="AB59" s="66" t="s">
        <v>370</v>
      </c>
      <c r="AC59" s="66" t="s">
        <v>370</v>
      </c>
      <c r="AD59" s="66" t="s">
        <v>370</v>
      </c>
      <c r="AE59" s="66" t="s">
        <v>370</v>
      </c>
      <c r="AF59" s="66" t="s">
        <v>370</v>
      </c>
      <c r="AG59" s="66" t="s">
        <v>370</v>
      </c>
      <c r="AH59" s="66" t="s">
        <v>370</v>
      </c>
      <c r="AI59" s="69" t="e">
        <v>#REF!</v>
      </c>
    </row>
    <row r="60" spans="1:35" ht="11.1" customHeight="1" x14ac:dyDescent="0.4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5" t="s">
        <v>370</v>
      </c>
      <c r="J60" s="90"/>
      <c r="K60" s="90"/>
      <c r="L60" s="90"/>
      <c r="M60" s="90"/>
      <c r="N60" s="90"/>
      <c r="O60" s="160"/>
      <c r="P60" s="89"/>
      <c r="Q60" s="90"/>
      <c r="R60" s="64" t="s">
        <v>370</v>
      </c>
      <c r="S60" s="66" t="s">
        <v>370</v>
      </c>
      <c r="T60" s="66" t="s">
        <v>370</v>
      </c>
      <c r="U60" s="66" t="s">
        <v>370</v>
      </c>
      <c r="V60" s="66" t="s">
        <v>370</v>
      </c>
      <c r="W60" s="66" t="s">
        <v>370</v>
      </c>
      <c r="X60" s="66" t="s">
        <v>370</v>
      </c>
      <c r="Y60" s="66" t="s">
        <v>370</v>
      </c>
      <c r="Z60" s="66" t="s">
        <v>370</v>
      </c>
      <c r="AA60" s="66" t="s">
        <v>370</v>
      </c>
      <c r="AB60" s="66" t="s">
        <v>370</v>
      </c>
      <c r="AC60" s="66" t="s">
        <v>370</v>
      </c>
      <c r="AD60" s="66" t="s">
        <v>370</v>
      </c>
      <c r="AE60" s="66" t="s">
        <v>370</v>
      </c>
      <c r="AF60" s="66" t="s">
        <v>370</v>
      </c>
      <c r="AG60" s="66" t="s">
        <v>370</v>
      </c>
      <c r="AH60" s="66" t="s">
        <v>370</v>
      </c>
      <c r="AI60" s="69" t="e">
        <v>#REF!</v>
      </c>
    </row>
    <row r="61" spans="1:35" ht="10.5" customHeight="1" x14ac:dyDescent="0.4">
      <c r="A61" s="85">
        <v>46</v>
      </c>
      <c r="B61" s="62" t="s">
        <v>336</v>
      </c>
      <c r="C61" s="88" t="s">
        <v>78</v>
      </c>
      <c r="D61" s="68">
        <v>0.5</v>
      </c>
      <c r="E61" s="68">
        <v>0.5</v>
      </c>
      <c r="F61" s="68">
        <v>0.5</v>
      </c>
      <c r="G61" s="68">
        <v>0.7</v>
      </c>
      <c r="H61" s="68">
        <v>0.5</v>
      </c>
      <c r="I61" s="192">
        <v>0.5</v>
      </c>
      <c r="J61" s="68"/>
      <c r="K61" s="68"/>
      <c r="L61" s="68"/>
      <c r="M61" s="68"/>
      <c r="N61" s="68"/>
      <c r="O61" s="123"/>
      <c r="P61" s="67"/>
      <c r="Q61" s="68"/>
      <c r="R61" s="64" t="s">
        <v>370</v>
      </c>
      <c r="S61" s="66" t="s">
        <v>370</v>
      </c>
      <c r="T61" s="66" t="s">
        <v>370</v>
      </c>
      <c r="U61" s="66" t="s">
        <v>370</v>
      </c>
      <c r="V61" s="66" t="s">
        <v>370</v>
      </c>
      <c r="W61" s="66" t="s">
        <v>370</v>
      </c>
      <c r="X61" s="66" t="s">
        <v>370</v>
      </c>
      <c r="Y61" s="66" t="s">
        <v>370</v>
      </c>
      <c r="Z61" s="66" t="s">
        <v>370</v>
      </c>
      <c r="AA61" s="66" t="s">
        <v>370</v>
      </c>
      <c r="AB61" s="66" t="s">
        <v>370</v>
      </c>
      <c r="AC61" s="66" t="s">
        <v>370</v>
      </c>
      <c r="AD61" s="66" t="s">
        <v>370</v>
      </c>
      <c r="AE61" s="66" t="s">
        <v>370</v>
      </c>
      <c r="AF61" s="66" t="s">
        <v>370</v>
      </c>
      <c r="AG61" s="66" t="s">
        <v>370</v>
      </c>
      <c r="AH61" s="66" t="s">
        <v>370</v>
      </c>
      <c r="AI61" s="69" t="e">
        <v>#REF!</v>
      </c>
    </row>
    <row r="62" spans="1:35" ht="11.1" customHeight="1" x14ac:dyDescent="0.4">
      <c r="A62" s="85">
        <v>47</v>
      </c>
      <c r="B62" s="62" t="s">
        <v>72</v>
      </c>
      <c r="C62" s="101" t="s">
        <v>75</v>
      </c>
      <c r="D62" s="68">
        <v>7</v>
      </c>
      <c r="E62" s="68">
        <v>7.2</v>
      </c>
      <c r="F62" s="68">
        <v>7</v>
      </c>
      <c r="G62" s="68">
        <v>7.1</v>
      </c>
      <c r="H62" s="68">
        <v>7.1</v>
      </c>
      <c r="I62" s="192">
        <v>7.3</v>
      </c>
      <c r="J62" s="68"/>
      <c r="K62" s="68"/>
      <c r="L62" s="68"/>
      <c r="M62" s="68"/>
      <c r="N62" s="68"/>
      <c r="O62" s="123"/>
      <c r="P62" s="67"/>
      <c r="Q62" s="68"/>
      <c r="R62" s="64" t="s">
        <v>370</v>
      </c>
      <c r="S62" s="66" t="s">
        <v>370</v>
      </c>
      <c r="T62" s="66" t="s">
        <v>370</v>
      </c>
      <c r="U62" s="66" t="s">
        <v>370</v>
      </c>
      <c r="V62" s="66" t="s">
        <v>370</v>
      </c>
      <c r="W62" s="66" t="s">
        <v>370</v>
      </c>
      <c r="X62" s="66" t="s">
        <v>370</v>
      </c>
      <c r="Y62" s="66" t="s">
        <v>370</v>
      </c>
      <c r="Z62" s="66" t="s">
        <v>370</v>
      </c>
      <c r="AA62" s="66" t="s">
        <v>370</v>
      </c>
      <c r="AB62" s="66" t="s">
        <v>370</v>
      </c>
      <c r="AC62" s="66" t="s">
        <v>370</v>
      </c>
      <c r="AD62" s="66" t="s">
        <v>370</v>
      </c>
      <c r="AE62" s="66" t="s">
        <v>370</v>
      </c>
      <c r="AF62" s="66" t="s">
        <v>370</v>
      </c>
      <c r="AG62" s="66" t="s">
        <v>370</v>
      </c>
      <c r="AH62" s="66" t="s">
        <v>370</v>
      </c>
      <c r="AI62" s="69" t="e">
        <v>#REF!</v>
      </c>
    </row>
    <row r="63" spans="1:35" ht="11.1" customHeight="1" x14ac:dyDescent="0.4">
      <c r="A63" s="85">
        <v>48</v>
      </c>
      <c r="B63" s="62" t="s">
        <v>33</v>
      </c>
      <c r="C63" s="101" t="s">
        <v>75</v>
      </c>
      <c r="D63" s="66" t="s">
        <v>392</v>
      </c>
      <c r="E63" s="66" t="s">
        <v>392</v>
      </c>
      <c r="F63" s="66" t="s">
        <v>392</v>
      </c>
      <c r="G63" s="66" t="s">
        <v>392</v>
      </c>
      <c r="H63" s="66" t="s">
        <v>392</v>
      </c>
      <c r="I63" s="112" t="s">
        <v>392</v>
      </c>
      <c r="J63" s="66"/>
      <c r="K63" s="66"/>
      <c r="L63" s="66"/>
      <c r="M63" s="66"/>
      <c r="N63" s="66"/>
      <c r="O63" s="152"/>
      <c r="P63" s="64"/>
      <c r="Q63" s="66"/>
      <c r="R63" s="64" t="s">
        <v>370</v>
      </c>
      <c r="S63" s="66" t="s">
        <v>370</v>
      </c>
      <c r="T63" s="66" t="s">
        <v>370</v>
      </c>
      <c r="U63" s="66" t="s">
        <v>370</v>
      </c>
      <c r="V63" s="66" t="s">
        <v>370</v>
      </c>
      <c r="W63" s="66" t="s">
        <v>370</v>
      </c>
      <c r="X63" s="66" t="s">
        <v>370</v>
      </c>
      <c r="Y63" s="66" t="s">
        <v>370</v>
      </c>
      <c r="Z63" s="66" t="s">
        <v>370</v>
      </c>
      <c r="AA63" s="66" t="s">
        <v>370</v>
      </c>
      <c r="AB63" s="66" t="s">
        <v>370</v>
      </c>
      <c r="AC63" s="66" t="s">
        <v>370</v>
      </c>
      <c r="AD63" s="66" t="s">
        <v>370</v>
      </c>
      <c r="AE63" s="66" t="s">
        <v>370</v>
      </c>
      <c r="AF63" s="66" t="s">
        <v>370</v>
      </c>
      <c r="AG63" s="66" t="s">
        <v>370</v>
      </c>
      <c r="AH63" s="66" t="s">
        <v>370</v>
      </c>
      <c r="AI63" s="87"/>
    </row>
    <row r="64" spans="1:35" ht="11.1" customHeight="1" x14ac:dyDescent="0.4">
      <c r="A64" s="85">
        <v>49</v>
      </c>
      <c r="B64" s="62" t="s">
        <v>41</v>
      </c>
      <c r="C64" s="101" t="s">
        <v>75</v>
      </c>
      <c r="D64" s="66" t="s">
        <v>392</v>
      </c>
      <c r="E64" s="66" t="s">
        <v>392</v>
      </c>
      <c r="F64" s="66" t="s">
        <v>392</v>
      </c>
      <c r="G64" s="66" t="s">
        <v>392</v>
      </c>
      <c r="H64" s="66" t="s">
        <v>392</v>
      </c>
      <c r="I64" s="112" t="s">
        <v>392</v>
      </c>
      <c r="J64" s="66"/>
      <c r="K64" s="66"/>
      <c r="L64" s="66"/>
      <c r="M64" s="66"/>
      <c r="N64" s="66"/>
      <c r="O64" s="152"/>
      <c r="P64" s="64"/>
      <c r="Q64" s="66"/>
      <c r="R64" s="64" t="s">
        <v>370</v>
      </c>
      <c r="S64" s="66" t="s">
        <v>370</v>
      </c>
      <c r="T64" s="66" t="s">
        <v>370</v>
      </c>
      <c r="U64" s="66" t="s">
        <v>370</v>
      </c>
      <c r="V64" s="66" t="s">
        <v>370</v>
      </c>
      <c r="W64" s="66" t="s">
        <v>370</v>
      </c>
      <c r="X64" s="66" t="s">
        <v>370</v>
      </c>
      <c r="Y64" s="66" t="s">
        <v>370</v>
      </c>
      <c r="Z64" s="66" t="s">
        <v>370</v>
      </c>
      <c r="AA64" s="66" t="s">
        <v>370</v>
      </c>
      <c r="AB64" s="66" t="s">
        <v>370</v>
      </c>
      <c r="AC64" s="66" t="s">
        <v>370</v>
      </c>
      <c r="AD64" s="66" t="s">
        <v>370</v>
      </c>
      <c r="AE64" s="66" t="s">
        <v>370</v>
      </c>
      <c r="AF64" s="66" t="s">
        <v>370</v>
      </c>
      <c r="AG64" s="66" t="s">
        <v>370</v>
      </c>
      <c r="AH64" s="66" t="s">
        <v>370</v>
      </c>
      <c r="AI64" s="87"/>
    </row>
    <row r="65" spans="1:35" ht="11.1" customHeight="1" x14ac:dyDescent="0.4">
      <c r="A65" s="85">
        <v>50</v>
      </c>
      <c r="B65" s="62" t="s">
        <v>42</v>
      </c>
      <c r="C65" s="88" t="s">
        <v>79</v>
      </c>
      <c r="D65" s="68" t="s">
        <v>393</v>
      </c>
      <c r="E65" s="68" t="s">
        <v>393</v>
      </c>
      <c r="F65" s="68" t="s">
        <v>393</v>
      </c>
      <c r="G65" s="68">
        <v>0.5</v>
      </c>
      <c r="H65" s="68">
        <v>0.8</v>
      </c>
      <c r="I65" s="192" t="s">
        <v>393</v>
      </c>
      <c r="J65" s="68"/>
      <c r="K65" s="68"/>
      <c r="L65" s="68"/>
      <c r="M65" s="68"/>
      <c r="N65" s="68"/>
      <c r="O65" s="123"/>
      <c r="P65" s="67"/>
      <c r="Q65" s="68"/>
      <c r="R65" s="64" t="s">
        <v>370</v>
      </c>
      <c r="S65" s="66" t="s">
        <v>370</v>
      </c>
      <c r="T65" s="66" t="s">
        <v>370</v>
      </c>
      <c r="U65" s="66" t="s">
        <v>370</v>
      </c>
      <c r="V65" s="66" t="s">
        <v>370</v>
      </c>
      <c r="W65" s="66" t="s">
        <v>370</v>
      </c>
      <c r="X65" s="66" t="s">
        <v>370</v>
      </c>
      <c r="Y65" s="66" t="s">
        <v>370</v>
      </c>
      <c r="Z65" s="66" t="s">
        <v>370</v>
      </c>
      <c r="AA65" s="66" t="s">
        <v>370</v>
      </c>
      <c r="AB65" s="66" t="s">
        <v>370</v>
      </c>
      <c r="AC65" s="66" t="s">
        <v>370</v>
      </c>
      <c r="AD65" s="66" t="s">
        <v>370</v>
      </c>
      <c r="AE65" s="66" t="s">
        <v>370</v>
      </c>
      <c r="AF65" s="66" t="s">
        <v>370</v>
      </c>
      <c r="AG65" s="66" t="s">
        <v>370</v>
      </c>
      <c r="AH65" s="66" t="s">
        <v>370</v>
      </c>
      <c r="AI65" s="69" t="e">
        <v>#REF!</v>
      </c>
    </row>
    <row r="66" spans="1:35" ht="11.1" customHeight="1" thickBot="1" x14ac:dyDescent="0.45">
      <c r="A66" s="103">
        <v>51</v>
      </c>
      <c r="B66" s="104" t="s">
        <v>43</v>
      </c>
      <c r="C66" s="105" t="s">
        <v>79</v>
      </c>
      <c r="D66" s="107" t="s">
        <v>394</v>
      </c>
      <c r="E66" s="107" t="s">
        <v>394</v>
      </c>
      <c r="F66" s="107" t="s">
        <v>394</v>
      </c>
      <c r="G66" s="107" t="s">
        <v>394</v>
      </c>
      <c r="H66" s="107" t="s">
        <v>394</v>
      </c>
      <c r="I66" s="200" t="s">
        <v>394</v>
      </c>
      <c r="J66" s="107"/>
      <c r="K66" s="107"/>
      <c r="L66" s="107"/>
      <c r="M66" s="107"/>
      <c r="N66" s="107"/>
      <c r="O66" s="165"/>
      <c r="P66" s="106"/>
      <c r="Q66" s="107"/>
      <c r="R66" s="64" t="s">
        <v>370</v>
      </c>
      <c r="S66" s="66" t="s">
        <v>370</v>
      </c>
      <c r="T66" s="66" t="s">
        <v>370</v>
      </c>
      <c r="U66" s="66" t="s">
        <v>370</v>
      </c>
      <c r="V66" s="66" t="s">
        <v>370</v>
      </c>
      <c r="W66" s="66" t="s">
        <v>370</v>
      </c>
      <c r="X66" s="66" t="s">
        <v>370</v>
      </c>
      <c r="Y66" s="66" t="s">
        <v>370</v>
      </c>
      <c r="Z66" s="66" t="s">
        <v>370</v>
      </c>
      <c r="AA66" s="66" t="s">
        <v>370</v>
      </c>
      <c r="AB66" s="66" t="s">
        <v>370</v>
      </c>
      <c r="AC66" s="66" t="s">
        <v>370</v>
      </c>
      <c r="AD66" s="66" t="s">
        <v>370</v>
      </c>
      <c r="AE66" s="66" t="s">
        <v>370</v>
      </c>
      <c r="AF66" s="66" t="s">
        <v>370</v>
      </c>
      <c r="AG66" s="66" t="s">
        <v>370</v>
      </c>
      <c r="AH66" s="66" t="s">
        <v>370</v>
      </c>
      <c r="AI66" s="69" t="e">
        <v>#REF!</v>
      </c>
    </row>
    <row r="67" spans="1:35" ht="11.1" customHeight="1" thickBot="1" x14ac:dyDescent="0.45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</row>
    <row r="68" spans="1:35" ht="11.1" customHeight="1" thickTop="1" x14ac:dyDescent="0.4">
      <c r="A68" s="211">
        <v>45413</v>
      </c>
      <c r="B68" s="211"/>
      <c r="C68" s="212">
        <v>45505</v>
      </c>
      <c r="D68" s="212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</row>
    <row r="69" spans="1:35" ht="11.1" customHeight="1" thickBot="1" x14ac:dyDescent="0.45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</row>
    <row r="70" spans="1:35" ht="11.1" customHeight="1" x14ac:dyDescent="0.4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7" t="s">
        <v>370</v>
      </c>
      <c r="J70" s="94"/>
      <c r="K70" s="94"/>
      <c r="L70" s="94"/>
      <c r="M70" s="94"/>
      <c r="N70" s="94"/>
      <c r="O70" s="207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</row>
    <row r="71" spans="1:35" ht="11.1" customHeight="1" x14ac:dyDescent="0.4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5" t="s">
        <v>370</v>
      </c>
      <c r="J71" s="90"/>
      <c r="K71" s="90"/>
      <c r="L71" s="90"/>
      <c r="M71" s="90"/>
      <c r="N71" s="90"/>
      <c r="O71" s="160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</row>
    <row r="72" spans="1:35" ht="11.1" customHeight="1" x14ac:dyDescent="0.4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7" t="s">
        <v>370</v>
      </c>
      <c r="J72" s="94"/>
      <c r="K72" s="94"/>
      <c r="L72" s="94"/>
      <c r="M72" s="94"/>
      <c r="N72" s="94"/>
      <c r="O72" s="162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</row>
    <row r="73" spans="1:35" ht="11.1" customHeight="1" x14ac:dyDescent="0.4">
      <c r="A73" s="85">
        <v>4</v>
      </c>
      <c r="B73" s="121" t="s">
        <v>97</v>
      </c>
      <c r="C73" s="88" t="s">
        <v>78</v>
      </c>
      <c r="D73" s="90" t="s">
        <v>370</v>
      </c>
      <c r="E73" s="90" t="s">
        <v>370</v>
      </c>
      <c r="F73" s="90" t="s">
        <v>370</v>
      </c>
      <c r="G73" s="90" t="s">
        <v>370</v>
      </c>
      <c r="H73" s="90" t="s">
        <v>370</v>
      </c>
      <c r="I73" s="195" t="s">
        <v>370</v>
      </c>
      <c r="J73" s="90"/>
      <c r="K73" s="90"/>
      <c r="L73" s="90"/>
      <c r="M73" s="90"/>
      <c r="N73" s="90"/>
      <c r="O73" s="160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</row>
    <row r="74" spans="1:35" ht="11.1" customHeight="1" x14ac:dyDescent="0.4">
      <c r="A74" s="85">
        <v>5</v>
      </c>
      <c r="B74" s="121" t="s">
        <v>49</v>
      </c>
      <c r="C74" s="88" t="s">
        <v>78</v>
      </c>
      <c r="D74" s="94" t="s">
        <v>370</v>
      </c>
      <c r="E74" s="94" t="s">
        <v>370</v>
      </c>
      <c r="F74" s="94" t="s">
        <v>370</v>
      </c>
      <c r="G74" s="94" t="s">
        <v>370</v>
      </c>
      <c r="H74" s="94" t="s">
        <v>370</v>
      </c>
      <c r="I74" s="197" t="s">
        <v>370</v>
      </c>
      <c r="J74" s="94"/>
      <c r="K74" s="94"/>
      <c r="L74" s="94"/>
      <c r="M74" s="94"/>
      <c r="N74" s="94"/>
      <c r="O74" s="162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</row>
    <row r="75" spans="1:35" ht="11.1" customHeight="1" x14ac:dyDescent="0.4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7" t="s">
        <v>370</v>
      </c>
      <c r="J75" s="94"/>
      <c r="K75" s="94"/>
      <c r="L75" s="94"/>
      <c r="M75" s="94"/>
      <c r="N75" s="94"/>
      <c r="O75" s="162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</row>
    <row r="76" spans="1:35" ht="11.1" customHeight="1" x14ac:dyDescent="0.4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</row>
    <row r="77" spans="1:35" ht="11.1" customHeight="1" x14ac:dyDescent="0.4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</row>
    <row r="78" spans="1:35" ht="11.1" customHeight="1" x14ac:dyDescent="0.4">
      <c r="A78" s="85">
        <v>9</v>
      </c>
      <c r="B78" s="121" t="s">
        <v>52</v>
      </c>
      <c r="C78" s="88" t="s">
        <v>78</v>
      </c>
      <c r="D78" s="94" t="s">
        <v>395</v>
      </c>
      <c r="E78" s="94" t="s">
        <v>395</v>
      </c>
      <c r="F78" s="94" t="s">
        <v>395</v>
      </c>
      <c r="G78" s="94" t="s">
        <v>395</v>
      </c>
      <c r="H78" s="94" t="s">
        <v>395</v>
      </c>
      <c r="I78" s="197" t="s">
        <v>395</v>
      </c>
      <c r="J78" s="94"/>
      <c r="K78" s="94"/>
      <c r="L78" s="94"/>
      <c r="M78" s="94"/>
      <c r="N78" s="94"/>
      <c r="O78" s="162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</row>
    <row r="79" spans="1:35" ht="11.1" customHeight="1" x14ac:dyDescent="0.4">
      <c r="A79" s="85">
        <v>10</v>
      </c>
      <c r="B79" s="121" t="s">
        <v>53</v>
      </c>
      <c r="C79" s="88" t="s">
        <v>78</v>
      </c>
      <c r="D79" s="94" t="s">
        <v>389</v>
      </c>
      <c r="E79" s="94">
        <v>2E-3</v>
      </c>
      <c r="F79" s="94" t="s">
        <v>389</v>
      </c>
      <c r="G79" s="94">
        <v>3.0000000000000001E-3</v>
      </c>
      <c r="H79" s="94" t="s">
        <v>389</v>
      </c>
      <c r="I79" s="197">
        <v>2E-3</v>
      </c>
      <c r="J79" s="94"/>
      <c r="K79" s="94"/>
      <c r="L79" s="94"/>
      <c r="M79" s="94"/>
      <c r="N79" s="94"/>
      <c r="O79" s="162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</row>
    <row r="80" spans="1:35" ht="11.1" customHeight="1" x14ac:dyDescent="0.4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92" t="s">
        <v>370</v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</row>
    <row r="81" spans="1:35" ht="11.1" customHeight="1" x14ac:dyDescent="0.4">
      <c r="A81" s="85">
        <v>12</v>
      </c>
      <c r="B81" s="121" t="s">
        <v>54</v>
      </c>
      <c r="C81" s="88" t="s">
        <v>78</v>
      </c>
      <c r="D81" s="68">
        <v>1</v>
      </c>
      <c r="E81" s="68">
        <v>0.8</v>
      </c>
      <c r="F81" s="68">
        <v>1</v>
      </c>
      <c r="G81" s="68">
        <v>0.8</v>
      </c>
      <c r="H81" s="68">
        <v>0.8</v>
      </c>
      <c r="I81" s="192">
        <v>0.6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</row>
    <row r="82" spans="1:35" ht="11.1" customHeight="1" x14ac:dyDescent="0.4">
      <c r="A82" s="85">
        <v>13</v>
      </c>
      <c r="B82" s="121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92" t="s">
        <v>370</v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</row>
    <row r="83" spans="1:35" ht="11.1" customHeight="1" x14ac:dyDescent="0.4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7" t="s">
        <v>370</v>
      </c>
      <c r="J83" s="94"/>
      <c r="K83" s="94"/>
      <c r="L83" s="94"/>
      <c r="M83" s="94"/>
      <c r="N83" s="94"/>
      <c r="O83" s="162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</row>
    <row r="84" spans="1:35" ht="11.1" customHeight="1" x14ac:dyDescent="0.4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92" t="s">
        <v>370</v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</row>
    <row r="85" spans="1:35" ht="11.1" customHeight="1" x14ac:dyDescent="0.4">
      <c r="A85" s="85">
        <v>16</v>
      </c>
      <c r="B85" s="121" t="s">
        <v>95</v>
      </c>
      <c r="C85" s="88" t="s">
        <v>78</v>
      </c>
      <c r="D85" s="94" t="s">
        <v>370</v>
      </c>
      <c r="E85" s="94" t="s">
        <v>370</v>
      </c>
      <c r="F85" s="94" t="s">
        <v>370</v>
      </c>
      <c r="G85" s="94" t="s">
        <v>370</v>
      </c>
      <c r="H85" s="94" t="s">
        <v>370</v>
      </c>
      <c r="I85" s="197" t="s">
        <v>370</v>
      </c>
      <c r="J85" s="94"/>
      <c r="K85" s="94"/>
      <c r="L85" s="94"/>
      <c r="M85" s="94"/>
      <c r="N85" s="94"/>
      <c r="O85" s="162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</row>
    <row r="86" spans="1:35" ht="11.1" customHeight="1" x14ac:dyDescent="0.4">
      <c r="A86" s="85">
        <v>17</v>
      </c>
      <c r="B86" s="121" t="s">
        <v>66</v>
      </c>
      <c r="C86" s="88" t="s">
        <v>78</v>
      </c>
      <c r="D86" s="94" t="s">
        <v>370</v>
      </c>
      <c r="E86" s="94" t="s">
        <v>370</v>
      </c>
      <c r="F86" s="94" t="s">
        <v>370</v>
      </c>
      <c r="G86" s="94" t="s">
        <v>370</v>
      </c>
      <c r="H86" s="94" t="s">
        <v>370</v>
      </c>
      <c r="I86" s="197" t="s">
        <v>370</v>
      </c>
      <c r="J86" s="94"/>
      <c r="K86" s="94"/>
      <c r="L86" s="94"/>
      <c r="M86" s="94"/>
      <c r="N86" s="94"/>
      <c r="O86" s="162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</row>
    <row r="87" spans="1:35" ht="11.1" customHeight="1" x14ac:dyDescent="0.4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92" t="s">
        <v>370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</row>
    <row r="88" spans="1:35" ht="11.1" customHeight="1" x14ac:dyDescent="0.4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</row>
    <row r="89" spans="1:35" ht="11.1" customHeight="1" x14ac:dyDescent="0.4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</row>
    <row r="90" spans="1:35" ht="11.1" customHeight="1" x14ac:dyDescent="0.4">
      <c r="A90" s="85">
        <v>21</v>
      </c>
      <c r="B90" s="121" t="s">
        <v>43</v>
      </c>
      <c r="C90" s="124" t="s">
        <v>91</v>
      </c>
      <c r="D90" s="68" t="s">
        <v>394</v>
      </c>
      <c r="E90" s="68" t="s">
        <v>394</v>
      </c>
      <c r="F90" s="68" t="s">
        <v>394</v>
      </c>
      <c r="G90" s="68" t="s">
        <v>394</v>
      </c>
      <c r="H90" s="68" t="s">
        <v>394</v>
      </c>
      <c r="I90" s="192" t="s">
        <v>394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</row>
    <row r="91" spans="1:35" ht="11.1" customHeight="1" x14ac:dyDescent="0.4">
      <c r="A91" s="85">
        <v>22</v>
      </c>
      <c r="B91" s="121" t="s">
        <v>103</v>
      </c>
      <c r="C91" s="101" t="s">
        <v>90</v>
      </c>
      <c r="D91" s="68">
        <v>7</v>
      </c>
      <c r="E91" s="68">
        <v>7.2</v>
      </c>
      <c r="F91" s="68">
        <v>7</v>
      </c>
      <c r="G91" s="68">
        <v>7.1</v>
      </c>
      <c r="H91" s="68">
        <v>7.1</v>
      </c>
      <c r="I91" s="192">
        <v>7.3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</row>
    <row r="92" spans="1:35" ht="11.1" customHeight="1" x14ac:dyDescent="0.4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92" t="s">
        <v>370</v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</row>
    <row r="93" spans="1:35" ht="11.1" customHeight="1" x14ac:dyDescent="0.4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</row>
    <row r="94" spans="1:35" ht="11.1" customHeight="1" x14ac:dyDescent="0.4">
      <c r="A94" s="85">
        <v>25</v>
      </c>
      <c r="B94" s="121" t="s">
        <v>104</v>
      </c>
      <c r="C94" s="88" t="s">
        <v>78</v>
      </c>
      <c r="D94" s="94" t="s">
        <v>370</v>
      </c>
      <c r="E94" s="94" t="s">
        <v>370</v>
      </c>
      <c r="F94" s="94" t="s">
        <v>370</v>
      </c>
      <c r="G94" s="94" t="s">
        <v>370</v>
      </c>
      <c r="H94" s="94" t="s">
        <v>370</v>
      </c>
      <c r="I94" s="197" t="s">
        <v>370</v>
      </c>
      <c r="J94" s="94"/>
      <c r="K94" s="94"/>
      <c r="L94" s="94"/>
      <c r="M94" s="94"/>
      <c r="N94" s="94"/>
      <c r="O94" s="162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</row>
    <row r="95" spans="1:35" ht="11.1" customHeight="1" x14ac:dyDescent="0.4">
      <c r="A95" s="85">
        <v>26</v>
      </c>
      <c r="B95" s="155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8" t="s">
        <v>370</v>
      </c>
      <c r="J95" s="96"/>
      <c r="K95" s="96"/>
      <c r="L95" s="96"/>
      <c r="M95" s="96"/>
      <c r="N95" s="96"/>
      <c r="O95" s="163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</row>
    <row r="96" spans="1:35" ht="11.1" customHeight="1" thickBot="1" x14ac:dyDescent="0.45">
      <c r="A96" s="129">
        <v>27</v>
      </c>
      <c r="B96" s="130" t="s">
        <v>176</v>
      </c>
      <c r="C96" s="105" t="s">
        <v>356</v>
      </c>
      <c r="D96" s="176" t="s">
        <v>370</v>
      </c>
      <c r="E96" s="176" t="s">
        <v>370</v>
      </c>
      <c r="F96" s="176" t="s">
        <v>370</v>
      </c>
      <c r="G96" s="176" t="s">
        <v>370</v>
      </c>
      <c r="H96" s="176" t="s">
        <v>370</v>
      </c>
      <c r="I96" s="201" t="s">
        <v>370</v>
      </c>
      <c r="J96" s="176"/>
      <c r="K96" s="176"/>
      <c r="L96" s="176"/>
      <c r="M96" s="176"/>
      <c r="N96" s="176"/>
      <c r="O96" s="177"/>
      <c r="P96" s="178"/>
      <c r="Q96" s="176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79"/>
    </row>
    <row r="97" spans="1:35" ht="11.1" customHeight="1" thickBot="1" x14ac:dyDescent="0.45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35" ht="11.1" customHeight="1" x14ac:dyDescent="0.4">
      <c r="A98" s="80">
        <v>1</v>
      </c>
      <c r="B98" s="134" t="s">
        <v>178</v>
      </c>
      <c r="C98" s="156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202" t="s">
        <v>370</v>
      </c>
      <c r="J98" s="137"/>
      <c r="K98" s="137"/>
      <c r="L98" s="137"/>
      <c r="M98" s="137"/>
      <c r="N98" s="137"/>
      <c r="O98" s="208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</row>
    <row r="99" spans="1:35" ht="11.1" customHeight="1" x14ac:dyDescent="0.4">
      <c r="A99" s="85">
        <v>2</v>
      </c>
      <c r="B99" s="138" t="s">
        <v>179</v>
      </c>
      <c r="C99" s="157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92" t="s">
        <v>370</v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</row>
    <row r="100" spans="1:35" ht="11.1" customHeight="1" x14ac:dyDescent="0.4">
      <c r="A100" s="85">
        <v>3</v>
      </c>
      <c r="B100" s="138" t="s">
        <v>59</v>
      </c>
      <c r="C100" s="157" t="s">
        <v>358</v>
      </c>
      <c r="D100" s="68">
        <v>5.7</v>
      </c>
      <c r="E100" s="68">
        <v>5.7</v>
      </c>
      <c r="F100" s="68">
        <v>4.7</v>
      </c>
      <c r="G100" s="68">
        <v>4.7</v>
      </c>
      <c r="H100" s="68">
        <v>4.8</v>
      </c>
      <c r="I100" s="192">
        <v>4.8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</row>
    <row r="101" spans="1:35" ht="11.1" customHeight="1" x14ac:dyDescent="0.4">
      <c r="A101" s="85">
        <v>4</v>
      </c>
      <c r="B101" s="138" t="s">
        <v>219</v>
      </c>
      <c r="C101" s="157" t="s">
        <v>356</v>
      </c>
      <c r="D101" s="96">
        <v>0.21</v>
      </c>
      <c r="E101" s="96">
        <v>0.21</v>
      </c>
      <c r="F101" s="96">
        <v>0.19</v>
      </c>
      <c r="G101" s="96">
        <v>0.19</v>
      </c>
      <c r="H101" s="96">
        <v>0.12</v>
      </c>
      <c r="I101" s="198">
        <v>0.12</v>
      </c>
      <c r="J101" s="96"/>
      <c r="K101" s="96"/>
      <c r="L101" s="96"/>
      <c r="M101" s="96"/>
      <c r="N101" s="96"/>
      <c r="O101" s="163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</row>
    <row r="102" spans="1:35" ht="11.1" customHeight="1" x14ac:dyDescent="0.4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</row>
    <row r="103" spans="1:35" ht="11.1" customHeight="1" x14ac:dyDescent="0.4">
      <c r="A103" s="85">
        <v>6</v>
      </c>
      <c r="B103" s="158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</row>
    <row r="104" spans="1:35" ht="11.1" customHeight="1" x14ac:dyDescent="0.4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</row>
    <row r="105" spans="1:35" ht="11.1" customHeight="1" thickBot="1" x14ac:dyDescent="0.45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203" t="s">
        <v>370</v>
      </c>
      <c r="J105" s="108"/>
      <c r="K105" s="108"/>
      <c r="L105" s="108"/>
      <c r="M105" s="108"/>
      <c r="N105" s="108"/>
      <c r="O105" s="166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</row>
    <row r="106" spans="1:35" ht="11.1" customHeight="1" x14ac:dyDescent="0.4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211">
        <v>45413</v>
      </c>
      <c r="B130" s="211"/>
      <c r="C130" s="212">
        <v>45505</v>
      </c>
      <c r="D130" s="212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</row>
  </sheetData>
  <mergeCells count="34">
    <mergeCell ref="Q4:Q5"/>
    <mergeCell ref="P6:P7"/>
    <mergeCell ref="Q6:Q7"/>
    <mergeCell ref="I4:I5"/>
    <mergeCell ref="O4:O5"/>
    <mergeCell ref="I6:I7"/>
    <mergeCell ref="O6:O7"/>
    <mergeCell ref="P4:P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</mergeCells>
  <phoneticPr fontId="2"/>
  <conditionalFormatting sqref="J17:Q17">
    <cfRule type="beginsWith" dxfId="181" priority="1333" operator="beginsWith" text="検出">
      <formula>LEFT(J17,LEN("検出"))="検出"</formula>
    </cfRule>
  </conditionalFormatting>
  <conditionalFormatting sqref="D63:N63">
    <cfRule type="containsText" dxfId="180" priority="200" operator="containsText" text="あり">
      <formula>NOT(ISERROR(SEARCH("あり",D63)))</formula>
    </cfRule>
  </conditionalFormatting>
  <conditionalFormatting sqref="D64:N64">
    <cfRule type="expression" dxfId="179" priority="1">
      <formula>D$64=""</formula>
    </cfRule>
    <cfRule type="containsText" priority="3" operator="containsText" text="異常なし">
      <formula>NOT(ISERROR(SEARCH("異常なし",D64)))</formula>
    </cfRule>
    <cfRule type="notContainsText" dxfId="178" priority="7" operator="notContains" text="異常なし">
      <formula>ISERROR(SEARCH("異常なし",D64))</formula>
    </cfRule>
  </conditionalFormatting>
  <conditionalFormatting sqref="L21">
    <cfRule type="containsText" dxfId="177" priority="1629" operator="containsText" text="0.001未満">
      <formula>NOT(ISERROR(SEARCH("0.001未満",L21)))</formula>
    </cfRule>
  </conditionalFormatting>
  <conditionalFormatting sqref="M21">
    <cfRule type="containsText" dxfId="176" priority="1603" operator="containsText" text="0.001未満">
      <formula>NOT(ISERROR(SEARCH("0.001未満",M21)))</formula>
    </cfRule>
  </conditionalFormatting>
  <conditionalFormatting sqref="J21">
    <cfRule type="containsText" dxfId="175" priority="1602" operator="containsText" text="0.001未満">
      <formula>NOT(ISERROR(SEARCH("0.001未満",J21)))</formula>
    </cfRule>
  </conditionalFormatting>
  <conditionalFormatting sqref="K21">
    <cfRule type="containsText" dxfId="174" priority="1601" operator="containsText" text="0.001未満">
      <formula>NOT(ISERROR(SEARCH("0.001未満",K21)))</formula>
    </cfRule>
  </conditionalFormatting>
  <conditionalFormatting sqref="N21">
    <cfRule type="containsText" dxfId="173" priority="1600" operator="containsText" text="0.001未満">
      <formula>NOT(ISERROR(SEARCH("0.001未満",N21)))</formula>
    </cfRule>
  </conditionalFormatting>
  <conditionalFormatting sqref="Q21">
    <cfRule type="containsText" dxfId="172" priority="1592" operator="containsText" text="0.001未満">
      <formula>NOT(ISERROR(SEARCH("0.001未満",Q21)))</formula>
    </cfRule>
  </conditionalFormatting>
  <conditionalFormatting sqref="O21">
    <cfRule type="containsText" dxfId="171" priority="1591" operator="containsText" text="0.001未満">
      <formula>NOT(ISERROR(SEARCH("0.001未満",O21)))</formula>
    </cfRule>
  </conditionalFormatting>
  <conditionalFormatting sqref="P21">
    <cfRule type="containsText" dxfId="170" priority="1590" operator="containsText" text="0.001未満">
      <formula>NOT(ISERROR(SEARCH("0.001未満",P21)))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105 E68:N68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Q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Q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Q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Q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Q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Q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Q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Q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Q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Q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Q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Q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Q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Q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Q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Q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Q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Q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Q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Q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Q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Q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Q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Q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Q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Q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Q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Q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Q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Q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Q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Q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Q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Q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Q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Q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Q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Q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Q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Q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Q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Q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Q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Q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Q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Q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Q79 D72:Q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Q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I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65" t="s">
        <v>180</v>
      </c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8" t="s">
        <v>360</v>
      </c>
      <c r="AI3" s="172"/>
    </row>
    <row r="4" spans="1:35" ht="19.5" thickBot="1" x14ac:dyDescent="0.45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9"/>
      <c r="AI4" s="172"/>
    </row>
    <row r="5" spans="1:35" ht="19.5" thickBot="1" x14ac:dyDescent="0.45">
      <c r="A5" t="s">
        <v>184</v>
      </c>
      <c r="B5">
        <v>1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 x14ac:dyDescent="0.45">
      <c r="A6" t="s">
        <v>185</v>
      </c>
      <c r="AH6" s="173">
        <f>INDEX(C41:AG41,MATCH(MAX(C41:AG41)+1,C41:AG41,1))</f>
        <v>24</v>
      </c>
      <c r="AI6" s="173">
        <f>AH6*1</f>
        <v>24</v>
      </c>
    </row>
    <row r="7" spans="1:35" x14ac:dyDescent="0.4">
      <c r="A7" t="s">
        <v>186</v>
      </c>
      <c r="AH7" t="s">
        <v>361</v>
      </c>
    </row>
    <row r="8" spans="1:35" x14ac:dyDescent="0.4">
      <c r="A8" t="s">
        <v>187</v>
      </c>
      <c r="AH8" s="174" t="s">
        <v>370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202</v>
      </c>
    </row>
    <row r="24" spans="1:1" x14ac:dyDescent="0.4">
      <c r="A24" t="s">
        <v>203</v>
      </c>
    </row>
    <row r="25" spans="1:1" x14ac:dyDescent="0.4">
      <c r="A25" t="s">
        <v>204</v>
      </c>
    </row>
    <row r="26" spans="1:1" x14ac:dyDescent="0.4">
      <c r="A26" t="s">
        <v>205</v>
      </c>
    </row>
    <row r="27" spans="1:1" x14ac:dyDescent="0.4">
      <c r="A27" t="s">
        <v>206</v>
      </c>
    </row>
    <row r="28" spans="1:1" x14ac:dyDescent="0.4">
      <c r="A28" t="s">
        <v>207</v>
      </c>
    </row>
    <row r="29" spans="1:1" x14ac:dyDescent="0.4">
      <c r="A29" t="s">
        <v>208</v>
      </c>
    </row>
    <row r="30" spans="1:1" x14ac:dyDescent="0.4">
      <c r="A30" t="s">
        <v>209</v>
      </c>
    </row>
    <row r="31" spans="1:1" x14ac:dyDescent="0.4">
      <c r="A31" t="s">
        <v>210</v>
      </c>
    </row>
    <row r="32" spans="1:1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  <c r="C34" t="s">
        <v>371</v>
      </c>
      <c r="D34" t="s">
        <v>372</v>
      </c>
      <c r="E34" t="s">
        <v>371</v>
      </c>
      <c r="F34" t="s">
        <v>372</v>
      </c>
      <c r="G34" t="s">
        <v>373</v>
      </c>
      <c r="H34" t="s">
        <v>374</v>
      </c>
      <c r="I34" t="s">
        <v>372</v>
      </c>
      <c r="J34" t="s">
        <v>372</v>
      </c>
      <c r="K34" t="s">
        <v>371</v>
      </c>
      <c r="L34" t="s">
        <v>372</v>
      </c>
      <c r="M34" t="s">
        <v>371</v>
      </c>
      <c r="N34" t="s">
        <v>373</v>
      </c>
      <c r="O34" t="s">
        <v>371</v>
      </c>
      <c r="P34" t="s">
        <v>372</v>
      </c>
      <c r="Q34" t="s">
        <v>375</v>
      </c>
      <c r="R34" t="s">
        <v>372</v>
      </c>
      <c r="S34" t="s">
        <v>371</v>
      </c>
      <c r="T34" t="s">
        <v>372</v>
      </c>
      <c r="U34" t="s">
        <v>376</v>
      </c>
      <c r="V34" t="s">
        <v>377</v>
      </c>
      <c r="W34" t="s">
        <v>372</v>
      </c>
      <c r="X34" t="s">
        <v>378</v>
      </c>
      <c r="Y34" t="s">
        <v>375</v>
      </c>
      <c r="Z34" t="s">
        <v>378</v>
      </c>
      <c r="AA34" t="s">
        <v>375</v>
      </c>
      <c r="AB34" t="s">
        <v>378</v>
      </c>
      <c r="AC34" t="s">
        <v>377</v>
      </c>
      <c r="AD34" t="s">
        <v>378</v>
      </c>
      <c r="AE34" t="s">
        <v>379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2" t="str">
        <f t="shared" si="0"/>
        <v>晴</v>
      </c>
      <c r="F37" s="2" t="str">
        <f t="shared" si="0"/>
        <v>晴|曇</v>
      </c>
      <c r="G37" s="2" t="str">
        <f t="shared" si="0"/>
        <v>晴/曇</v>
      </c>
      <c r="H37" s="2" t="str">
        <f t="shared" si="0"/>
        <v>曇|晴</v>
      </c>
      <c r="I37" s="2" t="str">
        <f t="shared" si="0"/>
        <v>晴|曇</v>
      </c>
      <c r="J37" s="2" t="str">
        <f t="shared" si="0"/>
        <v>晴|曇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晴</v>
      </c>
      <c r="N37" s="2" t="str">
        <f t="shared" si="0"/>
        <v>晴/曇</v>
      </c>
      <c r="O37" s="2" t="str">
        <f t="shared" si="0"/>
        <v>晴</v>
      </c>
      <c r="P37" s="2" t="str">
        <f t="shared" si="0"/>
        <v>晴|曇</v>
      </c>
      <c r="Q37" s="2" t="str">
        <f t="shared" si="0"/>
        <v>晴|雨</v>
      </c>
      <c r="R37" s="2" t="str">
        <f t="shared" si="0"/>
        <v>晴|曇</v>
      </c>
      <c r="S37" s="2" t="str">
        <f t="shared" si="0"/>
        <v>晴</v>
      </c>
      <c r="T37" s="2" t="str">
        <f t="shared" si="0"/>
        <v>晴|曇</v>
      </c>
      <c r="U37" s="2" t="str">
        <f t="shared" si="0"/>
        <v>曇</v>
      </c>
      <c r="V37" s="2" t="str">
        <f t="shared" si="0"/>
        <v>雨/晴</v>
      </c>
      <c r="W37" s="2" t="str">
        <f t="shared" si="0"/>
        <v>晴|曇</v>
      </c>
      <c r="X37" s="2" t="str">
        <f t="shared" si="0"/>
        <v>曇|雨</v>
      </c>
      <c r="Y37" s="2" t="str">
        <f t="shared" si="0"/>
        <v>晴|雨</v>
      </c>
      <c r="Z37" s="2" t="str">
        <f t="shared" si="0"/>
        <v>曇|雨</v>
      </c>
      <c r="AA37" s="2" t="str">
        <f t="shared" si="0"/>
        <v>晴|雨</v>
      </c>
      <c r="AB37" s="2" t="str">
        <f t="shared" si="0"/>
        <v>曇|雨</v>
      </c>
      <c r="AC37" s="2" t="str">
        <f t="shared" si="0"/>
        <v>雨/晴</v>
      </c>
      <c r="AD37" s="2" t="str">
        <f t="shared" si="0"/>
        <v>曇|雨</v>
      </c>
      <c r="AE37" s="2" t="str">
        <f t="shared" si="0"/>
        <v>雨|曇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5"/>
      <c r="C41" s="2">
        <f>IF(C37="","",VLOOKUP(C37,変換!$B$31:$C$58,2,FALSE))</f>
        <v>1</v>
      </c>
      <c r="D41" s="2">
        <f>IF(D37="","",VLOOKUP(D37,変換!$B$31:$C$58,2,FALSE))</f>
        <v>17</v>
      </c>
      <c r="E41" s="2">
        <f>IF(E37="","",VLOOKUP(E37,変換!$B$31:$C$58,2,FALSE))</f>
        <v>1</v>
      </c>
      <c r="F41" s="2">
        <f>IF(F37="","",VLOOKUP(F37,変換!$B$31:$C$58,2,FALSE))</f>
        <v>17</v>
      </c>
      <c r="G41" s="2">
        <f>IF(G37="","",VLOOKUP(G37,変換!$B$31:$C$58,2,FALSE))</f>
        <v>5</v>
      </c>
      <c r="H41" s="2">
        <f>IF(H37="","",VLOOKUP(H37,変換!$B$31:$C$58,2,FALSE))</f>
        <v>20</v>
      </c>
      <c r="I41" s="2">
        <f>IF(I37="","",VLOOKUP(I37,変換!$B$31:$C$58,2,FALSE))</f>
        <v>17</v>
      </c>
      <c r="J41" s="2">
        <f>IF(J37="","",VLOOKUP(J37,変換!$B$31:$C$58,2,FALSE))</f>
        <v>17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1</v>
      </c>
      <c r="N41" s="2">
        <f>IF(N37="","",VLOOKUP(N37,変換!$B$31:$C$58,2,FALSE))</f>
        <v>5</v>
      </c>
      <c r="O41" s="2">
        <f>IF(O37="","",VLOOKUP(O37,変換!$B$31:$C$58,2,FALSE))</f>
        <v>1</v>
      </c>
      <c r="P41" s="2">
        <f>IF(P37="","",VLOOKUP(P37,変換!$B$31:$C$58,2,FALSE))</f>
        <v>17</v>
      </c>
      <c r="Q41" s="2">
        <f>IF(Q37="","",VLOOKUP(Q37,変換!$B$31:$C$58,2,FALSE))</f>
        <v>18</v>
      </c>
      <c r="R41" s="2">
        <f>IF(R37="","",VLOOKUP(R37,変換!$B$31:$C$58,2,FALSE))</f>
        <v>17</v>
      </c>
      <c r="S41" s="2">
        <f>IF(S37="","",VLOOKUP(S37,変換!$B$31:$C$58,2,FALSE))</f>
        <v>1</v>
      </c>
      <c r="T41" s="2">
        <f>IF(T37="","",VLOOKUP(T37,変換!$B$31:$C$58,2,FALSE))</f>
        <v>17</v>
      </c>
      <c r="U41" s="2">
        <f>IF(U37="","",VLOOKUP(U37,変換!$B$31:$C$58,2,FALSE))</f>
        <v>2</v>
      </c>
      <c r="V41" s="2">
        <f>IF(V37="","",VLOOKUP(V37,変換!$B$31:$C$58,2,FALSE))</f>
        <v>11</v>
      </c>
      <c r="W41" s="2">
        <f>IF(W37="","",VLOOKUP(W37,変換!$B$31:$C$58,2,FALSE))</f>
        <v>17</v>
      </c>
      <c r="X41" s="2">
        <f>IF(X37="","",VLOOKUP(X37,変換!$B$31:$C$58,2,FALSE))</f>
        <v>21</v>
      </c>
      <c r="Y41" s="2">
        <f>IF(Y37="","",VLOOKUP(Y37,変換!$B$31:$C$58,2,FALSE))</f>
        <v>18</v>
      </c>
      <c r="Z41" s="2">
        <f>IF(Z37="","",VLOOKUP(Z37,変換!$B$31:$C$58,2,FALSE))</f>
        <v>21</v>
      </c>
      <c r="AA41" s="2">
        <f>IF(AA37="","",VLOOKUP(AA37,変換!$B$31:$C$58,2,FALSE))</f>
        <v>18</v>
      </c>
      <c r="AB41" s="2">
        <f>IF(AB37="","",VLOOKUP(AB37,変換!$B$31:$C$58,2,FALSE))</f>
        <v>21</v>
      </c>
      <c r="AC41" s="2">
        <f>IF(AC37="","",VLOOKUP(AC37,変換!$B$31:$C$58,2,FALSE))</f>
        <v>11</v>
      </c>
      <c r="AD41" s="2">
        <f>IF(AD37="","",VLOOKUP(AD37,変換!$B$31:$C$58,2,FALSE))</f>
        <v>21</v>
      </c>
      <c r="AE41" s="2">
        <f>IF(AE37="","",VLOOKUP(AE37,変換!$B$31:$C$58,2,FALSE))</f>
        <v>24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70" t="s">
        <v>359</v>
      </c>
      <c r="B30" s="270"/>
      <c r="C30" s="270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0" customWidth="1"/>
    <col min="2" max="2" width="21.875" style="30" customWidth="1"/>
    <col min="3" max="3" width="6" style="30" customWidth="1"/>
    <col min="4" max="25" width="9.875" style="31" customWidth="1"/>
    <col min="26" max="42" width="5.625" style="30" hidden="1" customWidth="1"/>
    <col min="43" max="43" width="11.625" style="32" hidden="1" customWidth="1"/>
    <col min="44" max="44" width="3.125" style="32" customWidth="1"/>
    <col min="45" max="45" width="27.625" style="30" bestFit="1" customWidth="1"/>
    <col min="46" max="16384" width="9" style="30"/>
  </cols>
  <sheetData>
    <row r="1" spans="1:47" x14ac:dyDescent="0.4">
      <c r="B1" s="30">
        <v>45505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.25" x14ac:dyDescent="0.4">
      <c r="A2" s="252"/>
      <c r="B2" s="252"/>
      <c r="C2" s="190"/>
      <c r="P2" s="190"/>
      <c r="Q2" s="18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499999999999993" customHeight="1" thickBot="1" x14ac:dyDescent="0.45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 x14ac:dyDescent="0.4">
      <c r="A4" s="33"/>
      <c r="B4" s="34"/>
      <c r="C4" s="35" t="s">
        <v>87</v>
      </c>
      <c r="D4" s="259" t="s">
        <v>337</v>
      </c>
      <c r="E4" s="260"/>
      <c r="F4" s="259" t="s">
        <v>340</v>
      </c>
      <c r="G4" s="260"/>
      <c r="H4" s="259" t="s">
        <v>343</v>
      </c>
      <c r="I4" s="260"/>
      <c r="J4" s="259" t="s">
        <v>346</v>
      </c>
      <c r="K4" s="260"/>
      <c r="L4" s="259" t="s">
        <v>349</v>
      </c>
      <c r="M4" s="260"/>
      <c r="N4" s="259" t="s">
        <v>352</v>
      </c>
      <c r="O4" s="263"/>
      <c r="P4" s="184"/>
      <c r="Q4" s="185"/>
      <c r="R4" s="253"/>
      <c r="S4" s="254"/>
      <c r="T4" s="253"/>
      <c r="U4" s="257"/>
      <c r="V4" s="259"/>
      <c r="W4" s="260"/>
      <c r="X4" s="259"/>
      <c r="Y4" s="260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 x14ac:dyDescent="0.4">
      <c r="A5" s="36"/>
      <c r="B5" s="37"/>
      <c r="C5" s="38"/>
      <c r="D5" s="261"/>
      <c r="E5" s="262"/>
      <c r="F5" s="261"/>
      <c r="G5" s="262"/>
      <c r="H5" s="261"/>
      <c r="I5" s="262"/>
      <c r="J5" s="261"/>
      <c r="K5" s="262"/>
      <c r="L5" s="261"/>
      <c r="M5" s="262"/>
      <c r="N5" s="261"/>
      <c r="O5" s="264"/>
      <c r="P5" s="186"/>
      <c r="Q5" s="187"/>
      <c r="R5" s="255"/>
      <c r="S5" s="256"/>
      <c r="T5" s="255"/>
      <c r="U5" s="258"/>
      <c r="V5" s="261"/>
      <c r="W5" s="262"/>
      <c r="X5" s="261"/>
      <c r="Y5" s="262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 x14ac:dyDescent="0.4">
      <c r="A6" s="36"/>
      <c r="B6" s="39"/>
      <c r="C6" s="40" t="s">
        <v>88</v>
      </c>
      <c r="D6" s="217"/>
      <c r="E6" s="41"/>
      <c r="F6" s="219"/>
      <c r="G6" s="41"/>
      <c r="H6" s="217"/>
      <c r="I6" s="41"/>
      <c r="J6" s="223"/>
      <c r="K6" s="41"/>
      <c r="L6" s="231"/>
      <c r="M6" s="41"/>
      <c r="N6" s="231"/>
      <c r="O6" s="41"/>
      <c r="P6" s="182"/>
      <c r="Q6" s="41"/>
      <c r="R6" s="233"/>
      <c r="S6" s="42"/>
      <c r="T6" s="219"/>
      <c r="U6" s="41"/>
      <c r="V6" s="217"/>
      <c r="W6" s="41"/>
      <c r="X6" s="219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 x14ac:dyDescent="0.45">
      <c r="A7" s="43" t="s">
        <v>85</v>
      </c>
      <c r="B7" s="44" t="s">
        <v>86</v>
      </c>
      <c r="C7" s="45"/>
      <c r="D7" s="218"/>
      <c r="E7" s="46" t="s">
        <v>124</v>
      </c>
      <c r="F7" s="220"/>
      <c r="G7" s="46" t="s">
        <v>124</v>
      </c>
      <c r="H7" s="218"/>
      <c r="I7" s="46" t="s">
        <v>124</v>
      </c>
      <c r="J7" s="224"/>
      <c r="K7" s="46" t="s">
        <v>124</v>
      </c>
      <c r="L7" s="232"/>
      <c r="M7" s="46" t="s">
        <v>124</v>
      </c>
      <c r="N7" s="232"/>
      <c r="O7" s="46"/>
      <c r="P7" s="183"/>
      <c r="Q7" s="46"/>
      <c r="R7" s="234"/>
      <c r="S7" s="47"/>
      <c r="T7" s="220"/>
      <c r="U7" s="46"/>
      <c r="V7" s="218"/>
      <c r="W7" s="46"/>
      <c r="X7" s="220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 x14ac:dyDescent="0.45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 x14ac:dyDescent="0.4">
      <c r="A9" s="53">
        <v>1</v>
      </c>
      <c r="B9" s="54" t="s">
        <v>80</v>
      </c>
      <c r="C9" s="55" t="s">
        <v>75</v>
      </c>
      <c r="D9" s="56">
        <v>20240813</v>
      </c>
      <c r="E9" s="57" t="str">
        <f>IF(手入力!C3="",REPLACE(D9,5,0,"/"),REPLACE(手入力!C3,5,0,"/"))</f>
        <v>2024/0813</v>
      </c>
      <c r="F9" s="56">
        <v>20240813</v>
      </c>
      <c r="G9" s="57" t="str">
        <f>IF(手入力!D3="",REPLACE(F9,5,0,"/"),REPLACE(手入力!D3,5,0,"/"))</f>
        <v>2024/0813</v>
      </c>
      <c r="H9" s="56">
        <v>20240813</v>
      </c>
      <c r="I9" s="57" t="str">
        <f>IF(手入力!E3="",REPLACE(H9,5,0,"/"),REPLACE(手入力!E3,5,0,"/"))</f>
        <v>2024/0813</v>
      </c>
      <c r="J9" s="56">
        <v>20240813</v>
      </c>
      <c r="K9" s="57" t="str">
        <f>IF(手入力!F3="",REPLACE(J9,5,0,"/"),REPLACE(手入力!F3,5,0,"/"))</f>
        <v>2024/0813</v>
      </c>
      <c r="L9" s="56">
        <v>20240813</v>
      </c>
      <c r="M9" s="57" t="str">
        <f>IF(手入力!G3="",REPLACE(L9,5,0,"/"),REPLACE(手入力!G3,5,0,"/"))</f>
        <v>2024/0813</v>
      </c>
      <c r="N9" s="56">
        <v>20240813</v>
      </c>
      <c r="O9" s="57" t="str">
        <f>IF(手入力!H3="",REPLACE(N9,5,0,"/"),REPLACE(手入力!H3,5,0,"/"))</f>
        <v>2024/0813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 x14ac:dyDescent="0.4">
      <c r="A10" s="61">
        <v>2</v>
      </c>
      <c r="B10" s="62" t="s">
        <v>81</v>
      </c>
      <c r="C10" s="63" t="s">
        <v>75</v>
      </c>
      <c r="D10" s="66">
        <v>1042</v>
      </c>
      <c r="E10" s="65" t="str">
        <f>TEXT(D10,"0000")</f>
        <v>1042</v>
      </c>
      <c r="F10" s="66">
        <v>1111</v>
      </c>
      <c r="G10" s="65" t="str">
        <f>TEXT(F10,"0000")</f>
        <v>1111</v>
      </c>
      <c r="H10" s="66">
        <v>954</v>
      </c>
      <c r="I10" s="65" t="str">
        <f>TEXT(H10,"0000")</f>
        <v>0954</v>
      </c>
      <c r="J10" s="66">
        <v>1029</v>
      </c>
      <c r="K10" s="65" t="str">
        <f>TEXT(J10,"0000")</f>
        <v>1029</v>
      </c>
      <c r="L10" s="66">
        <v>930</v>
      </c>
      <c r="M10" s="65" t="str">
        <f>TEXT(L10,"0000")</f>
        <v>0930</v>
      </c>
      <c r="N10" s="66">
        <v>918</v>
      </c>
      <c r="O10" s="65" t="str">
        <f>TEXT(N10,"0000")</f>
        <v>0918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 x14ac:dyDescent="0.4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晴/曇</v>
      </c>
      <c r="E11" s="66">
        <f>IF(E9=0,"",(RIGHT(E9,2))-1)</f>
        <v>12</v>
      </c>
      <c r="F11" s="66" t="str">
        <f>IF(F$9=0,"",HLOOKUP(G11,天気タグ!$B$3:$AG$39,35))</f>
        <v>晴/曇</v>
      </c>
      <c r="G11" s="66">
        <f>IF(G9=0,"",(RIGHT(G9,2))-1)</f>
        <v>12</v>
      </c>
      <c r="H11" s="66" t="str">
        <f>IF(H$9=0,"",HLOOKUP(I11,天気タグ!$B$3:$AG$39,35))</f>
        <v>晴/曇</v>
      </c>
      <c r="I11" s="66">
        <f>IF(I9=0,"",(RIGHT(I9,2))-1)</f>
        <v>12</v>
      </c>
      <c r="J11" s="66" t="str">
        <f>IF(J$9=0,"",HLOOKUP(K11,天気タグ!$B$3:$AG$39,35))</f>
        <v>晴/曇</v>
      </c>
      <c r="K11" s="66">
        <f>IF(K9=0,"",(RIGHT(K9,2))-1)</f>
        <v>12</v>
      </c>
      <c r="L11" s="66" t="str">
        <f>IF(L$9=0,"",HLOOKUP(M11,天気タグ!$B$3:$AG$39,35))</f>
        <v>晴/曇</v>
      </c>
      <c r="M11" s="66">
        <f>IF(M9=0,"",(RIGHT(M9,2))-1)</f>
        <v>12</v>
      </c>
      <c r="N11" s="66" t="str">
        <f>IF(N$9=0,"",HLOOKUP(O11,天気タグ!$B$3:$AG$39,35))</f>
        <v>晴/曇</v>
      </c>
      <c r="O11" s="66">
        <f>IF(O9=0,"",(RIGHT(O9,2))-1)</f>
        <v>12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 x14ac:dyDescent="0.4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晴</v>
      </c>
      <c r="E12" s="66">
        <f>IF(E9=0,"",RIGHT(E9,2)*1)</f>
        <v>13</v>
      </c>
      <c r="F12" s="66" t="str">
        <f>IF(F$9=0,"",HLOOKUP(G12,天気タグ!$B$3:$AG$39,35))</f>
        <v>晴</v>
      </c>
      <c r="G12" s="66">
        <f>IF(G9=0,"",RIGHT(G9,2)*1)</f>
        <v>13</v>
      </c>
      <c r="H12" s="66" t="str">
        <f>IF(H$9=0,"",HLOOKUP(I12,天気タグ!$B$3:$AG$39,35))</f>
        <v>晴</v>
      </c>
      <c r="I12" s="66">
        <f>IF(I9=0,"",RIGHT(I9,2)*1)</f>
        <v>13</v>
      </c>
      <c r="J12" s="66" t="str">
        <f>IF(J$9=0,"",HLOOKUP(K12,天気タグ!$B$3:$AG$39,35))</f>
        <v>晴</v>
      </c>
      <c r="K12" s="66">
        <f>IF(K9=0,"",RIGHT(K9,2)*1)</f>
        <v>13</v>
      </c>
      <c r="L12" s="66" t="str">
        <f>IF(L$9=0,"",HLOOKUP(M12,天気タグ!$B$3:$AG$39,35))</f>
        <v>晴</v>
      </c>
      <c r="M12" s="66">
        <f>IF(M9=0,"",RIGHT(M9,2)*1)</f>
        <v>13</v>
      </c>
      <c r="N12" s="66" t="str">
        <f>IF(N$9=0,"",HLOOKUP(O12,天気タグ!$B$3:$AG$39,35))</f>
        <v>晴</v>
      </c>
      <c r="O12" s="66">
        <f>IF(O9=0,"",RIGHT(O9,2)*1)</f>
        <v>13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 x14ac:dyDescent="0.4">
      <c r="A13" s="61">
        <v>5</v>
      </c>
      <c r="B13" s="62" t="s">
        <v>44</v>
      </c>
      <c r="C13" s="63" t="s">
        <v>84</v>
      </c>
      <c r="D13" s="68">
        <v>29.8</v>
      </c>
      <c r="E13" s="68"/>
      <c r="F13" s="68">
        <v>32.5</v>
      </c>
      <c r="G13" s="68"/>
      <c r="H13" s="68">
        <v>27</v>
      </c>
      <c r="I13" s="68"/>
      <c r="J13" s="68">
        <v>31</v>
      </c>
      <c r="K13" s="68"/>
      <c r="L13" s="68">
        <v>28.2</v>
      </c>
      <c r="M13" s="68"/>
      <c r="N13" s="68">
        <v>29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 x14ac:dyDescent="0.45">
      <c r="A14" s="71">
        <v>6</v>
      </c>
      <c r="B14" s="72" t="s">
        <v>45</v>
      </c>
      <c r="C14" s="73" t="s">
        <v>84</v>
      </c>
      <c r="D14" s="75">
        <v>23</v>
      </c>
      <c r="E14" s="75"/>
      <c r="F14" s="75">
        <v>27</v>
      </c>
      <c r="G14" s="75"/>
      <c r="H14" s="75">
        <v>23.5</v>
      </c>
      <c r="I14" s="75"/>
      <c r="J14" s="75">
        <v>24.9</v>
      </c>
      <c r="K14" s="75"/>
      <c r="L14" s="75">
        <v>24</v>
      </c>
      <c r="M14" s="75"/>
      <c r="N14" s="75">
        <v>26.2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 x14ac:dyDescent="0.45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 x14ac:dyDescent="0.4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 x14ac:dyDescent="0.4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 x14ac:dyDescent="0.4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 x14ac:dyDescent="0.4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 x14ac:dyDescent="0.4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 x14ac:dyDescent="0.4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 x14ac:dyDescent="0.4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 x14ac:dyDescent="0.4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 x14ac:dyDescent="0.4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 x14ac:dyDescent="0.4">
      <c r="A25" s="85">
        <v>10</v>
      </c>
      <c r="B25" s="62" t="s">
        <v>8</v>
      </c>
      <c r="C25" s="88" t="s">
        <v>78</v>
      </c>
      <c r="D25" s="66" t="s">
        <v>370</v>
      </c>
      <c r="E25" s="65" t="e">
        <f>D25/1000</f>
        <v>#VALUE!</v>
      </c>
      <c r="F25" s="66" t="s">
        <v>370</v>
      </c>
      <c r="G25" s="65" t="e">
        <f>F25/1000</f>
        <v>#VALUE!</v>
      </c>
      <c r="H25" s="66" t="s">
        <v>370</v>
      </c>
      <c r="I25" s="65" t="e">
        <f>H25/1000</f>
        <v>#VALUE!</v>
      </c>
      <c r="J25" s="66" t="s">
        <v>370</v>
      </c>
      <c r="K25" s="65" t="e">
        <f>J25/1000</f>
        <v>#VALUE!</v>
      </c>
      <c r="L25" s="66" t="s">
        <v>370</v>
      </c>
      <c r="M25" s="65" t="e">
        <f>L25/1000</f>
        <v>#VALUE!</v>
      </c>
      <c r="N25" s="66" t="s">
        <v>370</v>
      </c>
      <c r="O25" s="65" t="e">
        <f>N25/1000</f>
        <v>#VALUE!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 x14ac:dyDescent="0.4">
      <c r="A26" s="85">
        <v>11</v>
      </c>
      <c r="B26" s="62" t="s">
        <v>9</v>
      </c>
      <c r="C26" s="88" t="s">
        <v>78</v>
      </c>
      <c r="D26" s="66">
        <v>0.21</v>
      </c>
      <c r="E26" s="96"/>
      <c r="F26" s="66">
        <v>0.21</v>
      </c>
      <c r="G26" s="96"/>
      <c r="H26" s="66">
        <v>0.19</v>
      </c>
      <c r="I26" s="96"/>
      <c r="J26" s="66">
        <v>0.19</v>
      </c>
      <c r="K26" s="96"/>
      <c r="L26" s="66">
        <v>0.12</v>
      </c>
      <c r="M26" s="96"/>
      <c r="N26" s="66">
        <v>0.12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 x14ac:dyDescent="0.4">
      <c r="A27" s="85">
        <v>12</v>
      </c>
      <c r="B27" s="62" t="s">
        <v>10</v>
      </c>
      <c r="C27" s="88" t="s">
        <v>78</v>
      </c>
      <c r="D27" s="66">
        <v>0.05</v>
      </c>
      <c r="E27" s="96"/>
      <c r="F27" s="66">
        <v>0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 x14ac:dyDescent="0.4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 x14ac:dyDescent="0.4">
      <c r="A29" s="85">
        <v>14</v>
      </c>
      <c r="B29" s="62" t="s">
        <v>12</v>
      </c>
      <c r="C29" s="88" t="s">
        <v>78</v>
      </c>
      <c r="D29" s="66" t="s">
        <v>370</v>
      </c>
      <c r="E29" s="65" t="e">
        <f t="shared" si="6"/>
        <v>#VALUE!</v>
      </c>
      <c r="F29" s="66" t="s">
        <v>370</v>
      </c>
      <c r="G29" s="65" t="e">
        <f t="shared" si="7"/>
        <v>#VALUE!</v>
      </c>
      <c r="H29" s="66" t="s">
        <v>370</v>
      </c>
      <c r="I29" s="65" t="e">
        <f t="shared" si="8"/>
        <v>#VALUE!</v>
      </c>
      <c r="J29" s="66" t="s">
        <v>370</v>
      </c>
      <c r="K29" s="65" t="e">
        <f t="shared" si="9"/>
        <v>#VALUE!</v>
      </c>
      <c r="L29" s="66" t="s">
        <v>370</v>
      </c>
      <c r="M29" s="65" t="e">
        <f t="shared" si="10"/>
        <v>#VALUE!</v>
      </c>
      <c r="N29" s="66" t="s">
        <v>370</v>
      </c>
      <c r="O29" s="65" t="e">
        <f t="shared" si="11"/>
        <v>#VALUE!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 x14ac:dyDescent="0.4">
      <c r="A30" s="85">
        <v>15</v>
      </c>
      <c r="B30" s="62" t="s">
        <v>100</v>
      </c>
      <c r="C30" s="88" t="s">
        <v>78</v>
      </c>
      <c r="D30" s="66" t="s">
        <v>370</v>
      </c>
      <c r="E30" s="65" t="e">
        <f t="shared" si="6"/>
        <v>#VALUE!</v>
      </c>
      <c r="F30" s="66" t="s">
        <v>370</v>
      </c>
      <c r="G30" s="65" t="e">
        <f t="shared" si="7"/>
        <v>#VALUE!</v>
      </c>
      <c r="H30" s="66" t="s">
        <v>370</v>
      </c>
      <c r="I30" s="65" t="e">
        <f t="shared" si="8"/>
        <v>#VALUE!</v>
      </c>
      <c r="J30" s="66" t="s">
        <v>370</v>
      </c>
      <c r="K30" s="65" t="e">
        <f t="shared" si="9"/>
        <v>#VALUE!</v>
      </c>
      <c r="L30" s="66" t="s">
        <v>370</v>
      </c>
      <c r="M30" s="65" t="e">
        <f t="shared" si="10"/>
        <v>#VALUE!</v>
      </c>
      <c r="N30" s="66" t="s">
        <v>370</v>
      </c>
      <c r="O30" s="65" t="e">
        <f t="shared" si="11"/>
        <v>#VALUE!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 x14ac:dyDescent="0.4">
      <c r="A31" s="85">
        <v>16</v>
      </c>
      <c r="B31" s="62" t="s">
        <v>101</v>
      </c>
      <c r="C31" s="88" t="s">
        <v>78</v>
      </c>
      <c r="D31" s="66" t="s">
        <v>370</v>
      </c>
      <c r="E31" s="65" t="e">
        <f t="shared" si="6"/>
        <v>#VALUE!</v>
      </c>
      <c r="F31" s="66" t="s">
        <v>370</v>
      </c>
      <c r="G31" s="65" t="e">
        <f t="shared" si="7"/>
        <v>#VALUE!</v>
      </c>
      <c r="H31" s="66" t="s">
        <v>370</v>
      </c>
      <c r="I31" s="65" t="e">
        <f t="shared" si="8"/>
        <v>#VALUE!</v>
      </c>
      <c r="J31" s="66" t="s">
        <v>370</v>
      </c>
      <c r="K31" s="65" t="e">
        <f t="shared" si="9"/>
        <v>#VALUE!</v>
      </c>
      <c r="L31" s="66" t="s">
        <v>370</v>
      </c>
      <c r="M31" s="65" t="e">
        <f t="shared" si="10"/>
        <v>#VALUE!</v>
      </c>
      <c r="N31" s="66" t="s">
        <v>370</v>
      </c>
      <c r="O31" s="65" t="e">
        <f t="shared" si="11"/>
        <v>#VALUE!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 x14ac:dyDescent="0.4">
      <c r="A32" s="85">
        <v>17</v>
      </c>
      <c r="B32" s="62" t="s">
        <v>13</v>
      </c>
      <c r="C32" s="88" t="s">
        <v>78</v>
      </c>
      <c r="D32" s="66" t="s">
        <v>370</v>
      </c>
      <c r="E32" s="65" t="e">
        <f t="shared" si="6"/>
        <v>#VALUE!</v>
      </c>
      <c r="F32" s="66" t="s">
        <v>370</v>
      </c>
      <c r="G32" s="65" t="e">
        <f t="shared" si="7"/>
        <v>#VALUE!</v>
      </c>
      <c r="H32" s="66" t="s">
        <v>370</v>
      </c>
      <c r="I32" s="65" t="e">
        <f t="shared" si="8"/>
        <v>#VALUE!</v>
      </c>
      <c r="J32" s="66" t="s">
        <v>370</v>
      </c>
      <c r="K32" s="65" t="e">
        <f t="shared" si="9"/>
        <v>#VALUE!</v>
      </c>
      <c r="L32" s="66" t="s">
        <v>370</v>
      </c>
      <c r="M32" s="65" t="e">
        <f t="shared" si="10"/>
        <v>#VALUE!</v>
      </c>
      <c r="N32" s="66" t="s">
        <v>370</v>
      </c>
      <c r="O32" s="65" t="e">
        <f t="shared" si="11"/>
        <v>#VALUE!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 x14ac:dyDescent="0.4">
      <c r="A33" s="85">
        <v>18</v>
      </c>
      <c r="B33" s="62" t="s">
        <v>14</v>
      </c>
      <c r="C33" s="88" t="s">
        <v>78</v>
      </c>
      <c r="D33" s="66" t="s">
        <v>370</v>
      </c>
      <c r="E33" s="65" t="e">
        <f t="shared" si="6"/>
        <v>#VALUE!</v>
      </c>
      <c r="F33" s="66" t="s">
        <v>370</v>
      </c>
      <c r="G33" s="65" t="e">
        <f t="shared" si="7"/>
        <v>#VALUE!</v>
      </c>
      <c r="H33" s="66" t="s">
        <v>370</v>
      </c>
      <c r="I33" s="65" t="e">
        <f t="shared" si="8"/>
        <v>#VALUE!</v>
      </c>
      <c r="J33" s="66" t="s">
        <v>370</v>
      </c>
      <c r="K33" s="65" t="e">
        <f t="shared" si="9"/>
        <v>#VALUE!</v>
      </c>
      <c r="L33" s="66" t="s">
        <v>370</v>
      </c>
      <c r="M33" s="65" t="e">
        <f t="shared" si="10"/>
        <v>#VALUE!</v>
      </c>
      <c r="N33" s="66" t="s">
        <v>370</v>
      </c>
      <c r="O33" s="65" t="e">
        <f t="shared" si="11"/>
        <v>#VALUE!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 x14ac:dyDescent="0.4">
      <c r="A34" s="85">
        <v>19</v>
      </c>
      <c r="B34" s="62" t="s">
        <v>15</v>
      </c>
      <c r="C34" s="88" t="s">
        <v>78</v>
      </c>
      <c r="D34" s="66" t="s">
        <v>370</v>
      </c>
      <c r="E34" s="65" t="e">
        <f t="shared" si="6"/>
        <v>#VALUE!</v>
      </c>
      <c r="F34" s="66" t="s">
        <v>370</v>
      </c>
      <c r="G34" s="65" t="e">
        <f t="shared" si="7"/>
        <v>#VALUE!</v>
      </c>
      <c r="H34" s="66" t="s">
        <v>370</v>
      </c>
      <c r="I34" s="65" t="e">
        <f t="shared" si="8"/>
        <v>#VALUE!</v>
      </c>
      <c r="J34" s="66" t="s">
        <v>370</v>
      </c>
      <c r="K34" s="65" t="e">
        <f t="shared" si="9"/>
        <v>#VALUE!</v>
      </c>
      <c r="L34" s="66" t="s">
        <v>370</v>
      </c>
      <c r="M34" s="65" t="e">
        <f t="shared" si="10"/>
        <v>#VALUE!</v>
      </c>
      <c r="N34" s="66" t="s">
        <v>370</v>
      </c>
      <c r="O34" s="65" t="e">
        <f t="shared" si="11"/>
        <v>#VALUE!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 x14ac:dyDescent="0.4">
      <c r="A35" s="85">
        <v>20</v>
      </c>
      <c r="B35" s="62" t="s">
        <v>16</v>
      </c>
      <c r="C35" s="88" t="s">
        <v>78</v>
      </c>
      <c r="D35" s="66" t="s">
        <v>370</v>
      </c>
      <c r="E35" s="65" t="e">
        <f t="shared" si="6"/>
        <v>#VALUE!</v>
      </c>
      <c r="F35" s="66" t="s">
        <v>370</v>
      </c>
      <c r="G35" s="65" t="e">
        <f t="shared" si="7"/>
        <v>#VALUE!</v>
      </c>
      <c r="H35" s="66" t="s">
        <v>370</v>
      </c>
      <c r="I35" s="65" t="e">
        <f t="shared" si="8"/>
        <v>#VALUE!</v>
      </c>
      <c r="J35" s="66" t="s">
        <v>370</v>
      </c>
      <c r="K35" s="65" t="e">
        <f t="shared" si="9"/>
        <v>#VALUE!</v>
      </c>
      <c r="L35" s="66" t="s">
        <v>370</v>
      </c>
      <c r="M35" s="65" t="e">
        <f t="shared" si="10"/>
        <v>#VALUE!</v>
      </c>
      <c r="N35" s="66" t="s">
        <v>370</v>
      </c>
      <c r="O35" s="65" t="e">
        <f t="shared" si="11"/>
        <v>#VALUE!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 x14ac:dyDescent="0.4">
      <c r="A36" s="85">
        <v>21</v>
      </c>
      <c r="B36" s="62" t="s">
        <v>17</v>
      </c>
      <c r="C36" s="88" t="s">
        <v>78</v>
      </c>
      <c r="D36" s="66">
        <v>0.14000000000000001</v>
      </c>
      <c r="E36" s="96"/>
      <c r="F36" s="66">
        <v>0.14000000000000001</v>
      </c>
      <c r="G36" s="96"/>
      <c r="H36" s="66">
        <v>0.1</v>
      </c>
      <c r="I36" s="96"/>
      <c r="J36" s="66">
        <v>0.11</v>
      </c>
      <c r="K36" s="96"/>
      <c r="L36" s="66">
        <v>0.11</v>
      </c>
      <c r="M36" s="96"/>
      <c r="N36" s="66">
        <v>0.15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 x14ac:dyDescent="0.4">
      <c r="A37" s="85">
        <v>22</v>
      </c>
      <c r="B37" s="62" t="s">
        <v>18</v>
      </c>
      <c r="C37" s="88" t="s">
        <v>78</v>
      </c>
      <c r="D37" s="66">
        <v>0</v>
      </c>
      <c r="E37" s="94"/>
      <c r="F37" s="66">
        <v>0</v>
      </c>
      <c r="G37" s="94"/>
      <c r="H37" s="66">
        <v>0</v>
      </c>
      <c r="I37" s="94"/>
      <c r="J37" s="66">
        <v>0</v>
      </c>
      <c r="K37" s="94"/>
      <c r="L37" s="66">
        <v>0</v>
      </c>
      <c r="M37" s="94"/>
      <c r="N37" s="66">
        <v>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 x14ac:dyDescent="0.4">
      <c r="A38" s="85">
        <v>23</v>
      </c>
      <c r="B38" s="62" t="s">
        <v>19</v>
      </c>
      <c r="C38" s="88" t="s">
        <v>78</v>
      </c>
      <c r="D38" s="66" t="s">
        <v>370</v>
      </c>
      <c r="E38" s="169" t="e">
        <f>D38/1000</f>
        <v>#VALUE!</v>
      </c>
      <c r="F38" s="66" t="s">
        <v>370</v>
      </c>
      <c r="G38" s="169" t="e">
        <f>F38/1000</f>
        <v>#VALUE!</v>
      </c>
      <c r="H38" s="66" t="s">
        <v>370</v>
      </c>
      <c r="I38" s="169" t="e">
        <f>H38/1000</f>
        <v>#VALUE!</v>
      </c>
      <c r="J38" s="66" t="s">
        <v>370</v>
      </c>
      <c r="K38" s="169" t="e">
        <f>J38/1000</f>
        <v>#VALUE!</v>
      </c>
      <c r="L38" s="66" t="s">
        <v>370</v>
      </c>
      <c r="M38" s="169" t="e">
        <f>L38/1000</f>
        <v>#VALUE!</v>
      </c>
      <c r="N38" s="66" t="s">
        <v>370</v>
      </c>
      <c r="O38" s="169" t="e">
        <f>N38/1000</f>
        <v>#VALUE!</v>
      </c>
      <c r="P38" s="93"/>
      <c r="Q38" s="169"/>
      <c r="R38" s="94"/>
      <c r="S38" s="169"/>
      <c r="T38" s="66"/>
      <c r="U38" s="169"/>
      <c r="V38" s="66"/>
      <c r="W38" s="169"/>
      <c r="X38" s="66"/>
      <c r="Y38" s="169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 x14ac:dyDescent="0.4">
      <c r="A39" s="85">
        <v>24</v>
      </c>
      <c r="B39" s="62" t="s">
        <v>20</v>
      </c>
      <c r="C39" s="88" t="s">
        <v>78</v>
      </c>
      <c r="D39" s="66">
        <v>0</v>
      </c>
      <c r="E39" s="94"/>
      <c r="F39" s="66">
        <v>5.0000000000000001E-3</v>
      </c>
      <c r="G39" s="94"/>
      <c r="H39" s="66">
        <v>5.0000000000000001E-3</v>
      </c>
      <c r="I39" s="94"/>
      <c r="J39" s="66">
        <v>5.0000000000000001E-3</v>
      </c>
      <c r="K39" s="94"/>
      <c r="L39" s="66">
        <v>0</v>
      </c>
      <c r="M39" s="94"/>
      <c r="N39" s="66">
        <v>5.0000000000000001E-3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 x14ac:dyDescent="0.4">
      <c r="A40" s="85">
        <v>25</v>
      </c>
      <c r="B40" s="62" t="s">
        <v>21</v>
      </c>
      <c r="C40" s="88" t="s">
        <v>78</v>
      </c>
      <c r="D40" s="66" t="s">
        <v>370</v>
      </c>
      <c r="E40" s="169" t="e">
        <f>D40/1000</f>
        <v>#VALUE!</v>
      </c>
      <c r="F40" s="66" t="s">
        <v>370</v>
      </c>
      <c r="G40" s="169" t="e">
        <f>F40/1000</f>
        <v>#VALUE!</v>
      </c>
      <c r="H40" s="66" t="s">
        <v>370</v>
      </c>
      <c r="I40" s="169" t="e">
        <f>H40/1000</f>
        <v>#VALUE!</v>
      </c>
      <c r="J40" s="66" t="s">
        <v>370</v>
      </c>
      <c r="K40" s="169" t="e">
        <f>J40/1000</f>
        <v>#VALUE!</v>
      </c>
      <c r="L40" s="66" t="s">
        <v>370</v>
      </c>
      <c r="M40" s="169" t="e">
        <f>L40/1000</f>
        <v>#VALUE!</v>
      </c>
      <c r="N40" s="66" t="s">
        <v>370</v>
      </c>
      <c r="O40" s="169" t="e">
        <f>N40/1000</f>
        <v>#VALUE!</v>
      </c>
      <c r="P40" s="93"/>
      <c r="Q40" s="169"/>
      <c r="R40" s="94"/>
      <c r="S40" s="169"/>
      <c r="T40" s="66"/>
      <c r="U40" s="169"/>
      <c r="V40" s="66"/>
      <c r="W40" s="169"/>
      <c r="X40" s="66"/>
      <c r="Y40" s="169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 x14ac:dyDescent="0.4">
      <c r="A41" s="85">
        <v>26</v>
      </c>
      <c r="B41" s="62" t="s">
        <v>22</v>
      </c>
      <c r="C41" s="88" t="s">
        <v>78</v>
      </c>
      <c r="D41" s="66" t="s">
        <v>370</v>
      </c>
      <c r="E41" s="94"/>
      <c r="F41" s="66" t="s">
        <v>370</v>
      </c>
      <c r="G41" s="94"/>
      <c r="H41" s="66" t="s">
        <v>370</v>
      </c>
      <c r="I41" s="94"/>
      <c r="J41" s="66" t="s">
        <v>370</v>
      </c>
      <c r="K41" s="94"/>
      <c r="L41" s="66" t="s">
        <v>370</v>
      </c>
      <c r="M41" s="94"/>
      <c r="N41" s="66" t="s">
        <v>370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 x14ac:dyDescent="0.4">
      <c r="A42" s="85">
        <v>27</v>
      </c>
      <c r="B42" s="62" t="s">
        <v>23</v>
      </c>
      <c r="C42" s="88" t="s">
        <v>78</v>
      </c>
      <c r="D42" s="66" t="s">
        <v>370</v>
      </c>
      <c r="E42" s="65" t="e">
        <f>D42/1000</f>
        <v>#VALUE!</v>
      </c>
      <c r="F42" s="66" t="s">
        <v>370</v>
      </c>
      <c r="G42" s="65" t="e">
        <f>F42/1000</f>
        <v>#VALUE!</v>
      </c>
      <c r="H42" s="66" t="s">
        <v>370</v>
      </c>
      <c r="I42" s="65" t="e">
        <f>H42/1000</f>
        <v>#VALUE!</v>
      </c>
      <c r="J42" s="66" t="s">
        <v>370</v>
      </c>
      <c r="K42" s="65" t="e">
        <f>J42/1000</f>
        <v>#VALUE!</v>
      </c>
      <c r="L42" s="66" t="s">
        <v>370</v>
      </c>
      <c r="M42" s="65" t="e">
        <f>L42/1000</f>
        <v>#VALUE!</v>
      </c>
      <c r="N42" s="66" t="s">
        <v>370</v>
      </c>
      <c r="O42" s="65" t="e">
        <f>N42/1000</f>
        <v>#VALUE!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 x14ac:dyDescent="0.4">
      <c r="A43" s="85">
        <v>28</v>
      </c>
      <c r="B43" s="62" t="s">
        <v>24</v>
      </c>
      <c r="C43" s="88" t="s">
        <v>78</v>
      </c>
      <c r="D43" s="66">
        <v>0</v>
      </c>
      <c r="E43" s="94"/>
      <c r="F43" s="66">
        <v>8.9999999999999993E-3</v>
      </c>
      <c r="G43" s="94"/>
      <c r="H43" s="66">
        <v>7.0000000000000001E-3</v>
      </c>
      <c r="I43" s="94"/>
      <c r="J43" s="66">
        <v>1.2999999999999999E-2</v>
      </c>
      <c r="K43" s="94"/>
      <c r="L43" s="66">
        <v>0</v>
      </c>
      <c r="M43" s="94"/>
      <c r="N43" s="66">
        <v>0.01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 x14ac:dyDescent="0.4">
      <c r="A44" s="85">
        <v>29</v>
      </c>
      <c r="B44" s="62" t="s">
        <v>25</v>
      </c>
      <c r="C44" s="88" t="s">
        <v>78</v>
      </c>
      <c r="D44" s="66" t="s">
        <v>370</v>
      </c>
      <c r="E44" s="169" t="e">
        <f t="shared" ref="E44" si="12">D44/1000</f>
        <v>#VALUE!</v>
      </c>
      <c r="F44" s="66" t="s">
        <v>370</v>
      </c>
      <c r="G44" s="169" t="e">
        <f t="shared" ref="G44" si="13">F44/1000</f>
        <v>#VALUE!</v>
      </c>
      <c r="H44" s="66" t="s">
        <v>370</v>
      </c>
      <c r="I44" s="169" t="e">
        <f t="shared" ref="I44" si="14">H44/1000</f>
        <v>#VALUE!</v>
      </c>
      <c r="J44" s="66" t="s">
        <v>370</v>
      </c>
      <c r="K44" s="169" t="e">
        <f t="shared" ref="K44" si="15">J44/1000</f>
        <v>#VALUE!</v>
      </c>
      <c r="L44" s="66" t="s">
        <v>370</v>
      </c>
      <c r="M44" s="169" t="e">
        <f t="shared" ref="M44" si="16">L44/1000</f>
        <v>#VALUE!</v>
      </c>
      <c r="N44" s="66" t="s">
        <v>370</v>
      </c>
      <c r="O44" s="169" t="e">
        <f t="shared" ref="O44" si="17">N44/1000</f>
        <v>#VALUE!</v>
      </c>
      <c r="P44" s="93"/>
      <c r="Q44" s="169"/>
      <c r="R44" s="94"/>
      <c r="S44" s="169"/>
      <c r="T44" s="66"/>
      <c r="U44" s="169"/>
      <c r="V44" s="66"/>
      <c r="W44" s="169"/>
      <c r="X44" s="66"/>
      <c r="Y44" s="169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 x14ac:dyDescent="0.4">
      <c r="A45" s="85">
        <v>30</v>
      </c>
      <c r="B45" s="62" t="s">
        <v>26</v>
      </c>
      <c r="C45" s="88" t="s">
        <v>78</v>
      </c>
      <c r="D45" s="66" t="s">
        <v>370</v>
      </c>
      <c r="E45" s="169" t="e">
        <f t="shared" ref="E45" si="18">D45/1000</f>
        <v>#VALUE!</v>
      </c>
      <c r="F45" s="66" t="s">
        <v>370</v>
      </c>
      <c r="G45" s="169" t="e">
        <f t="shared" ref="G45" si="19">F45/1000</f>
        <v>#VALUE!</v>
      </c>
      <c r="H45" s="66" t="s">
        <v>370</v>
      </c>
      <c r="I45" s="169" t="e">
        <f t="shared" ref="I45" si="20">H45/1000</f>
        <v>#VALUE!</v>
      </c>
      <c r="J45" s="66" t="s">
        <v>370</v>
      </c>
      <c r="K45" s="169" t="e">
        <f t="shared" ref="K45" si="21">J45/1000</f>
        <v>#VALUE!</v>
      </c>
      <c r="L45" s="66" t="s">
        <v>370</v>
      </c>
      <c r="M45" s="169" t="e">
        <f t="shared" ref="M45" si="22">L45/1000</f>
        <v>#VALUE!</v>
      </c>
      <c r="N45" s="66" t="s">
        <v>370</v>
      </c>
      <c r="O45" s="169" t="e">
        <f t="shared" ref="O45" si="23">N45/1000</f>
        <v>#VALUE!</v>
      </c>
      <c r="P45" s="93"/>
      <c r="Q45" s="169"/>
      <c r="R45" s="94"/>
      <c r="S45" s="169"/>
      <c r="T45" s="66"/>
      <c r="U45" s="169"/>
      <c r="V45" s="66"/>
      <c r="W45" s="169"/>
      <c r="X45" s="66"/>
      <c r="Y45" s="169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 x14ac:dyDescent="0.4">
      <c r="A46" s="85">
        <v>31</v>
      </c>
      <c r="B46" s="62" t="s">
        <v>27</v>
      </c>
      <c r="C46" s="88" t="s">
        <v>78</v>
      </c>
      <c r="D46" s="66">
        <v>0</v>
      </c>
      <c r="E46" s="94"/>
      <c r="F46" s="66">
        <v>0</v>
      </c>
      <c r="G46" s="94"/>
      <c r="H46" s="66">
        <v>0</v>
      </c>
      <c r="I46" s="94"/>
      <c r="J46" s="66">
        <v>0</v>
      </c>
      <c r="K46" s="94"/>
      <c r="L46" s="66">
        <v>0</v>
      </c>
      <c r="M46" s="94"/>
      <c r="N46" s="66">
        <v>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 x14ac:dyDescent="0.4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 x14ac:dyDescent="0.4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 x14ac:dyDescent="0.4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 x14ac:dyDescent="0.4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 x14ac:dyDescent="0.4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 x14ac:dyDescent="0.4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 x14ac:dyDescent="0.4">
      <c r="A53" s="85">
        <v>38</v>
      </c>
      <c r="B53" s="62" t="s">
        <v>35</v>
      </c>
      <c r="C53" s="88" t="s">
        <v>78</v>
      </c>
      <c r="D53" s="66">
        <v>6.4</v>
      </c>
      <c r="E53" s="68"/>
      <c r="F53" s="66">
        <v>5.5</v>
      </c>
      <c r="G53" s="68"/>
      <c r="H53" s="66">
        <v>5.8</v>
      </c>
      <c r="I53" s="68"/>
      <c r="J53" s="66">
        <v>5.3</v>
      </c>
      <c r="K53" s="68"/>
      <c r="L53" s="66">
        <v>5.8</v>
      </c>
      <c r="M53" s="68"/>
      <c r="N53" s="66">
        <v>4.9000000000000004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 x14ac:dyDescent="0.4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 x14ac:dyDescent="0.4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 x14ac:dyDescent="0.4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 x14ac:dyDescent="0.4">
      <c r="A57" s="85">
        <v>42</v>
      </c>
      <c r="B57" s="62" t="s">
        <v>38</v>
      </c>
      <c r="C57" s="88" t="s">
        <v>78</v>
      </c>
      <c r="D57" s="66">
        <v>0</v>
      </c>
      <c r="E57" s="65">
        <f>D57/1000</f>
        <v>0</v>
      </c>
      <c r="F57" s="66">
        <v>0</v>
      </c>
      <c r="G57" s="65">
        <f>F57/1000</f>
        <v>0</v>
      </c>
      <c r="H57" s="66">
        <v>0</v>
      </c>
      <c r="I57" s="65">
        <f>H57/1000</f>
        <v>0</v>
      </c>
      <c r="J57" s="66">
        <v>0</v>
      </c>
      <c r="K57" s="65">
        <f>J57/1000</f>
        <v>0</v>
      </c>
      <c r="L57" s="66">
        <v>0</v>
      </c>
      <c r="M57" s="65">
        <f>L57/1000</f>
        <v>0</v>
      </c>
      <c r="N57" s="66">
        <v>0</v>
      </c>
      <c r="O57" s="65">
        <f>N57/1000</f>
        <v>0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 x14ac:dyDescent="0.4">
      <c r="A58" s="85">
        <v>43</v>
      </c>
      <c r="B58" s="62" t="s">
        <v>102</v>
      </c>
      <c r="C58" s="88" t="s">
        <v>78</v>
      </c>
      <c r="D58" s="66">
        <v>0</v>
      </c>
      <c r="E58" s="65">
        <f>D58/1000</f>
        <v>0</v>
      </c>
      <c r="F58" s="66">
        <v>0</v>
      </c>
      <c r="G58" s="65">
        <f>F58/1000</f>
        <v>0</v>
      </c>
      <c r="H58" s="66">
        <v>0</v>
      </c>
      <c r="I58" s="65">
        <f>H58/1000</f>
        <v>0</v>
      </c>
      <c r="J58" s="66">
        <v>0</v>
      </c>
      <c r="K58" s="65">
        <f>J58/1000</f>
        <v>0</v>
      </c>
      <c r="L58" s="66">
        <v>0</v>
      </c>
      <c r="M58" s="65">
        <f>L58/1000</f>
        <v>0</v>
      </c>
      <c r="N58" s="66">
        <v>0</v>
      </c>
      <c r="O58" s="65">
        <f>N58/1000</f>
        <v>0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 x14ac:dyDescent="0.4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 x14ac:dyDescent="0.4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 x14ac:dyDescent="0.4">
      <c r="A61" s="85">
        <v>46</v>
      </c>
      <c r="B61" s="62" t="s">
        <v>336</v>
      </c>
      <c r="C61" s="88" t="s">
        <v>78</v>
      </c>
      <c r="D61" s="66">
        <v>0.5</v>
      </c>
      <c r="E61" s="68"/>
      <c r="F61" s="66">
        <v>0.5</v>
      </c>
      <c r="G61" s="68"/>
      <c r="H61" s="66">
        <v>0.5</v>
      </c>
      <c r="I61" s="68"/>
      <c r="J61" s="66">
        <v>0.7</v>
      </c>
      <c r="K61" s="68"/>
      <c r="L61" s="66">
        <v>0.5</v>
      </c>
      <c r="M61" s="68"/>
      <c r="N61" s="66">
        <v>0.5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 x14ac:dyDescent="0.4">
      <c r="A62" s="85">
        <v>47</v>
      </c>
      <c r="B62" s="62" t="s">
        <v>72</v>
      </c>
      <c r="C62" s="101" t="s">
        <v>75</v>
      </c>
      <c r="D62" s="66">
        <v>7</v>
      </c>
      <c r="E62" s="68"/>
      <c r="F62" s="66">
        <v>7.2</v>
      </c>
      <c r="G62" s="68"/>
      <c r="H62" s="66">
        <v>7</v>
      </c>
      <c r="I62" s="68"/>
      <c r="J62" s="66">
        <v>7.1</v>
      </c>
      <c r="K62" s="68"/>
      <c r="L62" s="66">
        <v>7.1</v>
      </c>
      <c r="M62" s="68"/>
      <c r="N62" s="66">
        <v>7.3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 x14ac:dyDescent="0.4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 x14ac:dyDescent="0.4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 x14ac:dyDescent="0.4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</v>
      </c>
      <c r="G65" s="68"/>
      <c r="H65" s="66">
        <v>0</v>
      </c>
      <c r="I65" s="68"/>
      <c r="J65" s="66">
        <v>0.5</v>
      </c>
      <c r="K65" s="68"/>
      <c r="L65" s="66">
        <v>0.8</v>
      </c>
      <c r="M65" s="68"/>
      <c r="N65" s="66">
        <v>0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 x14ac:dyDescent="0.45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 x14ac:dyDescent="0.45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 x14ac:dyDescent="0.4">
      <c r="A68" s="251"/>
      <c r="B68" s="251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0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 x14ac:dyDescent="0.45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 x14ac:dyDescent="0.4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 x14ac:dyDescent="0.4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 x14ac:dyDescent="0.4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 x14ac:dyDescent="0.4">
      <c r="A73" s="85">
        <v>4</v>
      </c>
      <c r="B73" s="121" t="s">
        <v>97</v>
      </c>
      <c r="C73" s="88" t="s">
        <v>78</v>
      </c>
      <c r="D73" s="90" t="s">
        <v>370</v>
      </c>
      <c r="E73" s="65" t="e">
        <f t="shared" si="24"/>
        <v>#VALUE!</v>
      </c>
      <c r="F73" s="90" t="s">
        <v>370</v>
      </c>
      <c r="G73" s="65" t="e">
        <f t="shared" si="25"/>
        <v>#VALUE!</v>
      </c>
      <c r="H73" s="90" t="s">
        <v>370</v>
      </c>
      <c r="I73" s="65" t="e">
        <f t="shared" si="26"/>
        <v>#VALUE!</v>
      </c>
      <c r="J73" s="90" t="s">
        <v>370</v>
      </c>
      <c r="K73" s="65" t="e">
        <f t="shared" si="27"/>
        <v>#VALUE!</v>
      </c>
      <c r="L73" s="90" t="s">
        <v>370</v>
      </c>
      <c r="M73" s="65" t="e">
        <f t="shared" si="28"/>
        <v>#VALUE!</v>
      </c>
      <c r="N73" s="90" t="s">
        <v>370</v>
      </c>
      <c r="O73" s="65" t="e">
        <f t="shared" si="29"/>
        <v>#VALUE!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 x14ac:dyDescent="0.4">
      <c r="A74" s="85">
        <v>5</v>
      </c>
      <c r="B74" s="121" t="s">
        <v>49</v>
      </c>
      <c r="C74" s="88" t="s">
        <v>78</v>
      </c>
      <c r="D74" s="94" t="s">
        <v>370</v>
      </c>
      <c r="E74" s="65" t="e">
        <f t="shared" si="24"/>
        <v>#VALUE!</v>
      </c>
      <c r="F74" s="94" t="s">
        <v>370</v>
      </c>
      <c r="G74" s="65" t="e">
        <f t="shared" si="25"/>
        <v>#VALUE!</v>
      </c>
      <c r="H74" s="94" t="s">
        <v>370</v>
      </c>
      <c r="I74" s="65" t="e">
        <f t="shared" si="26"/>
        <v>#VALUE!</v>
      </c>
      <c r="J74" s="94" t="s">
        <v>370</v>
      </c>
      <c r="K74" s="65" t="e">
        <f t="shared" si="27"/>
        <v>#VALUE!</v>
      </c>
      <c r="L74" s="94" t="s">
        <v>370</v>
      </c>
      <c r="M74" s="65" t="e">
        <f t="shared" si="28"/>
        <v>#VALUE!</v>
      </c>
      <c r="N74" s="94" t="s">
        <v>370</v>
      </c>
      <c r="O74" s="65" t="e">
        <f t="shared" si="29"/>
        <v>#VALUE!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 x14ac:dyDescent="0.4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 x14ac:dyDescent="0.4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 x14ac:dyDescent="0.4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 x14ac:dyDescent="0.4">
      <c r="A78" s="85">
        <v>9</v>
      </c>
      <c r="B78" s="121" t="s">
        <v>52</v>
      </c>
      <c r="C78" s="88" t="s">
        <v>78</v>
      </c>
      <c r="D78" s="94">
        <v>0</v>
      </c>
      <c r="E78" s="94"/>
      <c r="F78" s="94">
        <v>0</v>
      </c>
      <c r="G78" s="94"/>
      <c r="H78" s="94">
        <v>0</v>
      </c>
      <c r="I78" s="94"/>
      <c r="J78" s="94">
        <v>0</v>
      </c>
      <c r="K78" s="94"/>
      <c r="L78" s="94">
        <v>0</v>
      </c>
      <c r="M78" s="94"/>
      <c r="N78" s="94">
        <v>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 x14ac:dyDescent="0.4">
      <c r="A79" s="85">
        <v>10</v>
      </c>
      <c r="B79" s="121" t="s">
        <v>53</v>
      </c>
      <c r="C79" s="88" t="s">
        <v>78</v>
      </c>
      <c r="D79" s="94">
        <v>0</v>
      </c>
      <c r="E79" s="94"/>
      <c r="F79" s="94">
        <v>2E-3</v>
      </c>
      <c r="G79" s="94"/>
      <c r="H79" s="94">
        <v>0</v>
      </c>
      <c r="I79" s="94"/>
      <c r="J79" s="94">
        <v>3.0000000000000001E-3</v>
      </c>
      <c r="K79" s="94"/>
      <c r="L79" s="94">
        <v>0</v>
      </c>
      <c r="M79" s="94"/>
      <c r="N79" s="94">
        <v>2E-3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 x14ac:dyDescent="0.4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 x14ac:dyDescent="0.4">
      <c r="A81" s="85">
        <v>12</v>
      </c>
      <c r="B81" s="121" t="s">
        <v>54</v>
      </c>
      <c r="C81" s="88" t="s">
        <v>78</v>
      </c>
      <c r="D81" s="68">
        <v>1</v>
      </c>
      <c r="E81" s="68"/>
      <c r="F81" s="68">
        <v>0.8</v>
      </c>
      <c r="G81" s="68"/>
      <c r="H81" s="68">
        <v>1</v>
      </c>
      <c r="I81" s="68"/>
      <c r="J81" s="68">
        <v>0.8</v>
      </c>
      <c r="K81" s="68"/>
      <c r="L81" s="68">
        <v>0.8</v>
      </c>
      <c r="M81" s="68"/>
      <c r="N81" s="68">
        <v>0.6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 x14ac:dyDescent="0.4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 x14ac:dyDescent="0.4">
      <c r="A83" s="85">
        <v>14</v>
      </c>
      <c r="B83" s="121" t="s">
        <v>65</v>
      </c>
      <c r="C83" s="88" t="s">
        <v>78</v>
      </c>
      <c r="D83" s="94" t="s">
        <v>370</v>
      </c>
      <c r="E83" s="169" t="e">
        <f t="shared" ref="E83" si="30">D83/1000</f>
        <v>#VALUE!</v>
      </c>
      <c r="F83" s="94" t="s">
        <v>370</v>
      </c>
      <c r="G83" s="169" t="e">
        <f t="shared" ref="G83" si="31">F83/1000</f>
        <v>#VALUE!</v>
      </c>
      <c r="H83" s="94" t="s">
        <v>370</v>
      </c>
      <c r="I83" s="169" t="e">
        <f t="shared" ref="I83" si="32">H83/1000</f>
        <v>#VALUE!</v>
      </c>
      <c r="J83" s="94" t="s">
        <v>370</v>
      </c>
      <c r="K83" s="169" t="e">
        <f t="shared" ref="K83" si="33">J83/1000</f>
        <v>#VALUE!</v>
      </c>
      <c r="L83" s="94" t="s">
        <v>370</v>
      </c>
      <c r="M83" s="169" t="e">
        <f t="shared" ref="M83" si="34">L83/1000</f>
        <v>#VALUE!</v>
      </c>
      <c r="N83" s="94" t="s">
        <v>370</v>
      </c>
      <c r="O83" s="169" t="e">
        <f t="shared" ref="O83" si="35">N83/1000</f>
        <v>#VALUE!</v>
      </c>
      <c r="P83" s="93"/>
      <c r="Q83" s="169"/>
      <c r="R83" s="94"/>
      <c r="S83" s="169"/>
      <c r="T83" s="66"/>
      <c r="U83" s="169"/>
      <c r="V83" s="94"/>
      <c r="W83" s="169"/>
      <c r="X83" s="94"/>
      <c r="Y83" s="169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 x14ac:dyDescent="0.4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 x14ac:dyDescent="0.4">
      <c r="A85" s="85">
        <v>16</v>
      </c>
      <c r="B85" s="121" t="s">
        <v>95</v>
      </c>
      <c r="C85" s="88" t="s">
        <v>78</v>
      </c>
      <c r="D85" s="94" t="s">
        <v>370</v>
      </c>
      <c r="E85" s="94"/>
      <c r="F85" s="94" t="s">
        <v>370</v>
      </c>
      <c r="G85" s="94"/>
      <c r="H85" s="94" t="s">
        <v>370</v>
      </c>
      <c r="I85" s="94"/>
      <c r="J85" s="94" t="s">
        <v>370</v>
      </c>
      <c r="K85" s="94"/>
      <c r="L85" s="94" t="s">
        <v>370</v>
      </c>
      <c r="M85" s="94"/>
      <c r="N85" s="94" t="s">
        <v>370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 x14ac:dyDescent="0.4">
      <c r="A86" s="85">
        <v>17</v>
      </c>
      <c r="B86" s="121" t="s">
        <v>66</v>
      </c>
      <c r="C86" s="88" t="s">
        <v>78</v>
      </c>
      <c r="D86" s="94" t="s">
        <v>370</v>
      </c>
      <c r="E86" s="94"/>
      <c r="F86" s="94" t="s">
        <v>370</v>
      </c>
      <c r="G86" s="94"/>
      <c r="H86" s="94" t="s">
        <v>370</v>
      </c>
      <c r="I86" s="94"/>
      <c r="J86" s="94" t="s">
        <v>370</v>
      </c>
      <c r="K86" s="94"/>
      <c r="L86" s="94" t="s">
        <v>370</v>
      </c>
      <c r="M86" s="94"/>
      <c r="N86" s="94" t="s">
        <v>370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 x14ac:dyDescent="0.4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 x14ac:dyDescent="0.4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 x14ac:dyDescent="0.4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 x14ac:dyDescent="0.4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 x14ac:dyDescent="0.4">
      <c r="A91" s="85">
        <v>22</v>
      </c>
      <c r="B91" s="121" t="s">
        <v>103</v>
      </c>
      <c r="C91" s="101" t="s">
        <v>75</v>
      </c>
      <c r="D91" s="68">
        <v>7</v>
      </c>
      <c r="E91" s="68"/>
      <c r="F91" s="68">
        <v>7.2</v>
      </c>
      <c r="G91" s="68"/>
      <c r="H91" s="68">
        <v>7</v>
      </c>
      <c r="I91" s="68"/>
      <c r="J91" s="68">
        <v>7.1</v>
      </c>
      <c r="K91" s="68"/>
      <c r="L91" s="68">
        <v>7.1</v>
      </c>
      <c r="M91" s="68"/>
      <c r="N91" s="68">
        <v>7.3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 x14ac:dyDescent="0.4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 x14ac:dyDescent="0.4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 x14ac:dyDescent="0.4">
      <c r="A94" s="85">
        <v>25</v>
      </c>
      <c r="B94" s="121" t="s">
        <v>104</v>
      </c>
      <c r="C94" s="88" t="s">
        <v>78</v>
      </c>
      <c r="D94" s="94" t="s">
        <v>370</v>
      </c>
      <c r="E94" s="94"/>
      <c r="F94" s="94" t="s">
        <v>370</v>
      </c>
      <c r="G94" s="94"/>
      <c r="H94" s="94" t="s">
        <v>370</v>
      </c>
      <c r="I94" s="94"/>
      <c r="J94" s="94" t="s">
        <v>370</v>
      </c>
      <c r="K94" s="94"/>
      <c r="L94" s="94" t="s">
        <v>370</v>
      </c>
      <c r="M94" s="94"/>
      <c r="N94" s="94" t="s">
        <v>370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 x14ac:dyDescent="0.4">
      <c r="A95" s="85">
        <v>26</v>
      </c>
      <c r="B95" s="121" t="s">
        <v>68</v>
      </c>
      <c r="C95" s="88" t="s">
        <v>78</v>
      </c>
      <c r="D95" s="127" t="s">
        <v>370</v>
      </c>
      <c r="E95" s="169" t="e">
        <f t="shared" ref="E95" si="36">D95/1000</f>
        <v>#VALUE!</v>
      </c>
      <c r="F95" s="127" t="s">
        <v>370</v>
      </c>
      <c r="G95" s="169" t="e">
        <f t="shared" ref="G95" si="37">F95/1000</f>
        <v>#VALUE!</v>
      </c>
      <c r="H95" s="127" t="s">
        <v>370</v>
      </c>
      <c r="I95" s="169" t="e">
        <f t="shared" ref="I95" si="38">H95/1000</f>
        <v>#VALUE!</v>
      </c>
      <c r="J95" s="127" t="s">
        <v>370</v>
      </c>
      <c r="K95" s="169" t="e">
        <f t="shared" ref="K95" si="39">J95/1000</f>
        <v>#VALUE!</v>
      </c>
      <c r="L95" s="127" t="s">
        <v>370</v>
      </c>
      <c r="M95" s="169" t="e">
        <f t="shared" ref="M95" si="40">L95/1000</f>
        <v>#VALUE!</v>
      </c>
      <c r="N95" s="127" t="s">
        <v>370</v>
      </c>
      <c r="O95" s="169" t="e">
        <f t="shared" ref="O95" si="41">N95/1000</f>
        <v>#VALUE!</v>
      </c>
      <c r="P95" s="95"/>
      <c r="Q95" s="169"/>
      <c r="R95" s="127"/>
      <c r="S95" s="169"/>
      <c r="T95" s="128"/>
      <c r="U95" s="169"/>
      <c r="V95" s="127"/>
      <c r="W95" s="169"/>
      <c r="X95" s="127"/>
      <c r="Y95" s="169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 x14ac:dyDescent="0.45">
      <c r="A96" s="103">
        <v>27</v>
      </c>
      <c r="B96" s="170" t="s">
        <v>176</v>
      </c>
      <c r="C96" s="171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 x14ac:dyDescent="0.45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 x14ac:dyDescent="0.4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 x14ac:dyDescent="0.4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 x14ac:dyDescent="0.4">
      <c r="A100" s="85">
        <v>3</v>
      </c>
      <c r="B100" s="140" t="s">
        <v>59</v>
      </c>
      <c r="C100" s="139" t="s">
        <v>60</v>
      </c>
      <c r="D100" s="68">
        <v>5.7</v>
      </c>
      <c r="E100" s="68"/>
      <c r="F100" s="68">
        <v>5.7</v>
      </c>
      <c r="G100" s="68"/>
      <c r="H100" s="68">
        <v>4.7</v>
      </c>
      <c r="I100" s="68"/>
      <c r="J100" s="68">
        <v>4.7</v>
      </c>
      <c r="K100" s="68"/>
      <c r="L100" s="68">
        <v>4.8</v>
      </c>
      <c r="M100" s="68"/>
      <c r="N100" s="68">
        <v>4.8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 x14ac:dyDescent="0.4">
      <c r="A101" s="85"/>
      <c r="B101" s="138" t="s">
        <v>219</v>
      </c>
      <c r="C101" s="139"/>
      <c r="D101" s="68">
        <v>0.21</v>
      </c>
      <c r="E101" s="68"/>
      <c r="F101" s="68">
        <v>0.21</v>
      </c>
      <c r="G101" s="68"/>
      <c r="H101" s="68">
        <v>0.19</v>
      </c>
      <c r="I101" s="68"/>
      <c r="J101" s="68">
        <v>0.19</v>
      </c>
      <c r="K101" s="68"/>
      <c r="L101" s="68">
        <v>0.12</v>
      </c>
      <c r="M101" s="68"/>
      <c r="N101" s="68">
        <v>0.12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 x14ac:dyDescent="0.4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 x14ac:dyDescent="0.4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 x14ac:dyDescent="0.4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 x14ac:dyDescent="0.45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 x14ac:dyDescent="0.4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51"/>
      <c r="B132" s="251"/>
      <c r="C132" s="18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0"/>
      <c r="Q132" s="180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X4:Y5"/>
    <mergeCell ref="V4:W5"/>
    <mergeCell ref="L4:M5"/>
    <mergeCell ref="J4:K5"/>
    <mergeCell ref="N4:O5"/>
    <mergeCell ref="A2:B2"/>
    <mergeCell ref="R4:S5"/>
    <mergeCell ref="T4:U5"/>
    <mergeCell ref="R6:R7"/>
    <mergeCell ref="T6:T7"/>
    <mergeCell ref="H4:I5"/>
    <mergeCell ref="F4:G5"/>
    <mergeCell ref="D4:E5"/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zoomScale="75" zoomScaleNormal="75" workbookViewId="0">
      <selection activeCell="D9" sqref="D9"/>
    </sheetView>
  </sheetViews>
  <sheetFormatPr defaultColWidth="8.875" defaultRowHeight="18.75" x14ac:dyDescent="0.4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 x14ac:dyDescent="0.4">
      <c r="B1" s="188">
        <v>45505</v>
      </c>
      <c r="C1" t="s">
        <v>363</v>
      </c>
    </row>
    <row r="2" spans="1:8" x14ac:dyDescent="0.4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 x14ac:dyDescent="0.4">
      <c r="A3" t="s">
        <v>80</v>
      </c>
      <c r="B3" s="189">
        <v>45505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 x14ac:dyDescent="0.4">
      <c r="B4">
        <v>45506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 x14ac:dyDescent="0.4">
      <c r="B5">
        <v>45507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 x14ac:dyDescent="0.4">
      <c r="B6">
        <v>45508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 x14ac:dyDescent="0.4">
      <c r="B7">
        <v>45509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 x14ac:dyDescent="0.4">
      <c r="B8">
        <v>45510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 x14ac:dyDescent="0.4">
      <c r="B9">
        <v>45511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 x14ac:dyDescent="0.4">
      <c r="B10">
        <v>45512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 x14ac:dyDescent="0.4">
      <c r="B11">
        <v>45513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 x14ac:dyDescent="0.4">
      <c r="B12">
        <v>45514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 x14ac:dyDescent="0.4">
      <c r="B13">
        <v>45515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 x14ac:dyDescent="0.4">
      <c r="B14">
        <v>45516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 x14ac:dyDescent="0.4">
      <c r="B15">
        <v>45517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 x14ac:dyDescent="0.4">
      <c r="B16">
        <v>45518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 x14ac:dyDescent="0.4">
      <c r="B17">
        <v>45519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 x14ac:dyDescent="0.4">
      <c r="B18">
        <v>45520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 x14ac:dyDescent="0.4">
      <c r="B19">
        <v>45521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 x14ac:dyDescent="0.4">
      <c r="B20">
        <v>45522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 x14ac:dyDescent="0.4">
      <c r="B21">
        <v>45523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 x14ac:dyDescent="0.4">
      <c r="B22">
        <v>45524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 x14ac:dyDescent="0.4">
      <c r="B23">
        <v>45525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 x14ac:dyDescent="0.4">
      <c r="B24">
        <v>45526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 x14ac:dyDescent="0.4">
      <c r="B25">
        <v>45527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 x14ac:dyDescent="0.4">
      <c r="B26">
        <v>45528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 x14ac:dyDescent="0.4">
      <c r="B27">
        <v>45529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 x14ac:dyDescent="0.4">
      <c r="B28">
        <v>45530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 x14ac:dyDescent="0.4">
      <c r="B29">
        <v>45531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 x14ac:dyDescent="0.4">
      <c r="B30">
        <v>45532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 x14ac:dyDescent="0.4">
      <c r="B31">
        <v>45533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 x14ac:dyDescent="0.4">
      <c r="B32">
        <v>45534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  <row r="33" spans="2:8" x14ac:dyDescent="0.4">
      <c r="B33">
        <v>45535</v>
      </c>
      <c r="C33" t="s">
        <v>370</v>
      </c>
      <c r="D33" t="s">
        <v>370</v>
      </c>
      <c r="E33" t="s">
        <v>370</v>
      </c>
      <c r="F33" t="s">
        <v>370</v>
      </c>
      <c r="G33" t="s">
        <v>370</v>
      </c>
      <c r="H33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2024-09-03T04:51:39Z</cp:lastPrinted>
  <dcterms:created xsi:type="dcterms:W3CDTF">2020-11-06T01:25:08Z</dcterms:created>
  <dcterms:modified xsi:type="dcterms:W3CDTF">2024-10-02T00:51:09Z</dcterms:modified>
</cp:coreProperties>
</file>