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5月分\5月月報\"/>
    </mc:Choice>
  </mc:AlternateContent>
  <xr:revisionPtr revIDLastSave="0" documentId="13_ncr:1_{BE3F7DA6-6EF8-4140-A565-F75B7316B8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<sst xmlns="http://schemas.openxmlformats.org/spreadsheetml/2006/main" count="3513" uniqueCount="403">
  <si>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</si>
  <si>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</si>
  <si>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</si>
  <si>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</si>
  <si>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</si>
  <si>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</si>
  <si>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</si>
  <si>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</si>
  <si>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</si>
  <si>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</si>
  <si>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</si>
  <si>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</si>
  <si>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</si>
  <si>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</si>
  <si>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</si>
  <si>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</si>
  <si>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</si>
  <si>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</si>
  <si>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</si>
  <si>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</si>
  <si>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</si>
  <si>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</si>
  <si>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</si>
  <si>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</si>
  <si>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</si>
  <si>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</si>
  <si>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</si>
  <si>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</si>
  <si>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</si>
  <si>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</si>
  <si>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</si>
  <si>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</si>
  <si>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</si>
  <si>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</si>
  <si>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</si>
  <si>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</si>
  <si>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</si>
  <si>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</si>
  <si>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</si>
  <si>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</si>
  <si>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</si>
  <si>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</si>
  <si>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</si>
  <si>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</si>
  <si>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</si>
  <si>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</si>
  <si>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</si>
  <si>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</si>
  <si>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</si>
  <si>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</si>
  <si>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</si>
  <si>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</si>
  <si>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</si>
  <si>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</si>
  <si>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</si>
  <si>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</si>
  <si>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</si>
  <si>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</si>
  <si>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</si>
  <si>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</si>
  <si>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</si>
  <si>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</si>
  <si>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</si>
  <si>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</si>
  <si>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</si>
  <si>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</si>
  <si>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</si>
  <si>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</si>
  <si>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</si>
  <si>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</si>
  <si>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</si>
  <si>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</si>
  <si>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</si>
  <si>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</si>
  <si>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</si>
  <si>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</si>
  <si>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</si>
  <si>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</si>
  <si>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</si>
  <si>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</si>
  <si>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</si>
  <si>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</si>
  <si>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</si>
  <si>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</si>
  <si>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</si>
  <si>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</si>
  <si>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</si>
  <si>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</si>
  <si>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</si>
  <si>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</si>
  <si>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</si>
  <si>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</si>
  <si>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</si>
  <si>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</si>
  <si>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</si>
  <si>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</si>
  <si>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</si>
  <si>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</si>
  <si>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</si>
  <si>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</si>
  <si>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</si>
  <si>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</si>
  <si>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</si>
  <si>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</si>
  <si>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</si>
  <si>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</si>
  <si>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</si>
  <si>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</si>
  <si>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</si>
  <si>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</si>
  <si>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</si>
  <si>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</si>
  <si>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</si>
  <si>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</si>
  <si>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</si>
  <si>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</si>
  <si>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</si>
  <si>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</si>
  <si>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</si>
  <si>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</si>
  <si>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</si>
  <si>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</si>
  <si>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</si>
  <si>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</si>
  <si>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</si>
  <si>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</si>
  <si>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</si>
  <si>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</si>
  <si>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</si>
  <si>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</si>
  <si>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</si>
  <si>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</si>
  <si>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</si>
  <si>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</si>
  <si>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</si>
  <si>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</si>
  <si>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</si>
  <si>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</si>
  <si>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</si>
  <si>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</si>
  <si>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</si>
  <si>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</si>
  <si>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</si>
  <si>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</si>
  <si>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</si>
  <si>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</si>
  <si>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</si>
  <si>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</si>
  <si>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</si>
  <si>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</si>
  <si>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</si>
  <si>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</si>
  <si>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</si>
  <si>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</si>
  <si>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</si>
  <si>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</si>
  <si>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</si>
  <si>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</si>
  <si>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</si>
  <si>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</si>
  <si>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</si>
  <si>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</si>
  <si>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</si>
  <si>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</si>
  <si>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</si>
  <si>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</si>
  <si>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</si>
  <si>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</si>
  <si>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</si>
  <si>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</si>
  <si>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</si>
  <si>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</si>
  <si>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</si>
  <si>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</si>
  <si>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</si>
  <si>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</si>
  <si>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</si>
  <si>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</si>
  <si>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</si>
  <si>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</si>
  <si>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</si>
  <si>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</si>
  <si>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</si>
  <si>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</si>
  <si>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</si>
  <si>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</si>
  <si>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</si>
  <si>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</si>
  <si>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</si>
  <si>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</si>
  <si>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</si>
  <si>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</si>
  <si>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</si>
  <si>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</si>
  <si>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</si>
  <si>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</si>
  <si>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</si>
  <si>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</si>
  <si>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</si>
  <si>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</si>
  <si>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</si>
  <si>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</si>
  <si>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</si>
  <si>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</si>
  <si>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</si>
  <si>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</si>
  <si>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</si>
  <si>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</si>
  <si>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</si>
  <si>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</si>
  <si>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</si>
  <si>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</si>
  <si>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</si>
  <si>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</si>
  <si>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</si>
  <si>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</si>
  <si>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</si>
  <si>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</si>
  <si>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</si>
  <si>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</si>
  <si>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</si>
  <si>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</si>
  <si>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</si>
  <si>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</si>
  <si>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</si>
  <si>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</si>
  <si>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</si>
  <si>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</si>
  <si>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</si>
  <si>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</si>
  <si>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</si>
  <si>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</si>
  <si>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</si>
  <si>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</si>
  <si>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</si>
  <si>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</si>
  <si>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</si>
  <si>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</si>
  <si>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</si>
  <si>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</si>
  <si>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</si>
  <si>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</si>
  <si>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</si>
  <si>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</si>
  <si>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</si>
  <si>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</si>
  <si>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</si>
  <si>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</si>
  <si>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</si>
  <si>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</si>
  <si>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</si>
  <si>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</si>
  <si>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</si>
  <si>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</si>
  <si>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</si>
  <si>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</si>
  <si>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</si>
  <si>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</si>
  <si>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</si>
  <si>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</si>
  <si>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</si>
  <si>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</si>
  <si>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</si>
  <si>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</si>
  <si>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</si>
  <si>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</si>
  <si>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</si>
  <si>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</si>
  <si>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</si>
  <si>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</si>
  <si>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</si>
  <si>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</si>
  <si>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</si>
  <si>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</si>
  <si>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</si>
  <si>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</si>
  <si>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</si>
  <si>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</si>
  <si>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</si>
  <si>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</si>
  <si>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</si>
  <si>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</si>
  <si>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</si>
  <si>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</si>
  <si>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</si>
  <si>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</si>
  <si>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</si>
  <si>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</si>
  <si>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</si>
  <si>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</si>
  <si>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</si>
  <si>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</si>
  <si>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</si>
  <si>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</si>
  <si>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</si>
  <si>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</si>
  <si>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</si>
  <si>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</si>
  <si>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</si>
  <si>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</si>
  <si>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</si>
  <si>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</si>
  <si>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</si>
  <si>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</si>
  <si>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</si>
  <si>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</si>
  <si>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</si>
  <si>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</si>
  <si>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</si>
  <si>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</si>
  <si>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</si>
  <si>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</si>
  <si>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</si>
  <si>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</si>
  <si>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</si>
  <si>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</si>
  <si>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</si>
  <si>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</si>
  <si>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</si>
  <si>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</si>
  <si>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</si>
  <si>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</si>
  <si>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</si>
  <si>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</si>
  <si>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</si>
  <si>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</si>
  <si>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</si>
  <si>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</si>
  <si>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</si>
  <si>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</si>
  <si>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</si>
  <si>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</si>
  <si>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</si>
  <si>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</si>
  <si>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</si>
  <si>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</si>
  <si>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</si>
  <si>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</si>
  <si>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</si>
  <si>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</si>
  <si>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</si>
  <si>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</si>
  <si>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</si>
  <si>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</si>
  <si>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</si>
  <si>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</si>
  <si>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</si>
  <si>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</si>
  <si>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</si>
  <si>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</si>
  <si>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</si>
  <si>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</si>
  <si>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</si>
  <si>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</si>
  <si>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</si>
  <si>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</si>
  <si>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</si>
  <si>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</si>
  <si>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</si>
  <si>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</si>
  <si>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</si>
  <si>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</si>
  <si>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</si>
  <si>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</si>
  <si>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</si>
  <si>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</si>
  <si>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</si>
  <si>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</si>
  <si>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</si>
  <si>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</si>
  <si>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</si>
  <si>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曇/雨</t>
  </si>
  <si>
    <t>雨/晴</t>
  </si>
  <si>
    <t>晴</t>
  </si>
  <si>
    <t>雨/曇</t>
  </si>
  <si>
    <t>曇|晴</t>
  </si>
  <si>
    <t>曇/晴</t>
  </si>
  <si>
    <t>晴/曇</t>
  </si>
  <si>
    <t>雨</t>
  </si>
  <si>
    <t>晴|曇</t>
  </si>
  <si>
    <t>曇</t>
  </si>
  <si>
    <t>2024/05/13</t>
  </si>
  <si>
    <t>11:07</t>
  </si>
  <si>
    <t>11:30</t>
  </si>
  <si>
    <t>10:05</t>
  </si>
  <si>
    <t>10:56</t>
  </si>
  <si>
    <t>09:42</t>
  </si>
  <si>
    <t>09:28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</si>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</sst>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sqref="A1:XFD1048576"/>
    </sheetView>
  </sheetViews>
  <sheetFormatPr defaultColWidth="9" defaultRowHeight="9.75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7" width="9.875" style="31" hidden="1" customWidth="1"/>
    <col min="18" max="34" width="5.625" style="30" hidden="1" customWidth="1"/>
    <col min="35" max="35" width="11.625" style="32" hidden="1" customWidth="1"/>
    <col min="36" max="16384" width="9" style="30"/>
  </cols>
  <sheetData>
    <row r="1" spans="1:35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11.25">
      <c r="A2" s="243">
        <v>45323</v>
      </c>
      <c r="B2" s="243"/>
      <c r="C2" s="244">
        <v>45413</v>
      </c>
      <c r="D2" s="244"/>
      <c r="J2" s="19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5" ht="9.9499999999999993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ht="11.1" customHeight="1">
      <c r="A4" s="33"/>
      <c r="B4" s="34"/>
      <c r="C4" s="35" t="s">
        <v>87</v>
      </c>
      <c r="D4" s="235" t="s">
        <v>338</v>
      </c>
      <c r="E4" s="237" t="s">
        <v>341</v>
      </c>
      <c r="F4" s="235" t="s">
        <v>344</v>
      </c>
      <c r="G4" s="237" t="s">
        <v>348</v>
      </c>
      <c r="H4" s="235" t="s">
        <v>350</v>
      </c>
      <c r="I4" s="215" t="s">
        <v>353</v>
      </c>
      <c r="J4" s="245"/>
      <c r="K4" s="241"/>
      <c r="L4" s="239"/>
      <c r="M4" s="235"/>
      <c r="N4" s="237"/>
      <c r="O4" s="217"/>
      <c r="P4" s="223"/>
      <c r="Q4" s="209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5" ht="11.1" customHeight="1">
      <c r="A5" s="36"/>
      <c r="B5" s="37"/>
      <c r="C5" s="38"/>
      <c r="D5" s="236"/>
      <c r="E5" s="238"/>
      <c r="F5" s="236"/>
      <c r="G5" s="238"/>
      <c r="H5" s="236"/>
      <c r="I5" s="216"/>
      <c r="J5" s="246"/>
      <c r="K5" s="242"/>
      <c r="L5" s="240"/>
      <c r="M5" s="236"/>
      <c r="N5" s="238"/>
      <c r="O5" s="218"/>
      <c r="P5" s="224"/>
      <c r="Q5" s="210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5" ht="11.1" customHeight="1">
      <c r="A6" s="36"/>
      <c r="B6" s="39"/>
      <c r="C6" s="40" t="s">
        <v>88</v>
      </c>
      <c r="D6" s="231" t="s">
        <v>339</v>
      </c>
      <c r="E6" s="229" t="s">
        <v>342</v>
      </c>
      <c r="F6" s="231" t="s">
        <v>345</v>
      </c>
      <c r="G6" s="249" t="s">
        <v>347</v>
      </c>
      <c r="H6" s="225" t="s">
        <v>351</v>
      </c>
      <c r="I6" s="219" t="s">
        <v>354</v>
      </c>
      <c r="J6" s="247"/>
      <c r="K6" s="227"/>
      <c r="L6" s="229"/>
      <c r="M6" s="231"/>
      <c r="N6" s="229"/>
      <c r="O6" s="221"/>
      <c r="P6" s="211"/>
      <c r="Q6" s="213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5" ht="11.1" customHeight="1" thickBot="1">
      <c r="A7" s="43" t="s">
        <v>85</v>
      </c>
      <c r="B7" s="44" t="s">
        <v>86</v>
      </c>
      <c r="C7" s="45"/>
      <c r="D7" s="232"/>
      <c r="E7" s="230"/>
      <c r="F7" s="232"/>
      <c r="G7" s="250"/>
      <c r="H7" s="226"/>
      <c r="I7" s="220"/>
      <c r="J7" s="248"/>
      <c r="K7" s="228"/>
      <c r="L7" s="230"/>
      <c r="M7" s="232"/>
      <c r="N7" s="230"/>
      <c r="O7" s="222"/>
      <c r="P7" s="212"/>
      <c r="Q7" s="214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5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5" ht="11.1" customHeight="1">
      <c r="A9" s="53">
        <v>1</v>
      </c>
      <c r="B9" s="54" t="s">
        <v>80</v>
      </c>
      <c r="C9" s="55" t="s">
        <v>75</v>
      </c>
      <c r="D9" s="149" t="s">
        <v>381</v>
      </c>
      <c r="E9" s="149" t="s">
        <v>381</v>
      </c>
      <c r="F9" s="149" t="s">
        <v>381</v>
      </c>
      <c r="G9" s="149" t="s">
        <v>381</v>
      </c>
      <c r="H9" s="149" t="s">
        <v>381</v>
      </c>
      <c r="I9" s="191" t="s">
        <v>381</v>
      </c>
      <c r="J9" s="204"/>
      <c r="K9" s="149"/>
      <c r="L9" s="149"/>
      <c r="M9" s="149"/>
      <c r="N9" s="149"/>
      <c r="O9" s="205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5" ht="11.1" customHeight="1">
      <c r="A10" s="61">
        <v>2</v>
      </c>
      <c r="B10" s="62" t="s">
        <v>81</v>
      </c>
      <c r="C10" s="63" t="s">
        <v>75</v>
      </c>
      <c r="D10" s="66" t="s">
        <v>382</v>
      </c>
      <c r="E10" s="66" t="s">
        <v>383</v>
      </c>
      <c r="F10" s="66" t="s">
        <v>384</v>
      </c>
      <c r="G10" s="66" t="s">
        <v>385</v>
      </c>
      <c r="H10" s="66" t="s">
        <v>386</v>
      </c>
      <c r="I10" s="112" t="s">
        <v>387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5" ht="11.1" customHeight="1">
      <c r="A11" s="61">
        <v>3</v>
      </c>
      <c r="B11" s="62" t="s">
        <v>82</v>
      </c>
      <c r="C11" s="63" t="s">
        <v>75</v>
      </c>
      <c r="D11" s="66" t="s">
        <v>371</v>
      </c>
      <c r="E11" s="66" t="s">
        <v>371</v>
      </c>
      <c r="F11" s="66" t="s">
        <v>371</v>
      </c>
      <c r="G11" s="66" t="s">
        <v>371</v>
      </c>
      <c r="H11" s="66" t="s">
        <v>371</v>
      </c>
      <c r="I11" s="112" t="s">
        <v>371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5" ht="11.1" customHeight="1">
      <c r="A12" s="61">
        <v>4</v>
      </c>
      <c r="B12" s="62" t="s">
        <v>83</v>
      </c>
      <c r="C12" s="63" t="s">
        <v>75</v>
      </c>
      <c r="D12" s="66" t="s">
        <v>374</v>
      </c>
      <c r="E12" s="66" t="s">
        <v>374</v>
      </c>
      <c r="F12" s="66" t="s">
        <v>374</v>
      </c>
      <c r="G12" s="66" t="s">
        <v>374</v>
      </c>
      <c r="H12" s="66" t="s">
        <v>374</v>
      </c>
      <c r="I12" s="112" t="s">
        <v>374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5" ht="11.1" customHeight="1">
      <c r="A13" s="61">
        <v>5</v>
      </c>
      <c r="B13" s="62" t="s">
        <v>44</v>
      </c>
      <c r="C13" s="63" t="s">
        <v>84</v>
      </c>
      <c r="D13" s="68">
        <v>16.8</v>
      </c>
      <c r="E13" s="68">
        <v>17</v>
      </c>
      <c r="F13" s="68">
        <v>14</v>
      </c>
      <c r="G13" s="68">
        <v>16.8</v>
      </c>
      <c r="H13" s="68">
        <v>16.2</v>
      </c>
      <c r="I13" s="192">
        <v>18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</row>
    <row r="14" spans="1:35" ht="11.1" customHeight="1" thickBot="1">
      <c r="A14" s="71">
        <v>6</v>
      </c>
      <c r="B14" s="72" t="s">
        <v>45</v>
      </c>
      <c r="C14" s="73" t="s">
        <v>84</v>
      </c>
      <c r="D14" s="75">
        <v>14.4</v>
      </c>
      <c r="E14" s="75">
        <v>17.399999999999999</v>
      </c>
      <c r="F14" s="75">
        <v>14.1</v>
      </c>
      <c r="G14" s="75">
        <v>16.399999999999999</v>
      </c>
      <c r="H14" s="75">
        <v>16.100000000000001</v>
      </c>
      <c r="I14" s="193">
        <v>17.600000000000001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</row>
    <row r="15" spans="1:35" ht="11.1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</row>
    <row r="16" spans="1:35" ht="11.1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4">
        <v>0</v>
      </c>
      <c r="J16" s="82"/>
      <c r="K16" s="82"/>
      <c r="L16" s="82"/>
      <c r="M16" s="82"/>
      <c r="N16" s="82"/>
      <c r="O16" s="206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</row>
    <row r="17" spans="1:35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</row>
    <row r="18" spans="1:35" ht="11.1" customHeight="1">
      <c r="A18" s="85">
        <v>3</v>
      </c>
      <c r="B18" s="62" t="s">
        <v>1</v>
      </c>
      <c r="C18" s="88" t="s">
        <v>78</v>
      </c>
      <c r="D18" s="90" t="s">
        <v>388</v>
      </c>
      <c r="E18" s="90" t="s">
        <v>388</v>
      </c>
      <c r="F18" s="90" t="s">
        <v>388</v>
      </c>
      <c r="G18" s="90" t="s">
        <v>388</v>
      </c>
      <c r="H18" s="90" t="s">
        <v>388</v>
      </c>
      <c r="I18" s="195" t="s">
        <v>388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</row>
    <row r="19" spans="1:35" ht="11.1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6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</row>
    <row r="20" spans="1:35" ht="11.1" customHeight="1">
      <c r="A20" s="85">
        <v>5</v>
      </c>
      <c r="B20" s="62" t="s">
        <v>3</v>
      </c>
      <c r="C20" s="88" t="s">
        <v>78</v>
      </c>
      <c r="D20" s="94" t="s">
        <v>389</v>
      </c>
      <c r="E20" s="94" t="s">
        <v>389</v>
      </c>
      <c r="F20" s="94" t="s">
        <v>389</v>
      </c>
      <c r="G20" s="94" t="s">
        <v>389</v>
      </c>
      <c r="H20" s="94" t="s">
        <v>389</v>
      </c>
      <c r="I20" s="197" t="s">
        <v>389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</row>
    <row r="21" spans="1:35" ht="11.1" customHeight="1">
      <c r="A21" s="85">
        <v>6</v>
      </c>
      <c r="B21" s="62" t="s">
        <v>4</v>
      </c>
      <c r="C21" s="88" t="s">
        <v>78</v>
      </c>
      <c r="D21" s="94" t="s">
        <v>389</v>
      </c>
      <c r="E21" s="94" t="s">
        <v>389</v>
      </c>
      <c r="F21" s="94" t="s">
        <v>389</v>
      </c>
      <c r="G21" s="94" t="s">
        <v>389</v>
      </c>
      <c r="H21" s="94" t="s">
        <v>389</v>
      </c>
      <c r="I21" s="197" t="s">
        <v>389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</row>
    <row r="22" spans="1:35" ht="11.1" customHeight="1">
      <c r="A22" s="85">
        <v>7</v>
      </c>
      <c r="B22" s="62" t="s">
        <v>5</v>
      </c>
      <c r="C22" s="88" t="s">
        <v>78</v>
      </c>
      <c r="D22" s="94" t="s">
        <v>389</v>
      </c>
      <c r="E22" s="94" t="s">
        <v>389</v>
      </c>
      <c r="F22" s="94" t="s">
        <v>389</v>
      </c>
      <c r="G22" s="94" t="s">
        <v>389</v>
      </c>
      <c r="H22" s="94" t="s">
        <v>389</v>
      </c>
      <c r="I22" s="197" t="s">
        <v>389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</row>
    <row r="23" spans="1:35" ht="11.1" customHeight="1">
      <c r="A23" s="85">
        <v>8</v>
      </c>
      <c r="B23" s="62" t="s">
        <v>6</v>
      </c>
      <c r="C23" s="88" t="s">
        <v>78</v>
      </c>
      <c r="D23" s="94" t="s">
        <v>390</v>
      </c>
      <c r="E23" s="94" t="s">
        <v>390</v>
      </c>
      <c r="F23" s="94" t="s">
        <v>390</v>
      </c>
      <c r="G23" s="94" t="s">
        <v>390</v>
      </c>
      <c r="H23" s="94" t="s">
        <v>390</v>
      </c>
      <c r="I23" s="197" t="s">
        <v>390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</row>
    <row r="24" spans="1:35" ht="11.1" customHeight="1">
      <c r="A24" s="85">
        <v>9</v>
      </c>
      <c r="B24" s="62" t="s">
        <v>7</v>
      </c>
      <c r="C24" s="88" t="s">
        <v>78</v>
      </c>
      <c r="D24" s="94" t="s">
        <v>391</v>
      </c>
      <c r="E24" s="94" t="s">
        <v>391</v>
      </c>
      <c r="F24" s="94" t="s">
        <v>391</v>
      </c>
      <c r="G24" s="94" t="s">
        <v>391</v>
      </c>
      <c r="H24" s="94" t="s">
        <v>391</v>
      </c>
      <c r="I24" s="197" t="s">
        <v>391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</row>
    <row r="25" spans="1:35" ht="11.1" customHeight="1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7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</row>
    <row r="26" spans="1:35" ht="11.1" customHeight="1">
      <c r="A26" s="85">
        <v>11</v>
      </c>
      <c r="B26" s="62" t="s">
        <v>9</v>
      </c>
      <c r="C26" s="88" t="s">
        <v>78</v>
      </c>
      <c r="D26" s="96">
        <v>0.24</v>
      </c>
      <c r="E26" s="96">
        <v>0.25</v>
      </c>
      <c r="F26" s="96">
        <v>0.19</v>
      </c>
      <c r="G26" s="96">
        <v>0.18</v>
      </c>
      <c r="H26" s="96">
        <v>0.1</v>
      </c>
      <c r="I26" s="198">
        <v>0.1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</row>
    <row r="27" spans="1:35" ht="11.1" customHeight="1">
      <c r="A27" s="85">
        <v>12</v>
      </c>
      <c r="B27" s="62" t="s">
        <v>10</v>
      </c>
      <c r="C27" s="88" t="s">
        <v>78</v>
      </c>
      <c r="D27" s="96">
        <v>0.06</v>
      </c>
      <c r="E27" s="96">
        <v>0.06</v>
      </c>
      <c r="F27" s="96" t="s">
        <v>392</v>
      </c>
      <c r="G27" s="96">
        <v>0.06</v>
      </c>
      <c r="H27" s="96" t="s">
        <v>392</v>
      </c>
      <c r="I27" s="198">
        <v>0.05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</row>
    <row r="28" spans="1:35" ht="11.1" customHeight="1">
      <c r="A28" s="85">
        <v>13</v>
      </c>
      <c r="B28" s="62" t="s">
        <v>11</v>
      </c>
      <c r="C28" s="88" t="s">
        <v>78</v>
      </c>
      <c r="D28" s="96" t="s">
        <v>393</v>
      </c>
      <c r="E28" s="96" t="s">
        <v>393</v>
      </c>
      <c r="F28" s="96" t="s">
        <v>393</v>
      </c>
      <c r="G28" s="96" t="s">
        <v>393</v>
      </c>
      <c r="H28" s="96" t="s">
        <v>393</v>
      </c>
      <c r="I28" s="198" t="s">
        <v>393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</row>
    <row r="29" spans="1:35" ht="11.1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5" t="s">
        <v>370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</row>
    <row r="30" spans="1:35" ht="11.1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7" t="s">
        <v>370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</row>
    <row r="31" spans="1:35" ht="11.1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7" t="s">
        <v>370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</row>
    <row r="32" spans="1:35" ht="11.1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7" t="s">
        <v>370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</row>
    <row r="33" spans="1:35" ht="11.1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7" t="s">
        <v>370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</row>
    <row r="34" spans="1:35" ht="11.1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7" t="s">
        <v>370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</row>
    <row r="35" spans="1:35" ht="11.1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7" t="s">
        <v>370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</row>
    <row r="36" spans="1:35" ht="11.1" customHeight="1">
      <c r="A36" s="85">
        <v>21</v>
      </c>
      <c r="B36" s="62" t="s">
        <v>17</v>
      </c>
      <c r="C36" s="88" t="s">
        <v>78</v>
      </c>
      <c r="D36" s="96" t="s">
        <v>392</v>
      </c>
      <c r="E36" s="96">
        <v>0.05</v>
      </c>
      <c r="F36" s="96" t="s">
        <v>392</v>
      </c>
      <c r="G36" s="96" t="s">
        <v>392</v>
      </c>
      <c r="H36" s="96" t="s">
        <v>392</v>
      </c>
      <c r="I36" s="198" t="s">
        <v>392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</row>
    <row r="37" spans="1:35" ht="11.1" customHeight="1">
      <c r="A37" s="85">
        <v>22</v>
      </c>
      <c r="B37" s="62" t="s">
        <v>18</v>
      </c>
      <c r="C37" s="88" t="s">
        <v>78</v>
      </c>
      <c r="D37" s="94" t="s">
        <v>394</v>
      </c>
      <c r="E37" s="94" t="s">
        <v>394</v>
      </c>
      <c r="F37" s="94" t="s">
        <v>394</v>
      </c>
      <c r="G37" s="94" t="s">
        <v>394</v>
      </c>
      <c r="H37" s="94" t="s">
        <v>394</v>
      </c>
      <c r="I37" s="197" t="s">
        <v>394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</row>
    <row r="38" spans="1:35" ht="11.1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7" t="s">
        <v>370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</row>
    <row r="39" spans="1:35" ht="11.1" customHeight="1">
      <c r="A39" s="85">
        <v>24</v>
      </c>
      <c r="B39" s="62" t="s">
        <v>20</v>
      </c>
      <c r="C39" s="88" t="s">
        <v>78</v>
      </c>
      <c r="D39" s="94" t="s">
        <v>394</v>
      </c>
      <c r="E39" s="94">
        <v>3.0000000000000001E-3</v>
      </c>
      <c r="F39" s="94">
        <v>3.0000000000000001E-3</v>
      </c>
      <c r="G39" s="94">
        <v>4.0000000000000001E-3</v>
      </c>
      <c r="H39" s="94" t="s">
        <v>394</v>
      </c>
      <c r="I39" s="197">
        <v>6.0000000000000001E-3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</row>
    <row r="40" spans="1:35" ht="11.1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7" t="s">
        <v>370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</row>
    <row r="41" spans="1:35" ht="11.1" customHeight="1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7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</row>
    <row r="42" spans="1:35" ht="11.1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7" t="s">
        <v>370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</row>
    <row r="43" spans="1:35" ht="11.1" customHeight="1">
      <c r="A43" s="85">
        <v>28</v>
      </c>
      <c r="B43" s="62" t="s">
        <v>24</v>
      </c>
      <c r="C43" s="88" t="s">
        <v>78</v>
      </c>
      <c r="D43" s="94" t="s">
        <v>394</v>
      </c>
      <c r="E43" s="94">
        <v>6.0000000000000001E-3</v>
      </c>
      <c r="F43" s="94">
        <v>5.0000000000000001E-3</v>
      </c>
      <c r="G43" s="94">
        <v>8.9999999999999993E-3</v>
      </c>
      <c r="H43" s="94" t="s">
        <v>394</v>
      </c>
      <c r="I43" s="197">
        <v>1.4999999999999999E-2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</row>
    <row r="44" spans="1:35" ht="11.1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7" t="s">
        <v>370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</row>
    <row r="45" spans="1:35" ht="11.1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7" t="s">
        <v>370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</row>
    <row r="46" spans="1:35" ht="11.1" customHeight="1">
      <c r="A46" s="85">
        <v>31</v>
      </c>
      <c r="B46" s="62" t="s">
        <v>27</v>
      </c>
      <c r="C46" s="88" t="s">
        <v>78</v>
      </c>
      <c r="D46" s="94" t="s">
        <v>395</v>
      </c>
      <c r="E46" s="94" t="s">
        <v>395</v>
      </c>
      <c r="F46" s="94" t="s">
        <v>395</v>
      </c>
      <c r="G46" s="94" t="s">
        <v>395</v>
      </c>
      <c r="H46" s="94" t="s">
        <v>395</v>
      </c>
      <c r="I46" s="197" t="s">
        <v>395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</row>
    <row r="47" spans="1:35" ht="11.1" customHeight="1">
      <c r="A47" s="85">
        <v>32</v>
      </c>
      <c r="B47" s="62" t="s">
        <v>28</v>
      </c>
      <c r="C47" s="88" t="s">
        <v>78</v>
      </c>
      <c r="D47" s="94" t="s">
        <v>394</v>
      </c>
      <c r="E47" s="94" t="s">
        <v>394</v>
      </c>
      <c r="F47" s="94" t="s">
        <v>394</v>
      </c>
      <c r="G47" s="94" t="s">
        <v>394</v>
      </c>
      <c r="H47" s="94">
        <v>5.0000000000000001E-3</v>
      </c>
      <c r="I47" s="197" t="s">
        <v>394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</row>
    <row r="48" spans="1:35" ht="11.1" customHeight="1">
      <c r="A48" s="85">
        <v>33</v>
      </c>
      <c r="B48" s="62" t="s">
        <v>29</v>
      </c>
      <c r="C48" s="88" t="s">
        <v>78</v>
      </c>
      <c r="D48" s="96" t="s">
        <v>393</v>
      </c>
      <c r="E48" s="96" t="s">
        <v>393</v>
      </c>
      <c r="F48" s="96" t="s">
        <v>393</v>
      </c>
      <c r="G48" s="96" t="s">
        <v>393</v>
      </c>
      <c r="H48" s="96" t="s">
        <v>393</v>
      </c>
      <c r="I48" s="198" t="s">
        <v>393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</row>
    <row r="49" spans="1:35" ht="11.1" customHeight="1">
      <c r="A49" s="85">
        <v>34</v>
      </c>
      <c r="B49" s="62" t="s">
        <v>30</v>
      </c>
      <c r="C49" s="88" t="s">
        <v>78</v>
      </c>
      <c r="D49" s="96" t="s">
        <v>396</v>
      </c>
      <c r="E49" s="96" t="s">
        <v>396</v>
      </c>
      <c r="F49" s="96" t="s">
        <v>396</v>
      </c>
      <c r="G49" s="96" t="s">
        <v>396</v>
      </c>
      <c r="H49" s="96" t="s">
        <v>396</v>
      </c>
      <c r="I49" s="198" t="s">
        <v>396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</row>
    <row r="50" spans="1:35" ht="11.1" customHeight="1">
      <c r="A50" s="85">
        <v>35</v>
      </c>
      <c r="B50" s="62" t="s">
        <v>31</v>
      </c>
      <c r="C50" s="88" t="s">
        <v>78</v>
      </c>
      <c r="D50" s="94">
        <v>3.0000000000000001E-3</v>
      </c>
      <c r="E50" s="94" t="s">
        <v>394</v>
      </c>
      <c r="F50" s="94" t="s">
        <v>394</v>
      </c>
      <c r="G50" s="94" t="s">
        <v>394</v>
      </c>
      <c r="H50" s="94">
        <v>2E-3</v>
      </c>
      <c r="I50" s="197" t="s">
        <v>394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</row>
    <row r="51" spans="1:35" ht="11.1" customHeight="1">
      <c r="A51" s="85">
        <v>36</v>
      </c>
      <c r="B51" s="62" t="s">
        <v>32</v>
      </c>
      <c r="C51" s="88" t="s">
        <v>78</v>
      </c>
      <c r="D51" s="68">
        <v>4.7</v>
      </c>
      <c r="E51" s="68">
        <v>4.5</v>
      </c>
      <c r="F51" s="68">
        <v>4.3</v>
      </c>
      <c r="G51" s="68">
        <v>4</v>
      </c>
      <c r="H51" s="68">
        <v>4.5</v>
      </c>
      <c r="I51" s="192">
        <v>4.7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</row>
    <row r="52" spans="1:35" ht="11.1" customHeight="1">
      <c r="A52" s="85">
        <v>37</v>
      </c>
      <c r="B52" s="62" t="s">
        <v>34</v>
      </c>
      <c r="C52" s="88" t="s">
        <v>78</v>
      </c>
      <c r="D52" s="94" t="s">
        <v>389</v>
      </c>
      <c r="E52" s="94" t="s">
        <v>389</v>
      </c>
      <c r="F52" s="94" t="s">
        <v>389</v>
      </c>
      <c r="G52" s="94" t="s">
        <v>389</v>
      </c>
      <c r="H52" s="94" t="s">
        <v>389</v>
      </c>
      <c r="I52" s="197" t="s">
        <v>389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</row>
    <row r="53" spans="1:35" ht="11.1" customHeight="1">
      <c r="A53" s="85">
        <v>38</v>
      </c>
      <c r="B53" s="62" t="s">
        <v>35</v>
      </c>
      <c r="C53" s="88" t="s">
        <v>78</v>
      </c>
      <c r="D53" s="68">
        <v>6.5</v>
      </c>
      <c r="E53" s="68">
        <v>5.7</v>
      </c>
      <c r="F53" s="68">
        <v>5.5</v>
      </c>
      <c r="G53" s="68">
        <v>5</v>
      </c>
      <c r="H53" s="68">
        <v>5.2</v>
      </c>
      <c r="I53" s="192">
        <v>3.9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</row>
    <row r="54" spans="1:35" ht="11.1" customHeight="1">
      <c r="A54" s="85">
        <v>39</v>
      </c>
      <c r="B54" s="62" t="s">
        <v>36</v>
      </c>
      <c r="C54" s="88" t="s">
        <v>78</v>
      </c>
      <c r="D54" s="68">
        <v>15.445445400000001</v>
      </c>
      <c r="E54" s="68">
        <v>15.8990946</v>
      </c>
      <c r="F54" s="68">
        <v>10.329377900000001</v>
      </c>
      <c r="G54" s="68">
        <v>10.060533700000001</v>
      </c>
      <c r="H54" s="68">
        <v>9.6226246</v>
      </c>
      <c r="I54" s="192">
        <v>9.9608738999999993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</row>
    <row r="55" spans="1:35" ht="11.1" customHeight="1">
      <c r="A55" s="85">
        <v>40</v>
      </c>
      <c r="B55" s="62" t="s">
        <v>48</v>
      </c>
      <c r="C55" s="88" t="s">
        <v>78</v>
      </c>
      <c r="D55" s="66">
        <v>39</v>
      </c>
      <c r="E55" s="66">
        <v>42</v>
      </c>
      <c r="F55" s="66">
        <v>30</v>
      </c>
      <c r="G55" s="66">
        <v>34</v>
      </c>
      <c r="H55" s="66">
        <v>38</v>
      </c>
      <c r="I55" s="112">
        <v>36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</row>
    <row r="56" spans="1:35" ht="11.1" customHeight="1">
      <c r="A56" s="85">
        <v>41</v>
      </c>
      <c r="B56" s="62" t="s">
        <v>37</v>
      </c>
      <c r="C56" s="88" t="s">
        <v>78</v>
      </c>
      <c r="D56" s="96" t="s">
        <v>397</v>
      </c>
      <c r="E56" s="96" t="s">
        <v>397</v>
      </c>
      <c r="F56" s="96" t="s">
        <v>397</v>
      </c>
      <c r="G56" s="96" t="s">
        <v>397</v>
      </c>
      <c r="H56" s="96" t="s">
        <v>397</v>
      </c>
      <c r="I56" s="198" t="s">
        <v>397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</row>
    <row r="57" spans="1:35" ht="11.1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199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</row>
    <row r="58" spans="1:35" ht="11.1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199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</row>
    <row r="59" spans="1:35" ht="11.1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7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</row>
    <row r="60" spans="1:35" ht="11.1" customHeight="1">
      <c r="A60" s="85">
        <v>45</v>
      </c>
      <c r="B60" s="62" t="s">
        <v>40</v>
      </c>
      <c r="C60" s="88" t="s">
        <v>78</v>
      </c>
      <c r="D60" s="90" t="s">
        <v>398</v>
      </c>
      <c r="E60" s="90" t="s">
        <v>398</v>
      </c>
      <c r="F60" s="90" t="s">
        <v>398</v>
      </c>
      <c r="G60" s="90" t="s">
        <v>398</v>
      </c>
      <c r="H60" s="90" t="s">
        <v>398</v>
      </c>
      <c r="I60" s="195" t="s">
        <v>398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</row>
    <row r="61" spans="1:35" ht="10.5" customHeight="1">
      <c r="A61" s="85">
        <v>46</v>
      </c>
      <c r="B61" s="62" t="s">
        <v>336</v>
      </c>
      <c r="C61" s="88" t="s">
        <v>78</v>
      </c>
      <c r="D61" s="68">
        <v>0.3</v>
      </c>
      <c r="E61" s="68">
        <v>0.4</v>
      </c>
      <c r="F61" s="68">
        <v>0.5</v>
      </c>
      <c r="G61" s="68">
        <v>0.4</v>
      </c>
      <c r="H61" s="68">
        <v>0.3</v>
      </c>
      <c r="I61" s="192">
        <v>0.6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</row>
    <row r="62" spans="1:35" ht="11.1" customHeight="1">
      <c r="A62" s="85">
        <v>47</v>
      </c>
      <c r="B62" s="62" t="s">
        <v>72</v>
      </c>
      <c r="C62" s="101" t="s">
        <v>75</v>
      </c>
      <c r="D62" s="68">
        <v>7</v>
      </c>
      <c r="E62" s="68">
        <v>7</v>
      </c>
      <c r="F62" s="68">
        <v>7</v>
      </c>
      <c r="G62" s="68">
        <v>7</v>
      </c>
      <c r="H62" s="68">
        <v>7.2</v>
      </c>
      <c r="I62" s="192">
        <v>7.3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</row>
    <row r="63" spans="1:35" ht="11.1" customHeight="1">
      <c r="A63" s="85">
        <v>48</v>
      </c>
      <c r="B63" s="62" t="s">
        <v>33</v>
      </c>
      <c r="C63" s="101" t="s">
        <v>75</v>
      </c>
      <c r="D63" s="66" t="s">
        <v>399</v>
      </c>
      <c r="E63" s="66" t="s">
        <v>399</v>
      </c>
      <c r="F63" s="66" t="s">
        <v>399</v>
      </c>
      <c r="G63" s="66" t="s">
        <v>399</v>
      </c>
      <c r="H63" s="66" t="s">
        <v>399</v>
      </c>
      <c r="I63" s="112" t="s">
        <v>399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</row>
    <row r="64" spans="1:35" ht="11.1" customHeight="1">
      <c r="A64" s="85">
        <v>49</v>
      </c>
      <c r="B64" s="62" t="s">
        <v>41</v>
      </c>
      <c r="C64" s="101" t="s">
        <v>75</v>
      </c>
      <c r="D64" s="66" t="s">
        <v>399</v>
      </c>
      <c r="E64" s="66" t="s">
        <v>399</v>
      </c>
      <c r="F64" s="66" t="s">
        <v>399</v>
      </c>
      <c r="G64" s="66" t="s">
        <v>399</v>
      </c>
      <c r="H64" s="66" t="s">
        <v>399</v>
      </c>
      <c r="I64" s="112" t="s">
        <v>399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</row>
    <row r="65" spans="1:35" ht="11.1" customHeight="1">
      <c r="A65" s="85">
        <v>50</v>
      </c>
      <c r="B65" s="62" t="s">
        <v>42</v>
      </c>
      <c r="C65" s="88" t="s">
        <v>79</v>
      </c>
      <c r="D65" s="68" t="s">
        <v>400</v>
      </c>
      <c r="E65" s="68" t="s">
        <v>400</v>
      </c>
      <c r="F65" s="68" t="s">
        <v>400</v>
      </c>
      <c r="G65" s="68" t="s">
        <v>400</v>
      </c>
      <c r="H65" s="68" t="s">
        <v>400</v>
      </c>
      <c r="I65" s="192">
        <v>0.6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</row>
    <row r="66" spans="1:35" ht="11.1" customHeight="1" thickBot="1">
      <c r="A66" s="103">
        <v>51</v>
      </c>
      <c r="B66" s="104" t="s">
        <v>43</v>
      </c>
      <c r="C66" s="105" t="s">
        <v>79</v>
      </c>
      <c r="D66" s="107" t="s">
        <v>401</v>
      </c>
      <c r="E66" s="107" t="s">
        <v>401</v>
      </c>
      <c r="F66" s="107" t="s">
        <v>401</v>
      </c>
      <c r="G66" s="107" t="s">
        <v>401</v>
      </c>
      <c r="H66" s="107" t="s">
        <v>401</v>
      </c>
      <c r="I66" s="200" t="s">
        <v>401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</row>
    <row r="67" spans="1:35" ht="11.1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</row>
    <row r="68" spans="1:35" ht="11.1" customHeight="1" thickTop="1">
      <c r="A68" s="233">
        <v>45323</v>
      </c>
      <c r="B68" s="233"/>
      <c r="C68" s="234">
        <v>45413</v>
      </c>
      <c r="D68" s="234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</row>
    <row r="69" spans="1:35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</row>
    <row r="70" spans="1:35" ht="11.1" customHeight="1">
      <c r="A70" s="80">
        <v>1</v>
      </c>
      <c r="B70" s="118" t="s">
        <v>61</v>
      </c>
      <c r="C70" s="81" t="s">
        <v>78</v>
      </c>
      <c r="D70" s="94" t="s">
        <v>389</v>
      </c>
      <c r="E70" s="94" t="s">
        <v>389</v>
      </c>
      <c r="F70" s="94" t="s">
        <v>389</v>
      </c>
      <c r="G70" s="94" t="s">
        <v>389</v>
      </c>
      <c r="H70" s="94" t="s">
        <v>389</v>
      </c>
      <c r="I70" s="197" t="s">
        <v>389</v>
      </c>
      <c r="J70" s="94"/>
      <c r="K70" s="94"/>
      <c r="L70" s="94"/>
      <c r="M70" s="94"/>
      <c r="N70" s="94"/>
      <c r="O70" s="207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5" ht="11.1" customHeight="1">
      <c r="A71" s="85">
        <v>2</v>
      </c>
      <c r="B71" s="121" t="s">
        <v>62</v>
      </c>
      <c r="C71" s="88" t="s">
        <v>78</v>
      </c>
      <c r="D71" s="90" t="s">
        <v>402</v>
      </c>
      <c r="E71" s="90" t="s">
        <v>402</v>
      </c>
      <c r="F71" s="90" t="s">
        <v>402</v>
      </c>
      <c r="G71" s="90" t="s">
        <v>402</v>
      </c>
      <c r="H71" s="90" t="s">
        <v>402</v>
      </c>
      <c r="I71" s="195" t="s">
        <v>402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5" ht="11.1" customHeight="1">
      <c r="A72" s="85">
        <v>3</v>
      </c>
      <c r="B72" s="121" t="s">
        <v>63</v>
      </c>
      <c r="C72" s="88" t="s">
        <v>78</v>
      </c>
      <c r="D72" s="94" t="s">
        <v>389</v>
      </c>
      <c r="E72" s="94" t="s">
        <v>389</v>
      </c>
      <c r="F72" s="94" t="s">
        <v>389</v>
      </c>
      <c r="G72" s="94" t="s">
        <v>389</v>
      </c>
      <c r="H72" s="94" t="s">
        <v>389</v>
      </c>
      <c r="I72" s="197" t="s">
        <v>389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5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5" t="s">
        <v>370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5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7" t="s">
        <v>370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5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7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5" ht="11.1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5" ht="11.1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5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7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5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7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5" ht="11.1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2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5" ht="11.1" customHeight="1">
      <c r="A81" s="85">
        <v>12</v>
      </c>
      <c r="B81" s="121" t="s">
        <v>54</v>
      </c>
      <c r="C81" s="88" t="s">
        <v>78</v>
      </c>
      <c r="D81" s="68">
        <v>0.8</v>
      </c>
      <c r="E81" s="68">
        <v>0.8</v>
      </c>
      <c r="F81" s="68">
        <v>0.6</v>
      </c>
      <c r="G81" s="68">
        <v>0.6</v>
      </c>
      <c r="H81" s="68">
        <v>0.6</v>
      </c>
      <c r="I81" s="192">
        <v>0.4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5" ht="11.1" customHeight="1">
      <c r="A82" s="85">
        <v>13</v>
      </c>
      <c r="B82" s="121" t="s">
        <v>64</v>
      </c>
      <c r="C82" s="88" t="s">
        <v>78</v>
      </c>
      <c r="D82" s="68">
        <v>15.445445400000001</v>
      </c>
      <c r="E82" s="68">
        <v>15.8990946</v>
      </c>
      <c r="F82" s="68">
        <v>10.329377900000001</v>
      </c>
      <c r="G82" s="68">
        <v>10.060533700000001</v>
      </c>
      <c r="H82" s="68">
        <v>9.6226246</v>
      </c>
      <c r="I82" s="192">
        <v>9.9608738999999993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5" ht="11.1" customHeight="1">
      <c r="A83" s="85">
        <v>14</v>
      </c>
      <c r="B83" s="121" t="s">
        <v>65</v>
      </c>
      <c r="C83" s="88" t="s">
        <v>78</v>
      </c>
      <c r="D83" s="94" t="s">
        <v>389</v>
      </c>
      <c r="E83" s="94" t="s">
        <v>389</v>
      </c>
      <c r="F83" s="94" t="s">
        <v>389</v>
      </c>
      <c r="G83" s="94" t="s">
        <v>389</v>
      </c>
      <c r="H83" s="94" t="s">
        <v>389</v>
      </c>
      <c r="I83" s="197" t="s">
        <v>389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5" ht="11.1" customHeight="1">
      <c r="A84" s="85">
        <v>15</v>
      </c>
      <c r="B84" s="121" t="s">
        <v>55</v>
      </c>
      <c r="C84" s="88" t="s">
        <v>78</v>
      </c>
      <c r="D84" s="68">
        <v>3.5</v>
      </c>
      <c r="E84" s="68">
        <v>2.5</v>
      </c>
      <c r="F84" s="68">
        <v>2.6</v>
      </c>
      <c r="G84" s="68">
        <v>1.8</v>
      </c>
      <c r="H84" s="68">
        <v>3.3</v>
      </c>
      <c r="I84" s="192">
        <v>2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5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7" t="s">
        <v>370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5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7" t="s">
        <v>370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5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2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5" ht="11.1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5" ht="11.1" customHeight="1">
      <c r="A89" s="85">
        <v>20</v>
      </c>
      <c r="B89" s="121" t="s">
        <v>56</v>
      </c>
      <c r="C89" s="88" t="s">
        <v>78</v>
      </c>
      <c r="D89" s="66">
        <v>39</v>
      </c>
      <c r="E89" s="66">
        <v>42</v>
      </c>
      <c r="F89" s="66">
        <v>30</v>
      </c>
      <c r="G89" s="66">
        <v>34</v>
      </c>
      <c r="H89" s="66">
        <v>38</v>
      </c>
      <c r="I89" s="112">
        <v>36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5" ht="11.1" customHeight="1">
      <c r="A90" s="85">
        <v>21</v>
      </c>
      <c r="B90" s="121" t="s">
        <v>43</v>
      </c>
      <c r="C90" s="124" t="s">
        <v>91</v>
      </c>
      <c r="D90" s="68" t="s">
        <v>401</v>
      </c>
      <c r="E90" s="68" t="s">
        <v>401</v>
      </c>
      <c r="F90" s="68" t="s">
        <v>401</v>
      </c>
      <c r="G90" s="68" t="s">
        <v>401</v>
      </c>
      <c r="H90" s="68" t="s">
        <v>401</v>
      </c>
      <c r="I90" s="192" t="s">
        <v>401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5" ht="11.1" customHeight="1">
      <c r="A91" s="85">
        <v>22</v>
      </c>
      <c r="B91" s="121" t="s">
        <v>103</v>
      </c>
      <c r="C91" s="101" t="s">
        <v>90</v>
      </c>
      <c r="D91" s="68">
        <v>7</v>
      </c>
      <c r="E91" s="68">
        <v>7</v>
      </c>
      <c r="F91" s="68">
        <v>7</v>
      </c>
      <c r="G91" s="68">
        <v>7</v>
      </c>
      <c r="H91" s="68">
        <v>7.2</v>
      </c>
      <c r="I91" s="192">
        <v>7.3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5" ht="11.1" customHeight="1">
      <c r="A92" s="85">
        <v>23</v>
      </c>
      <c r="B92" s="121" t="s">
        <v>175</v>
      </c>
      <c r="C92" s="101" t="s">
        <v>90</v>
      </c>
      <c r="D92" s="68">
        <v>-2.694302142398711</v>
      </c>
      <c r="E92" s="68">
        <v>-2.6123198200770608</v>
      </c>
      <c r="F92" s="68">
        <v>-3.0156532267019811</v>
      </c>
      <c r="G92" s="68">
        <v>-2.9704528992236008</v>
      </c>
      <c r="H92" s="68">
        <v>-2.7910102207456506</v>
      </c>
      <c r="I92" s="192">
        <v>-2.5965258884745031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5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5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7" t="s">
        <v>370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5" ht="11.1" customHeight="1">
      <c r="A95" s="85">
        <v>26</v>
      </c>
      <c r="B95" s="155" t="s">
        <v>68</v>
      </c>
      <c r="C95" s="88" t="s">
        <v>78</v>
      </c>
      <c r="D95" s="96" t="s">
        <v>393</v>
      </c>
      <c r="E95" s="96" t="s">
        <v>393</v>
      </c>
      <c r="F95" s="96" t="s">
        <v>393</v>
      </c>
      <c r="G95" s="96" t="s">
        <v>393</v>
      </c>
      <c r="H95" s="96" t="s">
        <v>393</v>
      </c>
      <c r="I95" s="198" t="s">
        <v>393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5" ht="11.1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1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</row>
    <row r="97" spans="1:35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5" ht="11.1" customHeight="1">
      <c r="A98" s="80">
        <v>1</v>
      </c>
      <c r="B98" s="134" t="s">
        <v>178</v>
      </c>
      <c r="C98" s="156" t="s">
        <v>60</v>
      </c>
      <c r="D98" s="137">
        <v>4</v>
      </c>
      <c r="E98" s="137">
        <v>2.9</v>
      </c>
      <c r="F98" s="137">
        <v>3</v>
      </c>
      <c r="G98" s="137">
        <v>2.1</v>
      </c>
      <c r="H98" s="137">
        <v>3.8</v>
      </c>
      <c r="I98" s="202">
        <v>2.2999999999999998</v>
      </c>
      <c r="J98" s="137"/>
      <c r="K98" s="137"/>
      <c r="L98" s="137"/>
      <c r="M98" s="137"/>
      <c r="N98" s="137"/>
      <c r="O98" s="208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</row>
    <row r="99" spans="1:35" ht="11.1" customHeight="1">
      <c r="A99" s="85">
        <v>2</v>
      </c>
      <c r="B99" s="138" t="s">
        <v>179</v>
      </c>
      <c r="C99" s="157" t="s">
        <v>60</v>
      </c>
      <c r="D99" s="68">
        <v>13.2</v>
      </c>
      <c r="E99" s="68">
        <v>14</v>
      </c>
      <c r="F99" s="68">
        <v>9.4</v>
      </c>
      <c r="G99" s="68">
        <v>9.5</v>
      </c>
      <c r="H99" s="68">
        <v>10.199999999999999</v>
      </c>
      <c r="I99" s="192">
        <v>11.6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</row>
    <row r="100" spans="1:35" ht="11.1" customHeight="1">
      <c r="A100" s="85">
        <v>3</v>
      </c>
      <c r="B100" s="138" t="s">
        <v>59</v>
      </c>
      <c r="C100" s="157" t="s">
        <v>358</v>
      </c>
      <c r="D100" s="68">
        <v>6</v>
      </c>
      <c r="E100" s="68">
        <v>5.9</v>
      </c>
      <c r="F100" s="68">
        <v>4.7</v>
      </c>
      <c r="G100" s="68">
        <v>4.7</v>
      </c>
      <c r="H100" s="68">
        <v>4.8</v>
      </c>
      <c r="I100" s="192">
        <v>4.5999999999999996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</row>
    <row r="101" spans="1:35" ht="11.1" customHeight="1">
      <c r="A101" s="85">
        <v>4</v>
      </c>
      <c r="B101" s="138" t="s">
        <v>219</v>
      </c>
      <c r="C101" s="157" t="s">
        <v>356</v>
      </c>
      <c r="D101" s="96">
        <v>0.24</v>
      </c>
      <c r="E101" s="96">
        <v>0.25</v>
      </c>
      <c r="F101" s="96">
        <v>0.19</v>
      </c>
      <c r="G101" s="96">
        <v>0.18</v>
      </c>
      <c r="H101" s="96">
        <v>0.1</v>
      </c>
      <c r="I101" s="198">
        <v>0.1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</row>
    <row r="102" spans="1:35" ht="11.1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5" ht="11.1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5" ht="11.1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5" ht="11.1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3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5" ht="11.1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33">
        <v>45323</v>
      </c>
      <c r="B130" s="233"/>
      <c r="C130" s="234">
        <v>45413</v>
      </c>
      <c r="D130" s="234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81 E68:N68 D83:N105 D82:G82 J82:N82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G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>
      <c r="B1" s="30">
        <v>45413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>
      <c r="A2" s="257"/>
      <c r="B2" s="257"/>
      <c r="C2" s="190"/>
      <c r="P2" s="190"/>
      <c r="Q2" s="18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>
      <c r="A4" s="33"/>
      <c r="B4" s="34"/>
      <c r="C4" s="35" t="s">
        <v>87</v>
      </c>
      <c r="D4" s="251" t="s">
        <v>337</v>
      </c>
      <c r="E4" s="252"/>
      <c r="F4" s="251" t="s">
        <v>340</v>
      </c>
      <c r="G4" s="252"/>
      <c r="H4" s="251" t="s">
        <v>343</v>
      </c>
      <c r="I4" s="252"/>
      <c r="J4" s="251" t="s">
        <v>346</v>
      </c>
      <c r="K4" s="252"/>
      <c r="L4" s="251" t="s">
        <v>349</v>
      </c>
      <c r="M4" s="252"/>
      <c r="N4" s="251" t="s">
        <v>352</v>
      </c>
      <c r="O4" s="255"/>
      <c r="P4" s="184"/>
      <c r="Q4" s="185"/>
      <c r="R4" s="258"/>
      <c r="S4" s="259"/>
      <c r="T4" s="258"/>
      <c r="U4" s="262"/>
      <c r="V4" s="251"/>
      <c r="W4" s="252"/>
      <c r="X4" s="251"/>
      <c r="Y4" s="252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>
      <c r="A5" s="36"/>
      <c r="B5" s="37"/>
      <c r="C5" s="38"/>
      <c r="D5" s="253"/>
      <c r="E5" s="254"/>
      <c r="F5" s="253"/>
      <c r="G5" s="254"/>
      <c r="H5" s="253"/>
      <c r="I5" s="254"/>
      <c r="J5" s="253"/>
      <c r="K5" s="254"/>
      <c r="L5" s="253"/>
      <c r="M5" s="254"/>
      <c r="N5" s="253"/>
      <c r="O5" s="256"/>
      <c r="P5" s="186"/>
      <c r="Q5" s="187"/>
      <c r="R5" s="260"/>
      <c r="S5" s="261"/>
      <c r="T5" s="260"/>
      <c r="U5" s="263"/>
      <c r="V5" s="253"/>
      <c r="W5" s="254"/>
      <c r="X5" s="253"/>
      <c r="Y5" s="254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>
      <c r="A6" s="36"/>
      <c r="B6" s="39"/>
      <c r="C6" s="40" t="s">
        <v>88</v>
      </c>
      <c r="D6" s="231"/>
      <c r="E6" s="41"/>
      <c r="F6" s="229"/>
      <c r="G6" s="41"/>
      <c r="H6" s="231"/>
      <c r="I6" s="41"/>
      <c r="J6" s="249"/>
      <c r="K6" s="41"/>
      <c r="L6" s="225"/>
      <c r="M6" s="41"/>
      <c r="N6" s="225"/>
      <c r="O6" s="41"/>
      <c r="P6" s="182"/>
      <c r="Q6" s="41"/>
      <c r="R6" s="227"/>
      <c r="S6" s="42"/>
      <c r="T6" s="229"/>
      <c r="U6" s="41"/>
      <c r="V6" s="231"/>
      <c r="W6" s="41"/>
      <c r="X6" s="229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>
      <c r="A7" s="43" t="s">
        <v>85</v>
      </c>
      <c r="B7" s="44" t="s">
        <v>86</v>
      </c>
      <c r="C7" s="45"/>
      <c r="D7" s="232"/>
      <c r="E7" s="46" t="s">
        <v>124</v>
      </c>
      <c r="F7" s="230"/>
      <c r="G7" s="46" t="s">
        <v>124</v>
      </c>
      <c r="H7" s="232"/>
      <c r="I7" s="46" t="s">
        <v>124</v>
      </c>
      <c r="J7" s="250"/>
      <c r="K7" s="46" t="s">
        <v>124</v>
      </c>
      <c r="L7" s="226"/>
      <c r="M7" s="46" t="s">
        <v>124</v>
      </c>
      <c r="N7" s="226"/>
      <c r="O7" s="46"/>
      <c r="P7" s="183"/>
      <c r="Q7" s="46"/>
      <c r="R7" s="228"/>
      <c r="S7" s="47"/>
      <c r="T7" s="230"/>
      <c r="U7" s="46"/>
      <c r="V7" s="232"/>
      <c r="W7" s="46"/>
      <c r="X7" s="230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>
      <c r="A9" s="53">
        <v>1</v>
      </c>
      <c r="B9" s="54" t="s">
        <v>80</v>
      </c>
      <c r="C9" s="55" t="s">
        <v>75</v>
      </c>
      <c r="D9" s="56">
        <v>20240513</v>
      </c>
      <c r="E9" s="57" t="str">
        <f>IF(手入力!C3="",REPLACE(D9,5,0,"/"),REPLACE(手入力!C3,5,0,"/"))</f>
        <v>2024/0513</v>
      </c>
      <c r="F9" s="56">
        <v>20240513</v>
      </c>
      <c r="G9" s="57" t="str">
        <f>IF(手入力!D3="",REPLACE(F9,5,0,"/"),REPLACE(手入力!D3,5,0,"/"))</f>
        <v>2024/0513</v>
      </c>
      <c r="H9" s="56">
        <v>20240513</v>
      </c>
      <c r="I9" s="57" t="str">
        <f>IF(手入力!E3="",REPLACE(H9,5,0,"/"),REPLACE(手入力!E3,5,0,"/"))</f>
        <v>2024/0513</v>
      </c>
      <c r="J9" s="56">
        <v>20240513</v>
      </c>
      <c r="K9" s="57" t="str">
        <f>IF(手入力!F3="",REPLACE(J9,5,0,"/"),REPLACE(手入力!F3,5,0,"/"))</f>
        <v>2024/0513</v>
      </c>
      <c r="L9" s="56">
        <v>20240513</v>
      </c>
      <c r="M9" s="57" t="str">
        <f>IF(手入力!G3="",REPLACE(L9,5,0,"/"),REPLACE(手入力!G3,5,0,"/"))</f>
        <v>2024/0513</v>
      </c>
      <c r="N9" s="56">
        <v>20240513</v>
      </c>
      <c r="O9" s="57" t="str">
        <f>IF(手入力!H3="",REPLACE(N9,5,0,"/"),REPLACE(手入力!H3,5,0,"/"))</f>
        <v>2024/0513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6">
        <v>1107</v>
      </c>
      <c r="E10" s="65" t="str">
        <f>TEXT(D10,"0000")</f>
        <v>1107</v>
      </c>
      <c r="F10" s="66">
        <v>1130</v>
      </c>
      <c r="G10" s="65" t="str">
        <f>TEXT(F10,"0000")</f>
        <v>1130</v>
      </c>
      <c r="H10" s="66">
        <v>1005</v>
      </c>
      <c r="I10" s="65" t="str">
        <f>TEXT(H10,"0000")</f>
        <v>1005</v>
      </c>
      <c r="J10" s="66">
        <v>1056</v>
      </c>
      <c r="K10" s="65" t="str">
        <f>TEXT(J10,"0000")</f>
        <v>1056</v>
      </c>
      <c r="L10" s="66">
        <v>942</v>
      </c>
      <c r="M10" s="65" t="str">
        <f>TEXT(L10,"0000")</f>
        <v>0942</v>
      </c>
      <c r="N10" s="66">
        <v>928</v>
      </c>
      <c r="O10" s="65" t="str">
        <f>TEXT(N10,"0000")</f>
        <v>0928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曇/雨</v>
      </c>
      <c r="E11" s="66">
        <f>IF(E9=0,"",(RIGHT(E9,2))-1)</f>
        <v>12</v>
      </c>
      <c r="F11" s="66" t="str">
        <f>IF(F$9=0,"",HLOOKUP(G11,天気タグ!$B$3:$AG$39,35))</f>
        <v>曇/雨</v>
      </c>
      <c r="G11" s="66">
        <f>IF(G9=0,"",(RIGHT(G9,2))-1)</f>
        <v>12</v>
      </c>
      <c r="H11" s="66" t="str">
        <f>IF(H$9=0,"",HLOOKUP(I11,天気タグ!$B$3:$AG$39,35))</f>
        <v>曇/雨</v>
      </c>
      <c r="I11" s="66">
        <f>IF(I9=0,"",(RIGHT(I9,2))-1)</f>
        <v>12</v>
      </c>
      <c r="J11" s="66" t="str">
        <f>IF(J$9=0,"",HLOOKUP(K11,天気タグ!$B$3:$AG$39,35))</f>
        <v>曇/雨</v>
      </c>
      <c r="K11" s="66">
        <f>IF(K9=0,"",(RIGHT(K9,2))-1)</f>
        <v>12</v>
      </c>
      <c r="L11" s="66" t="str">
        <f>IF(L$9=0,"",HLOOKUP(M11,天気タグ!$B$3:$AG$39,35))</f>
        <v>曇/雨</v>
      </c>
      <c r="M11" s="66">
        <f>IF(M9=0,"",(RIGHT(M9,2))-1)</f>
        <v>12</v>
      </c>
      <c r="N11" s="66" t="str">
        <f>IF(N$9=0,"",HLOOKUP(O11,天気タグ!$B$3:$AG$39,35))</f>
        <v>曇/雨</v>
      </c>
      <c r="O11" s="66">
        <f>IF(O9=0,"",(RIGHT(O9,2))-1)</f>
        <v>12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雨/曇</v>
      </c>
      <c r="E12" s="66">
        <f>IF(E9=0,"",RIGHT(E9,2)*1)</f>
        <v>13</v>
      </c>
      <c r="F12" s="66" t="str">
        <f>IF(F$9=0,"",HLOOKUP(G12,天気タグ!$B$3:$AG$39,35))</f>
        <v>雨/曇</v>
      </c>
      <c r="G12" s="66">
        <f>IF(G9=0,"",RIGHT(G9,2)*1)</f>
        <v>13</v>
      </c>
      <c r="H12" s="66" t="str">
        <f>IF(H$9=0,"",HLOOKUP(I12,天気タグ!$B$3:$AG$39,35))</f>
        <v>雨/曇</v>
      </c>
      <c r="I12" s="66">
        <f>IF(I9=0,"",RIGHT(I9,2)*1)</f>
        <v>13</v>
      </c>
      <c r="J12" s="66" t="str">
        <f>IF(J$9=0,"",HLOOKUP(K12,天気タグ!$B$3:$AG$39,35))</f>
        <v>雨/曇</v>
      </c>
      <c r="K12" s="66">
        <f>IF(K9=0,"",RIGHT(K9,2)*1)</f>
        <v>13</v>
      </c>
      <c r="L12" s="66" t="str">
        <f>IF(L$9=0,"",HLOOKUP(M12,天気タグ!$B$3:$AG$39,35))</f>
        <v>雨/曇</v>
      </c>
      <c r="M12" s="66">
        <f>IF(M9=0,"",RIGHT(M9,2)*1)</f>
        <v>13</v>
      </c>
      <c r="N12" s="66" t="str">
        <f>IF(N$9=0,"",HLOOKUP(O12,天気タグ!$B$3:$AG$39,35))</f>
        <v>雨/曇</v>
      </c>
      <c r="O12" s="66">
        <f>IF(O9=0,"",RIGHT(O9,2)*1)</f>
        <v>13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8">
        <v>16.8</v>
      </c>
      <c r="E13" s="68"/>
      <c r="F13" s="68">
        <v>17</v>
      </c>
      <c r="G13" s="68"/>
      <c r="H13" s="68">
        <v>14</v>
      </c>
      <c r="I13" s="68"/>
      <c r="J13" s="68">
        <v>16.8</v>
      </c>
      <c r="K13" s="68"/>
      <c r="L13" s="68">
        <v>16.2</v>
      </c>
      <c r="M13" s="68"/>
      <c r="N13" s="68">
        <v>18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5">
        <v>14.4</v>
      </c>
      <c r="E14" s="75"/>
      <c r="F14" s="75">
        <v>17.399999999999999</v>
      </c>
      <c r="G14" s="75"/>
      <c r="H14" s="75">
        <v>14.1</v>
      </c>
      <c r="I14" s="75"/>
      <c r="J14" s="75">
        <v>16.399999999999999</v>
      </c>
      <c r="K14" s="75"/>
      <c r="L14" s="75">
        <v>16.100000000000001</v>
      </c>
      <c r="M14" s="75"/>
      <c r="N14" s="75">
        <v>17.600000000000001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66">
        <v>0</v>
      </c>
      <c r="E18" s="65">
        <f t="shared" ref="E18:E23" si="0">D18/1000</f>
        <v>0</v>
      </c>
      <c r="F18" s="66">
        <v>0</v>
      </c>
      <c r="G18" s="65">
        <f t="shared" ref="G18:G23" si="1">F18/1000</f>
        <v>0</v>
      </c>
      <c r="H18" s="66">
        <v>0</v>
      </c>
      <c r="I18" s="65">
        <f t="shared" ref="I18:I23" si="2">H18/1000</f>
        <v>0</v>
      </c>
      <c r="J18" s="66">
        <v>0</v>
      </c>
      <c r="K18" s="65">
        <f t="shared" ref="K18:K23" si="3">J18/1000</f>
        <v>0</v>
      </c>
      <c r="L18" s="66">
        <v>0</v>
      </c>
      <c r="M18" s="65">
        <f t="shared" ref="M18:M23" si="4">L18/1000</f>
        <v>0</v>
      </c>
      <c r="N18" s="66">
        <v>0</v>
      </c>
      <c r="O18" s="65">
        <f t="shared" ref="O18:O23" si="5">N18/1000</f>
        <v>0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66">
        <v>0</v>
      </c>
      <c r="E20" s="65">
        <f t="shared" si="0"/>
        <v>0</v>
      </c>
      <c r="F20" s="66">
        <v>0</v>
      </c>
      <c r="G20" s="65">
        <f t="shared" si="1"/>
        <v>0</v>
      </c>
      <c r="H20" s="66">
        <v>0</v>
      </c>
      <c r="I20" s="65">
        <f t="shared" si="2"/>
        <v>0</v>
      </c>
      <c r="J20" s="66">
        <v>0</v>
      </c>
      <c r="K20" s="65">
        <f t="shared" si="3"/>
        <v>0</v>
      </c>
      <c r="L20" s="66">
        <v>0</v>
      </c>
      <c r="M20" s="65">
        <f t="shared" si="4"/>
        <v>0</v>
      </c>
      <c r="N20" s="66">
        <v>0</v>
      </c>
      <c r="O20" s="65">
        <f t="shared" si="5"/>
        <v>0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66">
        <v>0</v>
      </c>
      <c r="E21" s="65">
        <f t="shared" si="0"/>
        <v>0</v>
      </c>
      <c r="F21" s="66">
        <v>0</v>
      </c>
      <c r="G21" s="65">
        <f t="shared" si="1"/>
        <v>0</v>
      </c>
      <c r="H21" s="66">
        <v>0</v>
      </c>
      <c r="I21" s="65">
        <f t="shared" si="2"/>
        <v>0</v>
      </c>
      <c r="J21" s="66">
        <v>0</v>
      </c>
      <c r="K21" s="65">
        <f t="shared" si="3"/>
        <v>0</v>
      </c>
      <c r="L21" s="66">
        <v>0</v>
      </c>
      <c r="M21" s="65">
        <f t="shared" si="4"/>
        <v>0</v>
      </c>
      <c r="N21" s="66">
        <v>0</v>
      </c>
      <c r="O21" s="65">
        <f t="shared" si="5"/>
        <v>0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66">
        <v>0</v>
      </c>
      <c r="E22" s="65">
        <f t="shared" si="0"/>
        <v>0</v>
      </c>
      <c r="F22" s="66">
        <v>0</v>
      </c>
      <c r="G22" s="65">
        <f t="shared" si="1"/>
        <v>0</v>
      </c>
      <c r="H22" s="66">
        <v>0</v>
      </c>
      <c r="I22" s="65">
        <f t="shared" si="2"/>
        <v>0</v>
      </c>
      <c r="J22" s="66">
        <v>0</v>
      </c>
      <c r="K22" s="65">
        <f t="shared" si="3"/>
        <v>0</v>
      </c>
      <c r="L22" s="66">
        <v>0</v>
      </c>
      <c r="M22" s="65">
        <f t="shared" si="4"/>
        <v>0</v>
      </c>
      <c r="N22" s="66">
        <v>0</v>
      </c>
      <c r="O22" s="65">
        <f t="shared" si="5"/>
        <v>0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66">
        <v>0</v>
      </c>
      <c r="E23" s="65">
        <f t="shared" si="0"/>
        <v>0</v>
      </c>
      <c r="F23" s="66">
        <v>0</v>
      </c>
      <c r="G23" s="65">
        <f t="shared" si="1"/>
        <v>0</v>
      </c>
      <c r="H23" s="66">
        <v>0</v>
      </c>
      <c r="I23" s="65">
        <f t="shared" si="2"/>
        <v>0</v>
      </c>
      <c r="J23" s="66">
        <v>0</v>
      </c>
      <c r="K23" s="65">
        <f t="shared" si="3"/>
        <v>0</v>
      </c>
      <c r="L23" s="66">
        <v>0</v>
      </c>
      <c r="M23" s="65">
        <f t="shared" si="4"/>
        <v>0</v>
      </c>
      <c r="N23" s="66">
        <v>0</v>
      </c>
      <c r="O23" s="65">
        <f t="shared" si="5"/>
        <v>0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66">
        <v>0.24</v>
      </c>
      <c r="E26" s="96"/>
      <c r="F26" s="66">
        <v>0.25</v>
      </c>
      <c r="G26" s="96"/>
      <c r="H26" s="66">
        <v>0.19</v>
      </c>
      <c r="I26" s="96"/>
      <c r="J26" s="66">
        <v>0.18</v>
      </c>
      <c r="K26" s="96"/>
      <c r="L26" s="66">
        <v>0.1</v>
      </c>
      <c r="M26" s="96"/>
      <c r="N26" s="66">
        <v>0.1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66">
        <v>0.06</v>
      </c>
      <c r="E27" s="96"/>
      <c r="F27" s="66">
        <v>0.06</v>
      </c>
      <c r="G27" s="96"/>
      <c r="H27" s="66">
        <v>0</v>
      </c>
      <c r="I27" s="96"/>
      <c r="J27" s="66">
        <v>0.06</v>
      </c>
      <c r="K27" s="96"/>
      <c r="L27" s="66">
        <v>0</v>
      </c>
      <c r="M27" s="96"/>
      <c r="N27" s="66">
        <v>0.05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66">
        <v>0</v>
      </c>
      <c r="E28" s="65">
        <f t="shared" ref="E28:E35" si="6">D28/1000</f>
        <v>0</v>
      </c>
      <c r="F28" s="66">
        <v>0</v>
      </c>
      <c r="G28" s="65">
        <f t="shared" ref="G28:G35" si="7">F28/1000</f>
        <v>0</v>
      </c>
      <c r="H28" s="66">
        <v>0</v>
      </c>
      <c r="I28" s="65">
        <f t="shared" ref="I28:I35" si="8">H28/1000</f>
        <v>0</v>
      </c>
      <c r="J28" s="66">
        <v>0</v>
      </c>
      <c r="K28" s="65">
        <f t="shared" ref="K28:K35" si="9">J28/1000</f>
        <v>0</v>
      </c>
      <c r="L28" s="66">
        <v>0</v>
      </c>
      <c r="M28" s="65">
        <f t="shared" ref="M28:M35" si="10">L28/1000</f>
        <v>0</v>
      </c>
      <c r="N28" s="66">
        <v>0</v>
      </c>
      <c r="O28" s="65">
        <f t="shared" ref="O28:O35" si="11">N28/1000</f>
        <v>0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66">
        <v>0</v>
      </c>
      <c r="E36" s="96"/>
      <c r="F36" s="66">
        <v>0.05</v>
      </c>
      <c r="G36" s="96"/>
      <c r="H36" s="66">
        <v>0</v>
      </c>
      <c r="I36" s="96"/>
      <c r="J36" s="66">
        <v>0</v>
      </c>
      <c r="K36" s="96"/>
      <c r="L36" s="66">
        <v>0</v>
      </c>
      <c r="M36" s="96"/>
      <c r="N36" s="66">
        <v>0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66" t="s">
        <v>370</v>
      </c>
      <c r="E38" s="169" t="e">
        <f>D38/1000</f>
        <v>#VALUE!</v>
      </c>
      <c r="F38" s="66" t="s">
        <v>370</v>
      </c>
      <c r="G38" s="169" t="e">
        <f>F38/1000</f>
        <v>#VALUE!</v>
      </c>
      <c r="H38" s="66" t="s">
        <v>370</v>
      </c>
      <c r="I38" s="169" t="e">
        <f>H38/1000</f>
        <v>#VALUE!</v>
      </c>
      <c r="J38" s="66" t="s">
        <v>370</v>
      </c>
      <c r="K38" s="169" t="e">
        <f>J38/1000</f>
        <v>#VALUE!</v>
      </c>
      <c r="L38" s="66" t="s">
        <v>370</v>
      </c>
      <c r="M38" s="169" t="e">
        <f>L38/1000</f>
        <v>#VALUE!</v>
      </c>
      <c r="N38" s="66" t="s">
        <v>370</v>
      </c>
      <c r="O38" s="169" t="e">
        <f>N38/1000</f>
        <v>#VALUE!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3.0000000000000001E-3</v>
      </c>
      <c r="G39" s="94"/>
      <c r="H39" s="66">
        <v>3.0000000000000001E-3</v>
      </c>
      <c r="I39" s="94"/>
      <c r="J39" s="66">
        <v>4.0000000000000001E-3</v>
      </c>
      <c r="K39" s="94"/>
      <c r="L39" s="66">
        <v>0</v>
      </c>
      <c r="M39" s="94"/>
      <c r="N39" s="66">
        <v>6.0000000000000001E-3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66" t="s">
        <v>370</v>
      </c>
      <c r="E40" s="169" t="e">
        <f>D40/1000</f>
        <v>#VALUE!</v>
      </c>
      <c r="F40" s="66" t="s">
        <v>370</v>
      </c>
      <c r="G40" s="169" t="e">
        <f>F40/1000</f>
        <v>#VALUE!</v>
      </c>
      <c r="H40" s="66" t="s">
        <v>370</v>
      </c>
      <c r="I40" s="169" t="e">
        <f>H40/1000</f>
        <v>#VALUE!</v>
      </c>
      <c r="J40" s="66" t="s">
        <v>370</v>
      </c>
      <c r="K40" s="169" t="e">
        <f>J40/1000</f>
        <v>#VALUE!</v>
      </c>
      <c r="L40" s="66" t="s">
        <v>370</v>
      </c>
      <c r="M40" s="169" t="e">
        <f>L40/1000</f>
        <v>#VALUE!</v>
      </c>
      <c r="N40" s="66" t="s">
        <v>370</v>
      </c>
      <c r="O40" s="169" t="e">
        <f>N40/1000</f>
        <v>#VALUE!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6.0000000000000001E-3</v>
      </c>
      <c r="G43" s="94"/>
      <c r="H43" s="66">
        <v>5.0000000000000001E-3</v>
      </c>
      <c r="I43" s="94"/>
      <c r="J43" s="66">
        <v>8.9999999999999993E-3</v>
      </c>
      <c r="K43" s="94"/>
      <c r="L43" s="66">
        <v>0</v>
      </c>
      <c r="M43" s="94"/>
      <c r="N43" s="66">
        <v>1.4999999999999999E-2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66" t="s">
        <v>370</v>
      </c>
      <c r="E44" s="169" t="e">
        <f t="shared" ref="E44" si="12">D44/1000</f>
        <v>#VALUE!</v>
      </c>
      <c r="F44" s="66" t="s">
        <v>370</v>
      </c>
      <c r="G44" s="169" t="e">
        <f t="shared" ref="G44" si="13">F44/1000</f>
        <v>#VALUE!</v>
      </c>
      <c r="H44" s="66" t="s">
        <v>370</v>
      </c>
      <c r="I44" s="169" t="e">
        <f t="shared" ref="I44" si="14">H44/1000</f>
        <v>#VALUE!</v>
      </c>
      <c r="J44" s="66" t="s">
        <v>370</v>
      </c>
      <c r="K44" s="169" t="e">
        <f t="shared" ref="K44" si="15">J44/1000</f>
        <v>#VALUE!</v>
      </c>
      <c r="L44" s="66" t="s">
        <v>370</v>
      </c>
      <c r="M44" s="169" t="e">
        <f t="shared" ref="M44" si="16">L44/1000</f>
        <v>#VALUE!</v>
      </c>
      <c r="N44" s="66" t="s">
        <v>370</v>
      </c>
      <c r="O44" s="169" t="e">
        <f t="shared" ref="O44" si="17">N44/1000</f>
        <v>#VALUE!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66" t="s">
        <v>370</v>
      </c>
      <c r="E45" s="169" t="e">
        <f t="shared" ref="E45" si="18">D45/1000</f>
        <v>#VALUE!</v>
      </c>
      <c r="F45" s="66" t="s">
        <v>370</v>
      </c>
      <c r="G45" s="169" t="e">
        <f t="shared" ref="G45" si="19">F45/1000</f>
        <v>#VALUE!</v>
      </c>
      <c r="H45" s="66" t="s">
        <v>370</v>
      </c>
      <c r="I45" s="169" t="e">
        <f t="shared" ref="I45" si="20">H45/1000</f>
        <v>#VALUE!</v>
      </c>
      <c r="J45" s="66" t="s">
        <v>370</v>
      </c>
      <c r="K45" s="169" t="e">
        <f t="shared" ref="K45" si="21">J45/1000</f>
        <v>#VALUE!</v>
      </c>
      <c r="L45" s="66" t="s">
        <v>370</v>
      </c>
      <c r="M45" s="169" t="e">
        <f t="shared" ref="M45" si="22">L45/1000</f>
        <v>#VALUE!</v>
      </c>
      <c r="N45" s="66" t="s">
        <v>370</v>
      </c>
      <c r="O45" s="169" t="e">
        <f t="shared" ref="O45" si="23">N45/1000</f>
        <v>#VALUE!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66">
        <v>0</v>
      </c>
      <c r="E46" s="94"/>
      <c r="F46" s="66">
        <v>0</v>
      </c>
      <c r="G46" s="94"/>
      <c r="H46" s="66">
        <v>0</v>
      </c>
      <c r="I46" s="94"/>
      <c r="J46" s="66">
        <v>0</v>
      </c>
      <c r="K46" s="94"/>
      <c r="L46" s="66">
        <v>0</v>
      </c>
      <c r="M46" s="94"/>
      <c r="N46" s="66">
        <v>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66">
        <v>0</v>
      </c>
      <c r="E47" s="65">
        <f>D47/1000</f>
        <v>0</v>
      </c>
      <c r="F47" s="66">
        <v>0</v>
      </c>
      <c r="G47" s="65">
        <f>F47/1000</f>
        <v>0</v>
      </c>
      <c r="H47" s="66">
        <v>0</v>
      </c>
      <c r="I47" s="65">
        <f>H47/1000</f>
        <v>0</v>
      </c>
      <c r="J47" s="66">
        <v>0</v>
      </c>
      <c r="K47" s="65">
        <f>J47/1000</f>
        <v>0</v>
      </c>
      <c r="L47" s="66">
        <v>5</v>
      </c>
      <c r="M47" s="65">
        <f>L47/1000</f>
        <v>5.0000000000000001E-3</v>
      </c>
      <c r="N47" s="66">
        <v>0</v>
      </c>
      <c r="O47" s="65">
        <f>N47/1000</f>
        <v>0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66">
        <v>0</v>
      </c>
      <c r="E48" s="65">
        <f>D48/1000</f>
        <v>0</v>
      </c>
      <c r="F48" s="66">
        <v>0</v>
      </c>
      <c r="G48" s="65">
        <f>F48/1000</f>
        <v>0</v>
      </c>
      <c r="H48" s="66">
        <v>0</v>
      </c>
      <c r="I48" s="65">
        <f>H48/1000</f>
        <v>0</v>
      </c>
      <c r="J48" s="66">
        <v>0</v>
      </c>
      <c r="K48" s="65">
        <f>J48/1000</f>
        <v>0</v>
      </c>
      <c r="L48" s="66">
        <v>0</v>
      </c>
      <c r="M48" s="65">
        <f>L48/1000</f>
        <v>0</v>
      </c>
      <c r="N48" s="66">
        <v>0</v>
      </c>
      <c r="O48" s="65">
        <f>N48/1000</f>
        <v>0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66">
        <v>0</v>
      </c>
      <c r="E49" s="65">
        <f>D49/1000</f>
        <v>0</v>
      </c>
      <c r="F49" s="66">
        <v>0</v>
      </c>
      <c r="G49" s="65">
        <f>F49/1000</f>
        <v>0</v>
      </c>
      <c r="H49" s="66">
        <v>0</v>
      </c>
      <c r="I49" s="65">
        <f>H49/1000</f>
        <v>0</v>
      </c>
      <c r="J49" s="66">
        <v>0</v>
      </c>
      <c r="K49" s="65">
        <f>J49/1000</f>
        <v>0</v>
      </c>
      <c r="L49" s="66">
        <v>0</v>
      </c>
      <c r="M49" s="65">
        <f>L49/1000</f>
        <v>0</v>
      </c>
      <c r="N49" s="66">
        <v>0</v>
      </c>
      <c r="O49" s="65">
        <f>N49/1000</f>
        <v>0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66">
        <v>3</v>
      </c>
      <c r="E50" s="65">
        <f>D50/1000</f>
        <v>3.0000000000000001E-3</v>
      </c>
      <c r="F50" s="66">
        <v>0</v>
      </c>
      <c r="G50" s="65">
        <f>F50/1000</f>
        <v>0</v>
      </c>
      <c r="H50" s="66">
        <v>0</v>
      </c>
      <c r="I50" s="65">
        <f>H50/1000</f>
        <v>0</v>
      </c>
      <c r="J50" s="66">
        <v>0</v>
      </c>
      <c r="K50" s="65">
        <f>J50/1000</f>
        <v>0</v>
      </c>
      <c r="L50" s="66">
        <v>2</v>
      </c>
      <c r="M50" s="65">
        <f>L50/1000</f>
        <v>2E-3</v>
      </c>
      <c r="N50" s="66">
        <v>0</v>
      </c>
      <c r="O50" s="65">
        <f>N50/1000</f>
        <v>0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6">
        <v>4.7</v>
      </c>
      <c r="E51" s="68"/>
      <c r="F51" s="66">
        <v>4.5</v>
      </c>
      <c r="G51" s="68"/>
      <c r="H51" s="66">
        <v>4.3</v>
      </c>
      <c r="I51" s="68"/>
      <c r="J51" s="66">
        <v>4</v>
      </c>
      <c r="K51" s="68"/>
      <c r="L51" s="66">
        <v>4.5</v>
      </c>
      <c r="M51" s="68"/>
      <c r="N51" s="66">
        <v>4.7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66">
        <v>0</v>
      </c>
      <c r="E52" s="65">
        <f>D52/1000</f>
        <v>0</v>
      </c>
      <c r="F52" s="66">
        <v>0</v>
      </c>
      <c r="G52" s="65">
        <f>F52/1000</f>
        <v>0</v>
      </c>
      <c r="H52" s="66">
        <v>0</v>
      </c>
      <c r="I52" s="65">
        <f>H52/1000</f>
        <v>0</v>
      </c>
      <c r="J52" s="66">
        <v>0</v>
      </c>
      <c r="K52" s="65">
        <f>J52/1000</f>
        <v>0</v>
      </c>
      <c r="L52" s="66">
        <v>0</v>
      </c>
      <c r="M52" s="65">
        <f>L52/1000</f>
        <v>0</v>
      </c>
      <c r="N52" s="66">
        <v>0</v>
      </c>
      <c r="O52" s="65">
        <f>N52/1000</f>
        <v>0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6">
        <v>6.5</v>
      </c>
      <c r="E53" s="68"/>
      <c r="F53" s="66">
        <v>5.7</v>
      </c>
      <c r="G53" s="68"/>
      <c r="H53" s="66">
        <v>5.5</v>
      </c>
      <c r="I53" s="68"/>
      <c r="J53" s="66">
        <v>5</v>
      </c>
      <c r="K53" s="68"/>
      <c r="L53" s="66">
        <v>5.2</v>
      </c>
      <c r="M53" s="68"/>
      <c r="N53" s="66">
        <v>3.9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6">
        <v>15.445445400000001</v>
      </c>
      <c r="E54" s="68"/>
      <c r="F54" s="66">
        <v>15.8990946</v>
      </c>
      <c r="G54" s="68"/>
      <c r="H54" s="66">
        <v>10.329377900000001</v>
      </c>
      <c r="I54" s="68"/>
      <c r="J54" s="66">
        <v>10.060533700000001</v>
      </c>
      <c r="K54" s="68"/>
      <c r="L54" s="66">
        <v>9.6226246</v>
      </c>
      <c r="M54" s="68"/>
      <c r="N54" s="66">
        <v>9.9608738999999993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6">
        <v>39</v>
      </c>
      <c r="E55" s="66"/>
      <c r="F55" s="66">
        <v>42</v>
      </c>
      <c r="G55" s="66"/>
      <c r="H55" s="66">
        <v>30</v>
      </c>
      <c r="I55" s="66"/>
      <c r="J55" s="66">
        <v>34</v>
      </c>
      <c r="K55" s="66"/>
      <c r="L55" s="66">
        <v>38</v>
      </c>
      <c r="M55" s="66"/>
      <c r="N55" s="66">
        <v>36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66">
        <v>0</v>
      </c>
      <c r="E56" s="96"/>
      <c r="F56" s="66">
        <v>0</v>
      </c>
      <c r="G56" s="96"/>
      <c r="H56" s="66">
        <v>0</v>
      </c>
      <c r="I56" s="96"/>
      <c r="J56" s="66">
        <v>0</v>
      </c>
      <c r="K56" s="96"/>
      <c r="L56" s="66">
        <v>0</v>
      </c>
      <c r="M56" s="96"/>
      <c r="N56" s="66">
        <v>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66">
        <v>0</v>
      </c>
      <c r="E60" s="65">
        <f>D60/1000</f>
        <v>0</v>
      </c>
      <c r="F60" s="66">
        <v>0</v>
      </c>
      <c r="G60" s="65">
        <f>F60/1000</f>
        <v>0</v>
      </c>
      <c r="H60" s="66">
        <v>0</v>
      </c>
      <c r="I60" s="65">
        <f>H60/1000</f>
        <v>0</v>
      </c>
      <c r="J60" s="66">
        <v>0</v>
      </c>
      <c r="K60" s="65">
        <f>J60/1000</f>
        <v>0</v>
      </c>
      <c r="L60" s="66">
        <v>0</v>
      </c>
      <c r="M60" s="65">
        <f>L60/1000</f>
        <v>0</v>
      </c>
      <c r="N60" s="66">
        <v>0</v>
      </c>
      <c r="O60" s="65">
        <f>N60/1000</f>
        <v>0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0.3</v>
      </c>
      <c r="E61" s="68"/>
      <c r="F61" s="66">
        <v>0.4</v>
      </c>
      <c r="G61" s="68"/>
      <c r="H61" s="66">
        <v>0.5</v>
      </c>
      <c r="I61" s="68"/>
      <c r="J61" s="66">
        <v>0.4</v>
      </c>
      <c r="K61" s="68"/>
      <c r="L61" s="66">
        <v>0.3</v>
      </c>
      <c r="M61" s="68"/>
      <c r="N61" s="66">
        <v>0.6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6">
        <v>7</v>
      </c>
      <c r="E62" s="68"/>
      <c r="F62" s="66">
        <v>7</v>
      </c>
      <c r="G62" s="68"/>
      <c r="H62" s="66">
        <v>7</v>
      </c>
      <c r="I62" s="68"/>
      <c r="J62" s="66">
        <v>7</v>
      </c>
      <c r="K62" s="68"/>
      <c r="L62" s="66">
        <v>7.2</v>
      </c>
      <c r="M62" s="68"/>
      <c r="N62" s="66">
        <v>7.3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</v>
      </c>
      <c r="I65" s="68"/>
      <c r="J65" s="66">
        <v>0</v>
      </c>
      <c r="K65" s="68"/>
      <c r="L65" s="66">
        <v>0</v>
      </c>
      <c r="M65" s="68"/>
      <c r="N65" s="66">
        <v>0.6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64"/>
      <c r="B68" s="264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0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8" t="s">
        <v>61</v>
      </c>
      <c r="C70" s="81" t="s">
        <v>78</v>
      </c>
      <c r="D70" s="120">
        <v>0</v>
      </c>
      <c r="E70" s="65">
        <f t="shared" ref="E70:E75" si="24">D70/1000</f>
        <v>0</v>
      </c>
      <c r="F70" s="120">
        <v>0</v>
      </c>
      <c r="G70" s="65">
        <f t="shared" ref="G70:G75" si="25">F70/1000</f>
        <v>0</v>
      </c>
      <c r="H70" s="120">
        <v>0</v>
      </c>
      <c r="I70" s="65">
        <f t="shared" ref="I70:I75" si="26">H70/1000</f>
        <v>0</v>
      </c>
      <c r="J70" s="120">
        <v>0</v>
      </c>
      <c r="K70" s="65">
        <f t="shared" ref="K70:K75" si="27">J70/1000</f>
        <v>0</v>
      </c>
      <c r="L70" s="120">
        <v>0</v>
      </c>
      <c r="M70" s="65">
        <f t="shared" ref="M70:M75" si="28">L70/1000</f>
        <v>0</v>
      </c>
      <c r="N70" s="120">
        <v>0</v>
      </c>
      <c r="O70" s="65">
        <f t="shared" ref="O70:O75" si="29">N70/1000</f>
        <v>0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1" t="s">
        <v>62</v>
      </c>
      <c r="C71" s="88" t="s">
        <v>78</v>
      </c>
      <c r="D71" s="90">
        <v>0</v>
      </c>
      <c r="E71" s="65">
        <f t="shared" si="24"/>
        <v>0</v>
      </c>
      <c r="F71" s="90">
        <v>0</v>
      </c>
      <c r="G71" s="65">
        <f t="shared" si="25"/>
        <v>0</v>
      </c>
      <c r="H71" s="90">
        <v>0</v>
      </c>
      <c r="I71" s="65">
        <f t="shared" si="26"/>
        <v>0</v>
      </c>
      <c r="J71" s="90">
        <v>0</v>
      </c>
      <c r="K71" s="65">
        <f t="shared" si="27"/>
        <v>0</v>
      </c>
      <c r="L71" s="90">
        <v>0</v>
      </c>
      <c r="M71" s="65">
        <f t="shared" si="28"/>
        <v>0</v>
      </c>
      <c r="N71" s="90">
        <v>0</v>
      </c>
      <c r="O71" s="65">
        <f t="shared" si="29"/>
        <v>0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1" t="s">
        <v>63</v>
      </c>
      <c r="C72" s="88" t="s">
        <v>78</v>
      </c>
      <c r="D72" s="94">
        <v>0</v>
      </c>
      <c r="E72" s="65">
        <f t="shared" si="24"/>
        <v>0</v>
      </c>
      <c r="F72" s="94">
        <v>0</v>
      </c>
      <c r="G72" s="65">
        <f t="shared" si="25"/>
        <v>0</v>
      </c>
      <c r="H72" s="94">
        <v>0</v>
      </c>
      <c r="I72" s="65">
        <f t="shared" si="26"/>
        <v>0</v>
      </c>
      <c r="J72" s="94">
        <v>0</v>
      </c>
      <c r="K72" s="65">
        <f t="shared" si="27"/>
        <v>0</v>
      </c>
      <c r="L72" s="94">
        <v>0</v>
      </c>
      <c r="M72" s="65">
        <f t="shared" si="28"/>
        <v>0</v>
      </c>
      <c r="N72" s="94">
        <v>0</v>
      </c>
      <c r="O72" s="65">
        <f t="shared" si="29"/>
        <v>0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1" t="s">
        <v>54</v>
      </c>
      <c r="C81" s="88" t="s">
        <v>78</v>
      </c>
      <c r="D81" s="68">
        <v>0.8</v>
      </c>
      <c r="E81" s="68"/>
      <c r="F81" s="68">
        <v>0.8</v>
      </c>
      <c r="G81" s="68"/>
      <c r="H81" s="68">
        <v>0.6</v>
      </c>
      <c r="I81" s="68"/>
      <c r="J81" s="68">
        <v>0.6</v>
      </c>
      <c r="K81" s="68"/>
      <c r="L81" s="68">
        <v>0.6</v>
      </c>
      <c r="M81" s="68"/>
      <c r="N81" s="68">
        <v>0.4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1" t="s">
        <v>64</v>
      </c>
      <c r="C82" s="88" t="s">
        <v>78</v>
      </c>
      <c r="D82" s="68">
        <v>15.445445400000001</v>
      </c>
      <c r="E82" s="68"/>
      <c r="F82" s="68">
        <v>15.8990946</v>
      </c>
      <c r="G82" s="68"/>
      <c r="H82" s="68">
        <v>10.329377900000001</v>
      </c>
      <c r="I82" s="68"/>
      <c r="J82" s="68">
        <v>10.060533700000001</v>
      </c>
      <c r="K82" s="68"/>
      <c r="L82" s="68">
        <v>9.6226246</v>
      </c>
      <c r="M82" s="68"/>
      <c r="N82" s="68">
        <v>9.9608738999999993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1" t="s">
        <v>65</v>
      </c>
      <c r="C83" s="88" t="s">
        <v>78</v>
      </c>
      <c r="D83" s="94">
        <v>0</v>
      </c>
      <c r="E83" s="169">
        <f t="shared" ref="E83" si="30">D83/1000</f>
        <v>0</v>
      </c>
      <c r="F83" s="94">
        <v>0</v>
      </c>
      <c r="G83" s="169">
        <f t="shared" ref="G83" si="31">F83/1000</f>
        <v>0</v>
      </c>
      <c r="H83" s="94">
        <v>0</v>
      </c>
      <c r="I83" s="169">
        <f t="shared" ref="I83" si="32">H83/1000</f>
        <v>0</v>
      </c>
      <c r="J83" s="94">
        <v>0</v>
      </c>
      <c r="K83" s="169">
        <f t="shared" ref="K83" si="33">J83/1000</f>
        <v>0</v>
      </c>
      <c r="L83" s="94">
        <v>0</v>
      </c>
      <c r="M83" s="169">
        <f t="shared" ref="M83" si="34">L83/1000</f>
        <v>0</v>
      </c>
      <c r="N83" s="94">
        <v>0</v>
      </c>
      <c r="O83" s="169">
        <f t="shared" ref="O83" si="35">N83/1000</f>
        <v>0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1" t="s">
        <v>55</v>
      </c>
      <c r="C84" s="88" t="s">
        <v>78</v>
      </c>
      <c r="D84" s="68">
        <v>3.5</v>
      </c>
      <c r="E84" s="68"/>
      <c r="F84" s="68">
        <v>2.5</v>
      </c>
      <c r="G84" s="68"/>
      <c r="H84" s="68">
        <v>2.6</v>
      </c>
      <c r="I84" s="68"/>
      <c r="J84" s="68">
        <v>2</v>
      </c>
      <c r="K84" s="68"/>
      <c r="L84" s="68">
        <v>3.3</v>
      </c>
      <c r="M84" s="68"/>
      <c r="N84" s="68">
        <v>2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1" t="s">
        <v>56</v>
      </c>
      <c r="C89" s="88" t="s">
        <v>78</v>
      </c>
      <c r="D89" s="66">
        <v>39</v>
      </c>
      <c r="E89" s="66"/>
      <c r="F89" s="66">
        <v>42</v>
      </c>
      <c r="G89" s="66"/>
      <c r="H89" s="66">
        <v>30</v>
      </c>
      <c r="I89" s="66"/>
      <c r="J89" s="66">
        <v>34</v>
      </c>
      <c r="K89" s="66"/>
      <c r="L89" s="66">
        <v>38</v>
      </c>
      <c r="M89" s="66"/>
      <c r="N89" s="66">
        <v>36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1" t="s">
        <v>103</v>
      </c>
      <c r="C91" s="101" t="s">
        <v>75</v>
      </c>
      <c r="D91" s="68">
        <v>7</v>
      </c>
      <c r="E91" s="68"/>
      <c r="F91" s="68">
        <v>7</v>
      </c>
      <c r="G91" s="68"/>
      <c r="H91" s="68">
        <v>7</v>
      </c>
      <c r="I91" s="68"/>
      <c r="J91" s="68">
        <v>7</v>
      </c>
      <c r="K91" s="68"/>
      <c r="L91" s="68">
        <v>7.2</v>
      </c>
      <c r="M91" s="68"/>
      <c r="N91" s="68">
        <v>7.3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1" t="s">
        <v>57</v>
      </c>
      <c r="C92" s="101" t="s">
        <v>75</v>
      </c>
      <c r="D92" s="68">
        <v>-2.694302142398711</v>
      </c>
      <c r="E92" s="68"/>
      <c r="F92" s="68">
        <v>-2.6123198200770608</v>
      </c>
      <c r="G92" s="68"/>
      <c r="H92" s="68">
        <v>-3.0156532267019811</v>
      </c>
      <c r="I92" s="68"/>
      <c r="J92" s="68">
        <v>-2.9704528992236008</v>
      </c>
      <c r="K92" s="68"/>
      <c r="L92" s="68">
        <v>-2.7910102207456506</v>
      </c>
      <c r="M92" s="68"/>
      <c r="N92" s="68">
        <v>-2.5965258884745031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1" t="s">
        <v>68</v>
      </c>
      <c r="C95" s="88" t="s">
        <v>78</v>
      </c>
      <c r="D95" s="127">
        <v>0</v>
      </c>
      <c r="E95" s="169">
        <f t="shared" ref="E95" si="36">D95/1000</f>
        <v>0</v>
      </c>
      <c r="F95" s="127">
        <v>0</v>
      </c>
      <c r="G95" s="169">
        <f t="shared" ref="G95" si="37">F95/1000</f>
        <v>0</v>
      </c>
      <c r="H95" s="127">
        <v>0</v>
      </c>
      <c r="I95" s="169">
        <f t="shared" ref="I95" si="38">H95/1000</f>
        <v>0</v>
      </c>
      <c r="J95" s="127">
        <v>0</v>
      </c>
      <c r="K95" s="169">
        <f t="shared" ref="K95" si="39">J95/1000</f>
        <v>0</v>
      </c>
      <c r="L95" s="127">
        <v>0</v>
      </c>
      <c r="M95" s="169">
        <f t="shared" ref="M95" si="40">L95/1000</f>
        <v>0</v>
      </c>
      <c r="N95" s="127">
        <v>0</v>
      </c>
      <c r="O95" s="169">
        <f t="shared" ref="O95" si="41">N95/1000</f>
        <v>0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4" t="s">
        <v>334</v>
      </c>
      <c r="C98" s="135" t="s">
        <v>60</v>
      </c>
      <c r="D98" s="137">
        <v>4</v>
      </c>
      <c r="E98" s="137"/>
      <c r="F98" s="137">
        <v>2.9</v>
      </c>
      <c r="G98" s="137"/>
      <c r="H98" s="137">
        <v>3</v>
      </c>
      <c r="I98" s="137"/>
      <c r="J98" s="137">
        <v>2.1</v>
      </c>
      <c r="K98" s="137"/>
      <c r="L98" s="137">
        <v>3.8</v>
      </c>
      <c r="M98" s="137"/>
      <c r="N98" s="137">
        <v>2.2999999999999998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8" t="s">
        <v>335</v>
      </c>
      <c r="C99" s="139" t="s">
        <v>60</v>
      </c>
      <c r="D99" s="68">
        <v>13.2</v>
      </c>
      <c r="E99" s="68"/>
      <c r="F99" s="68">
        <v>14</v>
      </c>
      <c r="G99" s="68"/>
      <c r="H99" s="68">
        <v>9.4</v>
      </c>
      <c r="I99" s="68"/>
      <c r="J99" s="68">
        <v>10</v>
      </c>
      <c r="K99" s="68"/>
      <c r="L99" s="68">
        <v>10.199999999999999</v>
      </c>
      <c r="M99" s="68"/>
      <c r="N99" s="68">
        <v>11.6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40" t="s">
        <v>59</v>
      </c>
      <c r="C100" s="139" t="s">
        <v>60</v>
      </c>
      <c r="D100" s="68">
        <v>6</v>
      </c>
      <c r="E100" s="68"/>
      <c r="F100" s="68">
        <v>5.9</v>
      </c>
      <c r="G100" s="68"/>
      <c r="H100" s="68">
        <v>4.7</v>
      </c>
      <c r="I100" s="68"/>
      <c r="J100" s="68">
        <v>4.7</v>
      </c>
      <c r="K100" s="68"/>
      <c r="L100" s="68">
        <v>4.8</v>
      </c>
      <c r="M100" s="68"/>
      <c r="N100" s="68">
        <v>4.5999999999999996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8" t="s">
        <v>219</v>
      </c>
      <c r="C101" s="139"/>
      <c r="D101" s="68">
        <v>0.24</v>
      </c>
      <c r="E101" s="68"/>
      <c r="F101" s="68">
        <v>0.25</v>
      </c>
      <c r="G101" s="68"/>
      <c r="H101" s="68">
        <v>0.19</v>
      </c>
      <c r="I101" s="68"/>
      <c r="J101" s="68">
        <v>0.18</v>
      </c>
      <c r="K101" s="68"/>
      <c r="L101" s="68">
        <v>0.1</v>
      </c>
      <c r="M101" s="68"/>
      <c r="N101" s="68">
        <v>0.1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4"/>
      <c r="B132" s="264"/>
      <c r="C132" s="18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0"/>
      <c r="Q132" s="180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188">
        <v>45413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89">
        <v>45413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45414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45415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45416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45417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45418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45419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45420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45421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45422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45423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45424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45425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45426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45427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45428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45429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45430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45431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45432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45433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45434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45435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45436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45437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45438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45439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45440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45441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45442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>
      <c r="B33">
        <v>45443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5" t="s">
        <v>180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8" t="s">
        <v>360</v>
      </c>
      <c r="AI3" s="172"/>
    </row>
    <row r="4" spans="1:35" ht="19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9"/>
      <c r="AI4" s="172"/>
    </row>
    <row r="5" spans="1:35" ht="19.5" thickBot="1">
      <c r="A5" t="s">
        <v>184</v>
      </c>
      <c r="B5">
        <v>2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73">
        <f>INDEX(C41:AG41,MATCH(MAX(C41:AG41)+1,C41:AG41,1))</f>
        <v>1</v>
      </c>
      <c r="AI6" s="173">
        <f>AH6*1</f>
        <v>1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371</v>
      </c>
      <c r="D34" t="s">
        <v>372</v>
      </c>
      <c r="E34" t="s">
        <v>373</v>
      </c>
      <c r="F34" t="s">
        <v>373</v>
      </c>
      <c r="G34" t="s">
        <v>373</v>
      </c>
      <c r="H34" t="s">
        <v>371</v>
      </c>
      <c r="I34" t="s">
        <v>374</v>
      </c>
      <c r="J34" t="s">
        <v>375</v>
      </c>
      <c r="K34" t="s">
        <v>376</v>
      </c>
      <c r="L34" t="s">
        <v>373</v>
      </c>
      <c r="M34" t="s">
        <v>373</v>
      </c>
      <c r="N34" t="s">
        <v>371</v>
      </c>
      <c r="O34" t="s">
        <v>374</v>
      </c>
      <c r="P34" t="s">
        <v>373</v>
      </c>
      <c r="Q34" t="s">
        <v>371</v>
      </c>
      <c r="R34" t="s">
        <v>372</v>
      </c>
      <c r="S34" t="s">
        <v>373</v>
      </c>
      <c r="T34" t="s">
        <v>377</v>
      </c>
      <c r="U34" t="s">
        <v>378</v>
      </c>
      <c r="V34" t="s">
        <v>372</v>
      </c>
      <c r="W34" t="s">
        <v>379</v>
      </c>
      <c r="X34" t="s">
        <v>376</v>
      </c>
      <c r="Y34" t="s">
        <v>380</v>
      </c>
      <c r="Z34" t="s">
        <v>377</v>
      </c>
      <c r="AA34" t="s">
        <v>373</v>
      </c>
      <c r="AC34" t="s">
        <v>378</v>
      </c>
      <c r="AD34" t="s">
        <v>374</v>
      </c>
      <c r="AE34" t="s">
        <v>373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曇/雨</v>
      </c>
      <c r="I37" s="2" t="str">
        <f t="shared" si="0"/>
        <v>雨/曇</v>
      </c>
      <c r="J37" s="2" t="str">
        <f t="shared" si="0"/>
        <v>曇|晴</v>
      </c>
      <c r="K37" s="2" t="str">
        <f t="shared" si="0"/>
        <v>曇/晴</v>
      </c>
      <c r="L37" s="2" t="str">
        <f t="shared" si="0"/>
        <v>晴</v>
      </c>
      <c r="M37" s="2" t="str">
        <f t="shared" si="0"/>
        <v>晴</v>
      </c>
      <c r="N37" s="2" t="str">
        <f t="shared" si="0"/>
        <v>曇/雨</v>
      </c>
      <c r="O37" s="2" t="str">
        <f t="shared" si="0"/>
        <v>雨/曇</v>
      </c>
      <c r="P37" s="2" t="str">
        <f t="shared" si="0"/>
        <v>晴</v>
      </c>
      <c r="Q37" s="2" t="str">
        <f t="shared" si="0"/>
        <v>曇/雨</v>
      </c>
      <c r="R37" s="2" t="str">
        <f t="shared" si="0"/>
        <v>雨/晴</v>
      </c>
      <c r="S37" s="2" t="str">
        <f t="shared" si="0"/>
        <v>晴</v>
      </c>
      <c r="T37" s="2" t="str">
        <f t="shared" si="0"/>
        <v>晴/曇</v>
      </c>
      <c r="U37" s="2" t="str">
        <f t="shared" si="0"/>
        <v>雨</v>
      </c>
      <c r="V37" s="2" t="str">
        <f t="shared" si="0"/>
        <v>雨/晴</v>
      </c>
      <c r="W37" s="2" t="str">
        <f t="shared" si="0"/>
        <v>晴|曇</v>
      </c>
      <c r="X37" s="2" t="str">
        <f t="shared" si="0"/>
        <v>曇/晴</v>
      </c>
      <c r="Y37" s="2" t="str">
        <f t="shared" si="0"/>
        <v>曇</v>
      </c>
      <c r="Z37" s="2" t="str">
        <f t="shared" si="0"/>
        <v>晴/曇</v>
      </c>
      <c r="AA37" s="2" t="str">
        <f t="shared" si="0"/>
        <v>晴</v>
      </c>
      <c r="AB37" s="2" t="str">
        <f t="shared" si="0"/>
        <v/>
      </c>
      <c r="AC37" s="2" t="str">
        <f t="shared" si="0"/>
        <v>雨</v>
      </c>
      <c r="AD37" s="2" t="str">
        <f t="shared" si="0"/>
        <v>雨/曇</v>
      </c>
      <c r="AE37" s="2" t="str">
        <f t="shared" si="0"/>
        <v>晴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9</v>
      </c>
      <c r="D41" s="2">
        <f>IF(D37="","",VLOOKUP(D37,変換!$B$31:$C$58,2,FALSE))</f>
        <v>11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9</v>
      </c>
      <c r="I41" s="2">
        <f>IF(I37="","",VLOOKUP(I37,変換!$B$31:$C$58,2,FALSE))</f>
        <v>12</v>
      </c>
      <c r="J41" s="2">
        <f>IF(J37="","",VLOOKUP(J37,変換!$B$31:$C$58,2,FALSE))</f>
        <v>20</v>
      </c>
      <c r="K41" s="2">
        <f>IF(K37="","",VLOOKUP(K37,変換!$B$31:$C$58,2,FALSE))</f>
        <v>8</v>
      </c>
      <c r="L41" s="2">
        <f>IF(L37="","",VLOOKUP(L37,変換!$B$31:$C$58,2,FALSE))</f>
        <v>1</v>
      </c>
      <c r="M41" s="2">
        <f>IF(M37="","",VLOOKUP(M37,変換!$B$31:$C$58,2,FALSE))</f>
        <v>1</v>
      </c>
      <c r="N41" s="2">
        <f>IF(N37="","",VLOOKUP(N37,変換!$B$31:$C$58,2,FALSE))</f>
        <v>9</v>
      </c>
      <c r="O41" s="2">
        <f>IF(O37="","",VLOOKUP(O37,変換!$B$31:$C$58,2,FALSE))</f>
        <v>12</v>
      </c>
      <c r="P41" s="2">
        <f>IF(P37="","",VLOOKUP(P37,変換!$B$31:$C$58,2,FALSE))</f>
        <v>1</v>
      </c>
      <c r="Q41" s="2">
        <f>IF(Q37="","",VLOOKUP(Q37,変換!$B$31:$C$58,2,FALSE))</f>
        <v>9</v>
      </c>
      <c r="R41" s="2">
        <f>IF(R37="","",VLOOKUP(R37,変換!$B$31:$C$58,2,FALSE))</f>
        <v>11</v>
      </c>
      <c r="S41" s="2">
        <f>IF(S37="","",VLOOKUP(S37,変換!$B$31:$C$58,2,FALSE))</f>
        <v>1</v>
      </c>
      <c r="T41" s="2">
        <f>IF(T37="","",VLOOKUP(T37,変換!$B$31:$C$58,2,FALSE))</f>
        <v>5</v>
      </c>
      <c r="U41" s="2">
        <f>IF(U37="","",VLOOKUP(U37,変換!$B$31:$C$58,2,FALSE))</f>
        <v>3</v>
      </c>
      <c r="V41" s="2">
        <f>IF(V37="","",VLOOKUP(V37,変換!$B$31:$C$58,2,FALSE))</f>
        <v>11</v>
      </c>
      <c r="W41" s="2">
        <f>IF(W37="","",VLOOKUP(W37,変換!$B$31:$C$58,2,FALSE))</f>
        <v>17</v>
      </c>
      <c r="X41" s="2">
        <f>IF(X37="","",VLOOKUP(X37,変換!$B$31:$C$58,2,FALSE))</f>
        <v>8</v>
      </c>
      <c r="Y41" s="2">
        <f>IF(Y37="","",VLOOKUP(Y37,変換!$B$31:$C$58,2,FALSE))</f>
        <v>2</v>
      </c>
      <c r="Z41" s="2">
        <f>IF(Z37="","",VLOOKUP(Z37,変換!$B$31:$C$58,2,FALSE))</f>
        <v>5</v>
      </c>
      <c r="AA41" s="2">
        <f>IF(AA37="","",VLOOKUP(AA37,変換!$B$31:$C$58,2,FALSE))</f>
        <v>1</v>
      </c>
      <c r="AB41" s="2" t="str">
        <f>IF(AB37="","",VLOOKUP(AB37,変換!$B$31:$C$58,2,FALSE))</f>
        <v/>
      </c>
      <c r="AC41" s="2">
        <f>IF(AC37="","",VLOOKUP(AC37,変換!$B$31:$C$58,2,FALSE))</f>
        <v>3</v>
      </c>
      <c r="AD41" s="2">
        <f>IF(AD37="","",VLOOKUP(AD37,変換!$B$31:$C$58,2,FALSE))</f>
        <v>12</v>
      </c>
      <c r="AE41" s="2">
        <f>IF(AE37="","",VLOOKUP(AE37,変換!$B$31:$C$58,2,FALSE))</f>
        <v>1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0" t="s">
        <v>359</v>
      </c>
      <c r="B30" s="270"/>
      <c r="C30" s="270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2024-08-16T04:34:02Z</dcterms:modified>
</cp:coreProperties>
</file>