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7月月報\"/>
    </mc:Choice>
  </mc:AlternateContent>
  <xr:revisionPtr revIDLastSave="0" documentId="8_{68FF30D4-FD98-4B21-B25B-2A0A3E28C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<sst xmlns="http://schemas.openxmlformats.org/spreadsheetml/2006/main" count="3665" uniqueCount="397">
  <si>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</si>
  <si>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</si>
  <si>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</si>
  <si>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</si>
  <si>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</si>
  <si>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</si>
  <si>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</si>
  <si>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</si>
  <si>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</si>
  <si>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</si>
  <si>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</si>
  <si>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</si>
  <si>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</si>
  <si>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</si>
  <si>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</si>
  <si>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</si>
  <si>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</si>
  <si>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</si>
  <si>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</si>
  <si>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</si>
  <si>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</si>
  <si>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</si>
  <si>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</si>
  <si>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</si>
  <si>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</si>
  <si>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</si>
  <si>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</si>
  <si>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</si>
  <si>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</si>
  <si>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</si>
  <si>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</si>
  <si>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</si>
  <si>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</si>
  <si>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</si>
  <si>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</si>
  <si>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</si>
  <si>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</si>
  <si>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</si>
  <si>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</si>
  <si>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</si>
  <si>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</si>
  <si>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</si>
  <si>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</si>
  <si>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</si>
  <si>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</si>
  <si>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</si>
  <si>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</si>
  <si>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</si>
  <si>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</si>
  <si>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</si>
  <si>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</si>
  <si>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</si>
  <si>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</si>
  <si>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</si>
  <si>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</si>
  <si>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</si>
  <si>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</si>
  <si>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</si>
  <si>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</si>
  <si>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</si>
  <si>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</si>
  <si>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</si>
  <si>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</si>
  <si>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</si>
  <si>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</si>
  <si>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</si>
  <si>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</si>
  <si>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</si>
  <si>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</si>
  <si>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</si>
  <si>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</si>
  <si>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</si>
  <si>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</si>
  <si>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</si>
  <si>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</si>
  <si>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</si>
  <si>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</si>
  <si>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</si>
  <si>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</si>
  <si>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</si>
  <si>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</si>
  <si>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</si>
  <si>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</si>
  <si>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</si>
  <si>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</si>
  <si>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</si>
  <si>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</si>
  <si>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</si>
  <si>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</si>
  <si>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</si>
  <si>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</si>
  <si>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</si>
  <si>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</si>
  <si>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</si>
  <si>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</si>
  <si>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</si>
  <si>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</si>
  <si>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</si>
  <si>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</si>
  <si>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</si>
  <si>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</si>
  <si>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</si>
  <si>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</si>
  <si>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</si>
  <si>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</si>
  <si>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</si>
  <si>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</si>
  <si>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</si>
  <si>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</si>
  <si>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</si>
  <si>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</si>
  <si>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</si>
  <si>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</si>
  <si>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</si>
  <si>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</si>
  <si>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</si>
  <si>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</si>
  <si>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</si>
  <si>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</si>
  <si>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</si>
  <si>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</si>
  <si>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</si>
  <si>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</si>
  <si>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</si>
  <si>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</si>
  <si>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</si>
  <si>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</si>
  <si>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</si>
  <si>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</si>
  <si>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</si>
  <si>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</si>
  <si>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</si>
  <si>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</si>
  <si>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</si>
  <si>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</si>
  <si>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</si>
  <si>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</si>
  <si>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</si>
  <si>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</si>
  <si>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</si>
  <si>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</si>
  <si>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</si>
  <si>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</si>
  <si>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</si>
  <si>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</si>
  <si>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</si>
  <si>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</si>
  <si>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</si>
  <si>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</si>
  <si>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</si>
  <si>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</si>
  <si>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</si>
  <si>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</si>
  <si>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</si>
  <si>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</si>
  <si>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</si>
  <si>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</si>
  <si>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</si>
  <si>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</si>
  <si>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</si>
  <si>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</si>
  <si>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</si>
  <si>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</si>
  <si>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</si>
  <si>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</si>
  <si>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</si>
  <si>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</si>
  <si>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</si>
  <si>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</si>
  <si>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</si>
  <si>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</si>
  <si>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</si>
  <si>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</si>
  <si>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</si>
  <si>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</si>
  <si>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</si>
  <si>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</si>
  <si>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</si>
  <si>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</si>
  <si>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</si>
  <si>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</si>
  <si>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</si>
  <si>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</si>
  <si>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</si>
  <si>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</si>
  <si>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</si>
  <si>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</si>
  <si>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</si>
  <si>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</si>
  <si>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</si>
  <si>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</si>
  <si>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</si>
  <si>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</si>
  <si>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</si>
  <si>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</si>
  <si>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</si>
  <si>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</si>
  <si>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</si>
  <si>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</si>
  <si>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</si>
  <si>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</si>
  <si>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</si>
  <si>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</si>
  <si>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</si>
  <si>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</si>
  <si>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</si>
  <si>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</si>
  <si>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</si>
  <si>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</si>
  <si>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</si>
  <si>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</si>
  <si>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</si>
  <si>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</si>
  <si>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</si>
  <si>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</si>
  <si>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</si>
  <si>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</si>
  <si>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</si>
  <si>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</si>
  <si>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</si>
  <si>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</si>
  <si>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</si>
  <si>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</si>
  <si>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</si>
  <si>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</si>
  <si>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</si>
  <si>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</si>
  <si>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</si>
  <si>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</si>
  <si>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</si>
  <si>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</si>
  <si>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</si>
  <si>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</si>
  <si>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</si>
  <si>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</si>
  <si>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</si>
  <si>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</si>
  <si>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</si>
  <si>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</si>
  <si>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</si>
  <si>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</si>
  <si>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</si>
  <si>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</si>
  <si>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</si>
  <si>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</si>
  <si>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</si>
  <si>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</si>
  <si>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</si>
  <si>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</si>
  <si>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</si>
  <si>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</si>
  <si>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</si>
  <si>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</si>
  <si>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</si>
  <si>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</si>
  <si>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</si>
  <si>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</si>
  <si>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</si>
  <si>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</si>
  <si>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</si>
  <si>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</si>
  <si>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</si>
  <si>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</si>
  <si>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</si>
  <si>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</si>
  <si>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</si>
  <si>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</si>
  <si>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</si>
  <si>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</si>
  <si>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</si>
  <si>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</si>
  <si>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</si>
  <si>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</si>
  <si>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</si>
  <si>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</si>
  <si>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</si>
  <si>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</si>
  <si>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</si>
  <si>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</si>
  <si>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</si>
  <si>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</si>
  <si>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</si>
  <si>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</si>
  <si>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</si>
  <si>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</si>
  <si>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</si>
  <si>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</si>
  <si>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</si>
  <si>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</si>
  <si>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</si>
  <si>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</si>
  <si>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</si>
  <si>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</si>
  <si>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</si>
  <si>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</si>
  <si>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</si>
  <si>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</si>
  <si>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</si>
  <si>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</si>
  <si>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</si>
  <si>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</si>
  <si>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</si>
  <si>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</si>
  <si>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</si>
  <si>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</si>
  <si>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</si>
  <si>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</si>
  <si>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</si>
  <si>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</si>
  <si>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</si>
  <si>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</si>
  <si>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</si>
  <si>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</si>
  <si>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</si>
  <si>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</si>
  <si>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</si>
  <si>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</si>
  <si>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</si>
  <si>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</si>
  <si>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</si>
  <si>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</si>
  <si>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</si>
  <si>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</si>
  <si>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</si>
  <si>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</si>
  <si>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</si>
  <si>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</si>
  <si>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</si>
  <si>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</si>
  <si>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</si>
  <si>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</si>
  <si>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</si>
  <si>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</si>
  <si>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</si>
  <si>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</si>
  <si>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</si>
  <si>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</si>
  <si>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</si>
  <si>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</si>
  <si>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</si>
  <si>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</si>
  <si>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</si>
  <si>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</si>
  <si>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</si>
  <si>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</si>
  <si>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</si>
  <si>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</si>
  <si>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</si>
  <si>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</si>
  <si>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</si>
  <si>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</si>
  <si>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</si>
  <si>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</si>
  <si>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</si>
  <si>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</si>
  <si>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</si>
  <si>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</si>
  <si>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</si>
  <si>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</si>
  <si>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</si>
  <si>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</si>
  <si>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</si>
  <si>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</si>
  <si>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</si>
  <si>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</si>
  <si>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</si>
  <si>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</si>
  <si>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</si>
  <si>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</si>
  <si>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</si>
  <si>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</si>
  <si>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雨/曇</t>
  </si>
  <si>
    <t>晴</t>
  </si>
  <si>
    <t>雨|曇</t>
  </si>
  <si>
    <t>曇/雨</t>
  </si>
  <si>
    <t>晴/曇</t>
  </si>
  <si>
    <t>曇</t>
  </si>
  <si>
    <t>晴|雨</t>
  </si>
  <si>
    <t>晴|曇</t>
  </si>
  <si>
    <t>曇|雨</t>
  </si>
  <si>
    <t>曇|晴</t>
  </si>
  <si>
    <t>2023/07/11</t>
  </si>
  <si>
    <t>10:30</t>
  </si>
  <si>
    <t>10:55</t>
  </si>
  <si>
    <t>09:58</t>
  </si>
  <si>
    <t>10:18</t>
  </si>
  <si>
    <t>09:36</t>
  </si>
  <si>
    <t>09:20</t>
  </si>
  <si>
    <t>0.004未満</t>
  </si>
  <si>
    <t>0.001未満</t>
  </si>
  <si>
    <t>0.05未満</t>
  </si>
  <si>
    <t>0.002未満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</si>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</sst>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62" zoomScaleNormal="100" zoomScaleSheetLayoutView="100" workbookViewId="0">
      <selection activeCell="H23" sqref="H23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36" width="3.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.25">
      <c r="A2" s="244">
        <v>45017</v>
      </c>
      <c r="B2" s="244"/>
      <c r="C2" s="245">
        <v>45108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9.9499999999999993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" customHeight="1">
      <c r="A4" s="33"/>
      <c r="B4" s="34"/>
      <c r="C4" s="35" t="s">
        <v>87</v>
      </c>
      <c r="D4" s="236" t="s">
        <v>338</v>
      </c>
      <c r="E4" s="238" t="s">
        <v>341</v>
      </c>
      <c r="F4" s="236" t="s">
        <v>344</v>
      </c>
      <c r="G4" s="238" t="s">
        <v>348</v>
      </c>
      <c r="H4" s="236" t="s">
        <v>350</v>
      </c>
      <c r="I4" s="216" t="s">
        <v>353</v>
      </c>
      <c r="J4" s="246"/>
      <c r="K4" s="242"/>
      <c r="L4" s="240"/>
      <c r="M4" s="236"/>
      <c r="N4" s="238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" customHeight="1">
      <c r="A5" s="36"/>
      <c r="B5" s="37"/>
      <c r="C5" s="38"/>
      <c r="D5" s="237"/>
      <c r="E5" s="239"/>
      <c r="F5" s="237"/>
      <c r="G5" s="239"/>
      <c r="H5" s="237"/>
      <c r="I5" s="217"/>
      <c r="J5" s="247"/>
      <c r="K5" s="243"/>
      <c r="L5" s="241"/>
      <c r="M5" s="237"/>
      <c r="N5" s="239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" customHeight="1">
      <c r="A6" s="36"/>
      <c r="B6" s="39"/>
      <c r="C6" s="40" t="s">
        <v>88</v>
      </c>
      <c r="D6" s="232" t="s">
        <v>339</v>
      </c>
      <c r="E6" s="230" t="s">
        <v>342</v>
      </c>
      <c r="F6" s="232" t="s">
        <v>345</v>
      </c>
      <c r="G6" s="250" t="s">
        <v>347</v>
      </c>
      <c r="H6" s="226" t="s">
        <v>351</v>
      </c>
      <c r="I6" s="220" t="s">
        <v>354</v>
      </c>
      <c r="J6" s="248"/>
      <c r="K6" s="228"/>
      <c r="L6" s="230"/>
      <c r="M6" s="232"/>
      <c r="N6" s="23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" customHeight="1" thickBot="1">
      <c r="A7" s="43" t="s">
        <v>85</v>
      </c>
      <c r="B7" s="44" t="s">
        <v>86</v>
      </c>
      <c r="C7" s="45"/>
      <c r="D7" s="233"/>
      <c r="E7" s="231"/>
      <c r="F7" s="233"/>
      <c r="G7" s="251"/>
      <c r="H7" s="227"/>
      <c r="I7" s="221"/>
      <c r="J7" s="249"/>
      <c r="K7" s="229"/>
      <c r="L7" s="231"/>
      <c r="M7" s="233"/>
      <c r="N7" s="23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" customHeight="1">
      <c r="A9" s="53">
        <v>1</v>
      </c>
      <c r="B9" s="54" t="s">
        <v>80</v>
      </c>
      <c r="C9" s="55" t="s">
        <v>75</v>
      </c>
      <c r="D9" s="149" t="s">
        <v>381</v>
      </c>
      <c r="E9" s="149" t="s">
        <v>381</v>
      </c>
      <c r="F9" s="149" t="s">
        <v>381</v>
      </c>
      <c r="G9" s="149" t="s">
        <v>381</v>
      </c>
      <c r="H9" s="149" t="s">
        <v>381</v>
      </c>
      <c r="I9" s="192" t="s">
        <v>381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" customHeight="1">
      <c r="A10" s="61">
        <v>2</v>
      </c>
      <c r="B10" s="62" t="s">
        <v>81</v>
      </c>
      <c r="C10" s="63" t="s">
        <v>75</v>
      </c>
      <c r="D10" s="66" t="s">
        <v>382</v>
      </c>
      <c r="E10" s="66" t="s">
        <v>383</v>
      </c>
      <c r="F10" s="66" t="s">
        <v>384</v>
      </c>
      <c r="G10" s="66" t="s">
        <v>385</v>
      </c>
      <c r="H10" s="66" t="s">
        <v>386</v>
      </c>
      <c r="I10" s="112" t="s">
        <v>387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" customHeight="1">
      <c r="A11" s="61">
        <v>3</v>
      </c>
      <c r="B11" s="62" t="s">
        <v>82</v>
      </c>
      <c r="C11" s="63" t="s">
        <v>75</v>
      </c>
      <c r="D11" s="66" t="s">
        <v>377</v>
      </c>
      <c r="E11" s="66" t="s">
        <v>377</v>
      </c>
      <c r="F11" s="66" t="s">
        <v>377</v>
      </c>
      <c r="G11" s="66" t="s">
        <v>377</v>
      </c>
      <c r="H11" s="66" t="s">
        <v>377</v>
      </c>
      <c r="I11" s="112" t="s">
        <v>377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" customHeight="1">
      <c r="A12" s="61">
        <v>4</v>
      </c>
      <c r="B12" s="62" t="s">
        <v>83</v>
      </c>
      <c r="C12" s="63" t="s">
        <v>75</v>
      </c>
      <c r="D12" s="66" t="s">
        <v>378</v>
      </c>
      <c r="E12" s="66" t="s">
        <v>378</v>
      </c>
      <c r="F12" s="66" t="s">
        <v>378</v>
      </c>
      <c r="G12" s="66" t="s">
        <v>378</v>
      </c>
      <c r="H12" s="66" t="s">
        <v>378</v>
      </c>
      <c r="I12" s="112" t="s">
        <v>378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" customHeight="1">
      <c r="A13" s="61">
        <v>5</v>
      </c>
      <c r="B13" s="62" t="s">
        <v>44</v>
      </c>
      <c r="C13" s="63" t="s">
        <v>84</v>
      </c>
      <c r="D13" s="68">
        <v>27.4</v>
      </c>
      <c r="E13" s="68">
        <v>26.3</v>
      </c>
      <c r="F13" s="68">
        <v>25.3</v>
      </c>
      <c r="G13" s="68">
        <v>26.9</v>
      </c>
      <c r="H13" s="68">
        <v>24.8</v>
      </c>
      <c r="I13" s="193">
        <v>27.4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" customHeight="1" thickBot="1">
      <c r="A14" s="71">
        <v>6</v>
      </c>
      <c r="B14" s="72" t="s">
        <v>45</v>
      </c>
      <c r="C14" s="73" t="s">
        <v>84</v>
      </c>
      <c r="D14" s="75">
        <v>20.5</v>
      </c>
      <c r="E14" s="75">
        <v>22.8</v>
      </c>
      <c r="F14" s="75">
        <v>19.399999999999999</v>
      </c>
      <c r="G14" s="75">
        <v>21.1</v>
      </c>
      <c r="H14" s="75">
        <v>23.1</v>
      </c>
      <c r="I14" s="194">
        <v>22.7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6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8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8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8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8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" customHeight="1">
      <c r="A24" s="85">
        <v>9</v>
      </c>
      <c r="B24" s="62" t="s">
        <v>7</v>
      </c>
      <c r="C24" s="88" t="s">
        <v>78</v>
      </c>
      <c r="D24" s="94" t="s">
        <v>388</v>
      </c>
      <c r="E24" s="94" t="s">
        <v>388</v>
      </c>
      <c r="F24" s="94" t="s">
        <v>388</v>
      </c>
      <c r="G24" s="94" t="s">
        <v>388</v>
      </c>
      <c r="H24" s="94" t="s">
        <v>388</v>
      </c>
      <c r="I24" s="198" t="s">
        <v>388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" customHeight="1">
      <c r="A25" s="85">
        <v>10</v>
      </c>
      <c r="B25" s="62" t="s">
        <v>8</v>
      </c>
      <c r="C25" s="88" t="s">
        <v>78</v>
      </c>
      <c r="D25" s="94" t="s">
        <v>389</v>
      </c>
      <c r="E25" s="94" t="s">
        <v>389</v>
      </c>
      <c r="F25" s="94" t="s">
        <v>389</v>
      </c>
      <c r="G25" s="94" t="s">
        <v>389</v>
      </c>
      <c r="H25" s="94" t="s">
        <v>389</v>
      </c>
      <c r="I25" s="198" t="s">
        <v>389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" customHeight="1">
      <c r="A26" s="85">
        <v>11</v>
      </c>
      <c r="B26" s="62" t="s">
        <v>9</v>
      </c>
      <c r="C26" s="88" t="s">
        <v>78</v>
      </c>
      <c r="D26" s="96">
        <v>0.23</v>
      </c>
      <c r="E26" s="96">
        <v>0.23</v>
      </c>
      <c r="F26" s="96">
        <v>0.19</v>
      </c>
      <c r="G26" s="96">
        <v>0.19</v>
      </c>
      <c r="H26" s="96">
        <v>0.12</v>
      </c>
      <c r="I26" s="199">
        <v>0.12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" customHeight="1">
      <c r="A27" s="85">
        <v>12</v>
      </c>
      <c r="B27" s="62" t="s">
        <v>10</v>
      </c>
      <c r="C27" s="88" t="s">
        <v>78</v>
      </c>
      <c r="D27" s="96" t="s">
        <v>390</v>
      </c>
      <c r="E27" s="96" t="s">
        <v>390</v>
      </c>
      <c r="F27" s="96" t="s">
        <v>390</v>
      </c>
      <c r="G27" s="96" t="s">
        <v>390</v>
      </c>
      <c r="H27" s="96" t="s">
        <v>390</v>
      </c>
      <c r="I27" s="199" t="s">
        <v>390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9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6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8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8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8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8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8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8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" customHeight="1">
      <c r="A36" s="85">
        <v>21</v>
      </c>
      <c r="B36" s="62" t="s">
        <v>17</v>
      </c>
      <c r="C36" s="88" t="s">
        <v>78</v>
      </c>
      <c r="D36" s="96">
        <v>0.08</v>
      </c>
      <c r="E36" s="96">
        <v>0.09</v>
      </c>
      <c r="F36" s="96">
        <v>0.08</v>
      </c>
      <c r="G36" s="96">
        <v>0.09</v>
      </c>
      <c r="H36" s="96">
        <v>0.08</v>
      </c>
      <c r="I36" s="199">
        <v>0.11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" customHeight="1">
      <c r="A37" s="85">
        <v>22</v>
      </c>
      <c r="B37" s="62" t="s">
        <v>18</v>
      </c>
      <c r="C37" s="88" t="s">
        <v>78</v>
      </c>
      <c r="D37" s="94" t="s">
        <v>391</v>
      </c>
      <c r="E37" s="94" t="s">
        <v>391</v>
      </c>
      <c r="F37" s="94" t="s">
        <v>391</v>
      </c>
      <c r="G37" s="94" t="s">
        <v>391</v>
      </c>
      <c r="H37" s="94" t="s">
        <v>391</v>
      </c>
      <c r="I37" s="198" t="s">
        <v>391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8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" customHeight="1">
      <c r="A39" s="85">
        <v>24</v>
      </c>
      <c r="B39" s="62" t="s">
        <v>20</v>
      </c>
      <c r="C39" s="88" t="s">
        <v>78</v>
      </c>
      <c r="D39" s="94" t="s">
        <v>391</v>
      </c>
      <c r="E39" s="94">
        <v>3.0000000000000001E-3</v>
      </c>
      <c r="F39" s="94">
        <v>6.0000000000000001E-3</v>
      </c>
      <c r="G39" s="94">
        <v>2E-3</v>
      </c>
      <c r="H39" s="94">
        <v>2E-3</v>
      </c>
      <c r="I39" s="198">
        <v>4.0000000000000001E-3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8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" customHeight="1">
      <c r="A41" s="85">
        <v>26</v>
      </c>
      <c r="B41" s="62" t="s">
        <v>22</v>
      </c>
      <c r="C41" s="88" t="s">
        <v>78</v>
      </c>
      <c r="D41" s="94" t="s">
        <v>389</v>
      </c>
      <c r="E41" s="94" t="s">
        <v>389</v>
      </c>
      <c r="F41" s="94" t="s">
        <v>389</v>
      </c>
      <c r="G41" s="94" t="s">
        <v>389</v>
      </c>
      <c r="H41" s="94" t="s">
        <v>389</v>
      </c>
      <c r="I41" s="198" t="s">
        <v>389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8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" customHeight="1">
      <c r="A43" s="85">
        <v>28</v>
      </c>
      <c r="B43" s="62" t="s">
        <v>24</v>
      </c>
      <c r="C43" s="88" t="s">
        <v>78</v>
      </c>
      <c r="D43" s="94" t="s">
        <v>391</v>
      </c>
      <c r="E43" s="94">
        <v>8.9999999999999993E-3</v>
      </c>
      <c r="F43" s="94">
        <v>0.01</v>
      </c>
      <c r="G43" s="94">
        <v>1.9E-2</v>
      </c>
      <c r="H43" s="94">
        <v>3.0000000000000001E-3</v>
      </c>
      <c r="I43" s="198">
        <v>1.7000000000000001E-2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8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8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8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8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9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9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8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" customHeight="1">
      <c r="A51" s="85">
        <v>36</v>
      </c>
      <c r="B51" s="62" t="s">
        <v>32</v>
      </c>
      <c r="C51" s="88" t="s">
        <v>78</v>
      </c>
      <c r="D51" s="68">
        <v>4.0999999999999996</v>
      </c>
      <c r="E51" s="68">
        <v>4.2</v>
      </c>
      <c r="F51" s="68">
        <v>4.0999999999999996</v>
      </c>
      <c r="G51" s="68">
        <v>4.0999999999999996</v>
      </c>
      <c r="H51" s="68">
        <v>4.3</v>
      </c>
      <c r="I51" s="193">
        <v>4.5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8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" customHeight="1">
      <c r="A53" s="85">
        <v>38</v>
      </c>
      <c r="B53" s="62" t="s">
        <v>35</v>
      </c>
      <c r="C53" s="88" t="s">
        <v>78</v>
      </c>
      <c r="D53" s="68">
        <v>6.2</v>
      </c>
      <c r="E53" s="68">
        <v>5.3</v>
      </c>
      <c r="F53" s="68">
        <v>5.2</v>
      </c>
      <c r="G53" s="68">
        <v>4.5</v>
      </c>
      <c r="H53" s="68">
        <v>5.4</v>
      </c>
      <c r="I53" s="193">
        <v>4.2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" customHeight="1">
      <c r="A54" s="85">
        <v>39</v>
      </c>
      <c r="B54" s="62" t="s">
        <v>36</v>
      </c>
      <c r="C54" s="88" t="s">
        <v>78</v>
      </c>
      <c r="D54" s="68">
        <v>13.1823622</v>
      </c>
      <c r="E54" s="68">
        <v>13.506546499999999</v>
      </c>
      <c r="F54" s="68">
        <v>9.7654465000000013</v>
      </c>
      <c r="G54" s="68">
        <v>9.5575274999999991</v>
      </c>
      <c r="H54" s="68">
        <v>9.4764043999999998</v>
      </c>
      <c r="I54" s="193">
        <v>9.156165399999999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9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" customHeight="1">
      <c r="A57" s="85">
        <v>42</v>
      </c>
      <c r="B57" s="62" t="s">
        <v>38</v>
      </c>
      <c r="C57" s="88" t="s">
        <v>78</v>
      </c>
      <c r="D57" s="100" t="s">
        <v>392</v>
      </c>
      <c r="E57" s="100" t="s">
        <v>392</v>
      </c>
      <c r="F57" s="100" t="s">
        <v>392</v>
      </c>
      <c r="G57" s="100" t="s">
        <v>392</v>
      </c>
      <c r="H57" s="100" t="s">
        <v>392</v>
      </c>
      <c r="I57" s="200" t="s">
        <v>392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" customHeight="1">
      <c r="A58" s="85">
        <v>43</v>
      </c>
      <c r="B58" s="62" t="s">
        <v>102</v>
      </c>
      <c r="C58" s="88" t="s">
        <v>78</v>
      </c>
      <c r="D58" s="100" t="s">
        <v>392</v>
      </c>
      <c r="E58" s="100" t="s">
        <v>392</v>
      </c>
      <c r="F58" s="100" t="s">
        <v>392</v>
      </c>
      <c r="G58" s="100" t="s">
        <v>392</v>
      </c>
      <c r="H58" s="100" t="s">
        <v>392</v>
      </c>
      <c r="I58" s="200" t="s">
        <v>392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>
        <v>4.0000000000000001E-3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6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0.4</v>
      </c>
      <c r="E61" s="68">
        <v>0.4</v>
      </c>
      <c r="F61" s="68">
        <v>0.5</v>
      </c>
      <c r="G61" s="68">
        <v>0.6</v>
      </c>
      <c r="H61" s="68">
        <v>0.3</v>
      </c>
      <c r="I61" s="193">
        <v>0.5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" customHeight="1">
      <c r="A62" s="85">
        <v>47</v>
      </c>
      <c r="B62" s="62" t="s">
        <v>72</v>
      </c>
      <c r="C62" s="101" t="s">
        <v>75</v>
      </c>
      <c r="D62" s="68">
        <v>6.9</v>
      </c>
      <c r="E62" s="68">
        <v>7</v>
      </c>
      <c r="F62" s="68">
        <v>7</v>
      </c>
      <c r="G62" s="68">
        <v>7</v>
      </c>
      <c r="H62" s="68">
        <v>7</v>
      </c>
      <c r="I62" s="193">
        <v>7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" customHeight="1">
      <c r="A63" s="85">
        <v>48</v>
      </c>
      <c r="B63" s="62" t="s">
        <v>33</v>
      </c>
      <c r="C63" s="101" t="s">
        <v>75</v>
      </c>
      <c r="D63" s="66" t="s">
        <v>393</v>
      </c>
      <c r="E63" s="66" t="s">
        <v>393</v>
      </c>
      <c r="F63" s="66" t="s">
        <v>393</v>
      </c>
      <c r="G63" s="66" t="s">
        <v>393</v>
      </c>
      <c r="H63" s="66" t="s">
        <v>393</v>
      </c>
      <c r="I63" s="112" t="s">
        <v>393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" customHeight="1">
      <c r="A64" s="85">
        <v>49</v>
      </c>
      <c r="B64" s="62" t="s">
        <v>41</v>
      </c>
      <c r="C64" s="101" t="s">
        <v>75</v>
      </c>
      <c r="D64" s="66" t="s">
        <v>393</v>
      </c>
      <c r="E64" s="66" t="s">
        <v>393</v>
      </c>
      <c r="F64" s="66" t="s">
        <v>393</v>
      </c>
      <c r="G64" s="66" t="s">
        <v>393</v>
      </c>
      <c r="H64" s="66" t="s">
        <v>393</v>
      </c>
      <c r="I64" s="112" t="s">
        <v>393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" customHeight="1">
      <c r="A65" s="85">
        <v>50</v>
      </c>
      <c r="B65" s="62" t="s">
        <v>42</v>
      </c>
      <c r="C65" s="88" t="s">
        <v>79</v>
      </c>
      <c r="D65" s="68" t="s">
        <v>394</v>
      </c>
      <c r="E65" s="68" t="s">
        <v>394</v>
      </c>
      <c r="F65" s="68" t="s">
        <v>394</v>
      </c>
      <c r="G65" s="68">
        <v>0.6</v>
      </c>
      <c r="H65" s="68" t="s">
        <v>394</v>
      </c>
      <c r="I65" s="193">
        <v>0.5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" customHeight="1" thickBot="1">
      <c r="A66" s="103">
        <v>51</v>
      </c>
      <c r="B66" s="104" t="s">
        <v>43</v>
      </c>
      <c r="C66" s="105" t="s">
        <v>79</v>
      </c>
      <c r="D66" s="107" t="s">
        <v>395</v>
      </c>
      <c r="E66" s="107" t="s">
        <v>395</v>
      </c>
      <c r="F66" s="107" t="s">
        <v>395</v>
      </c>
      <c r="G66" s="107" t="s">
        <v>395</v>
      </c>
      <c r="H66" s="107" t="s">
        <v>395</v>
      </c>
      <c r="I66" s="201" t="s">
        <v>395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" customHeight="1" thickTop="1">
      <c r="A68" s="234">
        <v>45017</v>
      </c>
      <c r="B68" s="234"/>
      <c r="C68" s="235">
        <v>45108</v>
      </c>
      <c r="D68" s="235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8" t="s">
        <v>370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6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8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6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8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0.8</v>
      </c>
      <c r="F81" s="68">
        <v>1</v>
      </c>
      <c r="G81" s="68">
        <v>0.8</v>
      </c>
      <c r="H81" s="68">
        <v>1</v>
      </c>
      <c r="I81" s="193">
        <v>0.8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" customHeight="1">
      <c r="A82" s="85">
        <v>13</v>
      </c>
      <c r="B82" s="121" t="s">
        <v>64</v>
      </c>
      <c r="C82" s="88" t="s">
        <v>78</v>
      </c>
      <c r="D82" s="68">
        <v>13.1823622</v>
      </c>
      <c r="E82" s="68">
        <v>13.506546499999999</v>
      </c>
      <c r="F82" s="68">
        <v>9.7654465000000013</v>
      </c>
      <c r="G82" s="68">
        <v>9.5575274999999991</v>
      </c>
      <c r="H82" s="68">
        <v>9.4764043999999998</v>
      </c>
      <c r="I82" s="193">
        <v>9.156165399999999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8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8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8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" customHeight="1">
      <c r="A88" s="85">
        <v>19</v>
      </c>
      <c r="B88" s="121" t="s">
        <v>98</v>
      </c>
      <c r="C88" s="101" t="s">
        <v>90</v>
      </c>
      <c r="D88" s="66" t="s">
        <v>396</v>
      </c>
      <c r="E88" s="66" t="s">
        <v>396</v>
      </c>
      <c r="F88" s="66" t="s">
        <v>396</v>
      </c>
      <c r="G88" s="66" t="s">
        <v>396</v>
      </c>
      <c r="H88" s="66" t="s">
        <v>396</v>
      </c>
      <c r="I88" s="112" t="s">
        <v>396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" customHeight="1">
      <c r="A90" s="85">
        <v>21</v>
      </c>
      <c r="B90" s="121" t="s">
        <v>43</v>
      </c>
      <c r="C90" s="124" t="s">
        <v>91</v>
      </c>
      <c r="D90" s="68" t="s">
        <v>395</v>
      </c>
      <c r="E90" s="68" t="s">
        <v>395</v>
      </c>
      <c r="F90" s="68" t="s">
        <v>395</v>
      </c>
      <c r="G90" s="68" t="s">
        <v>395</v>
      </c>
      <c r="H90" s="68" t="s">
        <v>395</v>
      </c>
      <c r="I90" s="193" t="s">
        <v>395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" customHeight="1">
      <c r="A91" s="85">
        <v>22</v>
      </c>
      <c r="B91" s="121" t="s">
        <v>103</v>
      </c>
      <c r="C91" s="101" t="s">
        <v>90</v>
      </c>
      <c r="D91" s="68">
        <v>6.9</v>
      </c>
      <c r="E91" s="68">
        <v>7</v>
      </c>
      <c r="F91" s="68">
        <v>7</v>
      </c>
      <c r="G91" s="68">
        <v>7</v>
      </c>
      <c r="H91" s="68">
        <v>7</v>
      </c>
      <c r="I91" s="193">
        <v>7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8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9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" customHeight="1">
      <c r="A100" s="85">
        <v>3</v>
      </c>
      <c r="B100" s="138" t="s">
        <v>59</v>
      </c>
      <c r="C100" s="157" t="s">
        <v>358</v>
      </c>
      <c r="D100" s="68">
        <v>5</v>
      </c>
      <c r="E100" s="68">
        <v>5.2</v>
      </c>
      <c r="F100" s="68">
        <v>4.4000000000000004</v>
      </c>
      <c r="G100" s="68">
        <v>4.3</v>
      </c>
      <c r="H100" s="68">
        <v>4.5</v>
      </c>
      <c r="I100" s="193">
        <v>4.4000000000000004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" customHeight="1">
      <c r="A101" s="85">
        <v>4</v>
      </c>
      <c r="B101" s="138" t="s">
        <v>219</v>
      </c>
      <c r="C101" s="157" t="s">
        <v>356</v>
      </c>
      <c r="D101" s="96">
        <v>0.23</v>
      </c>
      <c r="E101" s="96">
        <v>0.23</v>
      </c>
      <c r="F101" s="96">
        <v>0.19</v>
      </c>
      <c r="G101" s="96">
        <v>0.19</v>
      </c>
      <c r="H101" s="96">
        <v>0.12</v>
      </c>
      <c r="I101" s="199">
        <v>0.12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4">
        <v>45017</v>
      </c>
      <c r="B130" s="234"/>
      <c r="C130" s="235">
        <v>45108</v>
      </c>
      <c r="D130" s="235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9.5" thickBot="1">
      <c r="A5" t="s">
        <v>184</v>
      </c>
      <c r="B5">
        <v>12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3">
        <f>INDEX(C41:AG41,MATCH(MAX(C41:AG41)+1,C41:AG41,1))</f>
        <v>1</v>
      </c>
      <c r="AI6" s="173">
        <f>AH6*1</f>
        <v>1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371</v>
      </c>
      <c r="D32" t="s">
        <v>372</v>
      </c>
      <c r="E32" t="s">
        <v>373</v>
      </c>
      <c r="F32" t="s">
        <v>372</v>
      </c>
      <c r="G32" t="s">
        <v>374</v>
      </c>
      <c r="H32" t="s">
        <v>372</v>
      </c>
      <c r="I32" t="s">
        <v>375</v>
      </c>
      <c r="J32" t="s">
        <v>376</v>
      </c>
      <c r="K32" t="s">
        <v>371</v>
      </c>
      <c r="L32" t="s">
        <v>377</v>
      </c>
      <c r="M32" t="s">
        <v>378</v>
      </c>
      <c r="N32" t="s">
        <v>379</v>
      </c>
      <c r="O32" t="s">
        <v>379</v>
      </c>
      <c r="P32" t="s">
        <v>376</v>
      </c>
      <c r="Q32" t="s">
        <v>380</v>
      </c>
      <c r="R32" t="s">
        <v>372</v>
      </c>
      <c r="S32" t="s">
        <v>372</v>
      </c>
      <c r="T32" t="s">
        <v>372</v>
      </c>
      <c r="U32" t="s">
        <v>379</v>
      </c>
      <c r="V32" t="s">
        <v>372</v>
      </c>
      <c r="W32" t="s">
        <v>372</v>
      </c>
      <c r="X32" t="s">
        <v>372</v>
      </c>
      <c r="Y32" t="s">
        <v>372</v>
      </c>
      <c r="Z32" t="s">
        <v>372</v>
      </c>
      <c r="AA32" t="s">
        <v>372</v>
      </c>
      <c r="AB32" t="s">
        <v>372</v>
      </c>
      <c r="AC32" t="s">
        <v>372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雨|曇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</v>
      </c>
      <c r="K37" s="2" t="str">
        <f t="shared" si="0"/>
        <v>雨/曇</v>
      </c>
      <c r="L37" s="2" t="str">
        <f t="shared" si="0"/>
        <v>晴|雨</v>
      </c>
      <c r="M37" s="2" t="str">
        <f t="shared" si="0"/>
        <v>晴|曇</v>
      </c>
      <c r="N37" s="2" t="str">
        <f t="shared" si="0"/>
        <v>曇|雨</v>
      </c>
      <c r="O37" s="2" t="str">
        <f t="shared" si="0"/>
        <v>曇|雨</v>
      </c>
      <c r="P37" s="2" t="str">
        <f t="shared" si="0"/>
        <v>曇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曇|雨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12</v>
      </c>
      <c r="D41" s="2">
        <f>IF(D37="","",VLOOKUP(D37,変換!$B$31:$C$58,2,FALSE))</f>
        <v>1</v>
      </c>
      <c r="E41" s="2">
        <f>IF(E37="","",VLOOKUP(E37,変換!$B$31:$C$58,2,FALSE))</f>
        <v>24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2</v>
      </c>
      <c r="K41" s="2">
        <f>IF(K37="","",VLOOKUP(K37,変換!$B$31:$C$58,2,FALSE))</f>
        <v>12</v>
      </c>
      <c r="L41" s="2">
        <f>IF(L37="","",VLOOKUP(L37,変換!$B$31:$C$58,2,FALSE))</f>
        <v>18</v>
      </c>
      <c r="M41" s="2">
        <f>IF(M37="","",VLOOKUP(M37,変換!$B$31:$C$58,2,FALSE))</f>
        <v>17</v>
      </c>
      <c r="N41" s="2">
        <f>IF(N37="","",VLOOKUP(N37,変換!$B$31:$C$58,2,FALSE))</f>
        <v>21</v>
      </c>
      <c r="O41" s="2">
        <f>IF(O37="","",VLOOKUP(O37,変換!$B$31:$C$58,2,FALSE))</f>
        <v>21</v>
      </c>
      <c r="P41" s="2">
        <f>IF(P37="","",VLOOKUP(P37,変換!$B$31:$C$58,2,FALSE))</f>
        <v>2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21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45108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32"/>
      <c r="E6" s="41"/>
      <c r="F6" s="230"/>
      <c r="G6" s="41"/>
      <c r="H6" s="232"/>
      <c r="I6" s="41"/>
      <c r="J6" s="250"/>
      <c r="K6" s="41"/>
      <c r="L6" s="226"/>
      <c r="M6" s="41"/>
      <c r="N6" s="226"/>
      <c r="O6" s="41"/>
      <c r="P6" s="183"/>
      <c r="Q6" s="41"/>
      <c r="R6" s="228"/>
      <c r="S6" s="42"/>
      <c r="T6" s="230"/>
      <c r="U6" s="41"/>
      <c r="V6" s="232"/>
      <c r="W6" s="41"/>
      <c r="X6" s="23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33"/>
      <c r="E7" s="46" t="s">
        <v>124</v>
      </c>
      <c r="F7" s="231"/>
      <c r="G7" s="46" t="s">
        <v>124</v>
      </c>
      <c r="H7" s="233"/>
      <c r="I7" s="46" t="s">
        <v>124</v>
      </c>
      <c r="J7" s="251"/>
      <c r="K7" s="46" t="s">
        <v>124</v>
      </c>
      <c r="L7" s="227"/>
      <c r="M7" s="46" t="s">
        <v>124</v>
      </c>
      <c r="N7" s="227"/>
      <c r="O7" s="46"/>
      <c r="P7" s="184"/>
      <c r="Q7" s="46"/>
      <c r="R7" s="229"/>
      <c r="S7" s="47"/>
      <c r="T7" s="231"/>
      <c r="U7" s="46"/>
      <c r="V7" s="233"/>
      <c r="W7" s="46"/>
      <c r="X7" s="23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20230711</v>
      </c>
      <c r="E9" s="57" t="str">
        <f>IF(手入力!C3="",REPLACE(D9,5,0,"/"),REPLACE(手入力!C3,5,0,"/"))</f>
        <v>2023/0711</v>
      </c>
      <c r="F9" s="56">
        <v>20230711</v>
      </c>
      <c r="G9" s="57" t="str">
        <f>IF(手入力!D3="",REPLACE(F9,5,0,"/"),REPLACE(手入力!D3,5,0,"/"))</f>
        <v>2023/0711</v>
      </c>
      <c r="H9" s="56">
        <v>20230711</v>
      </c>
      <c r="I9" s="57" t="str">
        <f>IF(手入力!E3="",REPLACE(H9,5,0,"/"),REPLACE(手入力!E3,5,0,"/"))</f>
        <v>2023/0711</v>
      </c>
      <c r="J9" s="56">
        <v>20230711</v>
      </c>
      <c r="K9" s="57" t="str">
        <f>IF(手入力!F3="",REPLACE(J9,5,0,"/"),REPLACE(手入力!F3,5,0,"/"))</f>
        <v>2023/0711</v>
      </c>
      <c r="L9" s="56">
        <v>20230711</v>
      </c>
      <c r="M9" s="57" t="str">
        <f>IF(手入力!G3="",REPLACE(L9,5,0,"/"),REPLACE(手入力!G3,5,0,"/"))</f>
        <v>2023/0711</v>
      </c>
      <c r="N9" s="56">
        <v>20230711</v>
      </c>
      <c r="O9" s="57" t="str">
        <f>IF(手入力!H3="",REPLACE(N9,5,0,"/"),REPLACE(手入力!H3,5,0,"/"))</f>
        <v>2023/0711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1030</v>
      </c>
      <c r="E10" s="65" t="str">
        <f>TEXT(D10,"0000")</f>
        <v>1030</v>
      </c>
      <c r="F10" s="66">
        <v>1055</v>
      </c>
      <c r="G10" s="65" t="str">
        <f>TEXT(F10,"0000")</f>
        <v>1055</v>
      </c>
      <c r="H10" s="66">
        <v>958</v>
      </c>
      <c r="I10" s="65" t="str">
        <f>TEXT(H10,"0000")</f>
        <v>0958</v>
      </c>
      <c r="J10" s="66">
        <v>1018</v>
      </c>
      <c r="K10" s="65" t="str">
        <f>TEXT(J10,"0000")</f>
        <v>1018</v>
      </c>
      <c r="L10" s="66">
        <v>936</v>
      </c>
      <c r="M10" s="65" t="str">
        <f>TEXT(L10,"0000")</f>
        <v>0936</v>
      </c>
      <c r="N10" s="66">
        <v>920</v>
      </c>
      <c r="O10" s="65" t="str">
        <f>TEXT(N10,"0000")</f>
        <v>0920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晴|雨</v>
      </c>
      <c r="E11" s="66">
        <f>IF(E9=0,"",(RIGHT(E9,2))-1)</f>
        <v>10</v>
      </c>
      <c r="F11" s="66" t="str">
        <f>IF(F$9=0,"",HLOOKUP(G11,天気タグ!$B$3:$AG$39,35))</f>
        <v>晴|雨</v>
      </c>
      <c r="G11" s="66">
        <f>IF(G9=0,"",(RIGHT(G9,2))-1)</f>
        <v>10</v>
      </c>
      <c r="H11" s="66" t="str">
        <f>IF(H$9=0,"",HLOOKUP(I11,天気タグ!$B$3:$AG$39,35))</f>
        <v>晴|雨</v>
      </c>
      <c r="I11" s="66">
        <f>IF(I9=0,"",(RIGHT(I9,2))-1)</f>
        <v>10</v>
      </c>
      <c r="J11" s="66" t="str">
        <f>IF(J$9=0,"",HLOOKUP(K11,天気タグ!$B$3:$AG$39,35))</f>
        <v>晴|雨</v>
      </c>
      <c r="K11" s="66">
        <f>IF(K9=0,"",(RIGHT(K9,2))-1)</f>
        <v>10</v>
      </c>
      <c r="L11" s="66" t="str">
        <f>IF(L$9=0,"",HLOOKUP(M11,天気タグ!$B$3:$AG$39,35))</f>
        <v>晴|雨</v>
      </c>
      <c r="M11" s="66">
        <f>IF(M9=0,"",(RIGHT(M9,2))-1)</f>
        <v>10</v>
      </c>
      <c r="N11" s="66" t="str">
        <f>IF(N$9=0,"",HLOOKUP(O11,天気タグ!$B$3:$AG$39,35))</f>
        <v>晴|雨</v>
      </c>
      <c r="O11" s="66">
        <f>IF(O9=0,"",(RIGHT(O9,2))-1)</f>
        <v>10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晴|曇</v>
      </c>
      <c r="E12" s="66">
        <f>IF(E9=0,"",RIGHT(E9,2)*1)</f>
        <v>11</v>
      </c>
      <c r="F12" s="66" t="str">
        <f>IF(F$9=0,"",HLOOKUP(G12,天気タグ!$B$3:$AG$39,35))</f>
        <v>晴|曇</v>
      </c>
      <c r="G12" s="66">
        <f>IF(G9=0,"",RIGHT(G9,2)*1)</f>
        <v>11</v>
      </c>
      <c r="H12" s="66" t="str">
        <f>IF(H$9=0,"",HLOOKUP(I12,天気タグ!$B$3:$AG$39,35))</f>
        <v>晴|曇</v>
      </c>
      <c r="I12" s="66">
        <f>IF(I9=0,"",RIGHT(I9,2)*1)</f>
        <v>11</v>
      </c>
      <c r="J12" s="66" t="str">
        <f>IF(J$9=0,"",HLOOKUP(K12,天気タグ!$B$3:$AG$39,35))</f>
        <v>晴|曇</v>
      </c>
      <c r="K12" s="66">
        <f>IF(K9=0,"",RIGHT(K9,2)*1)</f>
        <v>11</v>
      </c>
      <c r="L12" s="66" t="str">
        <f>IF(L$9=0,"",HLOOKUP(M12,天気タグ!$B$3:$AG$39,35))</f>
        <v>晴|曇</v>
      </c>
      <c r="M12" s="66">
        <f>IF(M9=0,"",RIGHT(M9,2)*1)</f>
        <v>11</v>
      </c>
      <c r="N12" s="66" t="str">
        <f>IF(N$9=0,"",HLOOKUP(O12,天気タグ!$B$3:$AG$39,35))</f>
        <v>晴|曇</v>
      </c>
      <c r="O12" s="66">
        <f>IF(O9=0,"",RIGHT(O9,2)*1)</f>
        <v>11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27.4</v>
      </c>
      <c r="E13" s="68"/>
      <c r="F13" s="68">
        <v>26.3</v>
      </c>
      <c r="G13" s="68"/>
      <c r="H13" s="68">
        <v>25.3</v>
      </c>
      <c r="I13" s="68"/>
      <c r="J13" s="68">
        <v>26.9</v>
      </c>
      <c r="K13" s="68"/>
      <c r="L13" s="68">
        <v>24.8</v>
      </c>
      <c r="M13" s="68"/>
      <c r="N13" s="68">
        <v>27.4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20.5</v>
      </c>
      <c r="E14" s="75"/>
      <c r="F14" s="75">
        <v>22.8</v>
      </c>
      <c r="G14" s="75"/>
      <c r="H14" s="75">
        <v>19.399999999999999</v>
      </c>
      <c r="I14" s="75"/>
      <c r="J14" s="75">
        <v>21.1</v>
      </c>
      <c r="K14" s="75"/>
      <c r="L14" s="75">
        <v>23.1</v>
      </c>
      <c r="M14" s="75"/>
      <c r="N14" s="75">
        <v>22.7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0.23</v>
      </c>
      <c r="E26" s="96"/>
      <c r="F26" s="66">
        <v>0.23</v>
      </c>
      <c r="G26" s="96"/>
      <c r="H26" s="66">
        <v>0.19</v>
      </c>
      <c r="I26" s="96"/>
      <c r="J26" s="66">
        <v>0.19</v>
      </c>
      <c r="K26" s="96"/>
      <c r="L26" s="66">
        <v>0.12</v>
      </c>
      <c r="M26" s="96"/>
      <c r="N26" s="66">
        <v>0.12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0.08</v>
      </c>
      <c r="E36" s="96"/>
      <c r="F36" s="66">
        <v>0.09</v>
      </c>
      <c r="G36" s="96"/>
      <c r="H36" s="66">
        <v>0.08</v>
      </c>
      <c r="I36" s="96"/>
      <c r="J36" s="66">
        <v>0.09</v>
      </c>
      <c r="K36" s="96"/>
      <c r="L36" s="66">
        <v>0.08</v>
      </c>
      <c r="M36" s="96"/>
      <c r="N36" s="66">
        <v>0.11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3.0000000000000001E-3</v>
      </c>
      <c r="G39" s="94"/>
      <c r="H39" s="66">
        <v>6.0000000000000001E-3</v>
      </c>
      <c r="I39" s="94"/>
      <c r="J39" s="66">
        <v>2E-3</v>
      </c>
      <c r="K39" s="94"/>
      <c r="L39" s="66">
        <v>2E-3</v>
      </c>
      <c r="M39" s="94"/>
      <c r="N39" s="66">
        <v>4.0000000000000001E-3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8.9999999999999993E-3</v>
      </c>
      <c r="G43" s="94"/>
      <c r="H43" s="66">
        <v>0.01</v>
      </c>
      <c r="I43" s="94"/>
      <c r="J43" s="66">
        <v>1.9E-2</v>
      </c>
      <c r="K43" s="94"/>
      <c r="L43" s="66">
        <v>3.0000000000000001E-3</v>
      </c>
      <c r="M43" s="94"/>
      <c r="N43" s="66">
        <v>1.7000000000000001E-2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>
        <v>4.0999999999999996</v>
      </c>
      <c r="E51" s="68"/>
      <c r="F51" s="66">
        <v>4.2</v>
      </c>
      <c r="G51" s="68"/>
      <c r="H51" s="66">
        <v>4.0999999999999996</v>
      </c>
      <c r="I51" s="68"/>
      <c r="J51" s="66">
        <v>4.0999999999999996</v>
      </c>
      <c r="K51" s="68"/>
      <c r="L51" s="66">
        <v>4.3</v>
      </c>
      <c r="M51" s="68"/>
      <c r="N51" s="66">
        <v>4.5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6.2</v>
      </c>
      <c r="E53" s="68"/>
      <c r="F53" s="66">
        <v>5.3</v>
      </c>
      <c r="G53" s="68"/>
      <c r="H53" s="66">
        <v>5.2</v>
      </c>
      <c r="I53" s="68"/>
      <c r="J53" s="66">
        <v>4.5</v>
      </c>
      <c r="K53" s="68"/>
      <c r="L53" s="66">
        <v>5.4</v>
      </c>
      <c r="M53" s="68"/>
      <c r="N53" s="66">
        <v>4.2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>
        <v>13.1823622</v>
      </c>
      <c r="E54" s="68"/>
      <c r="F54" s="66">
        <v>13.506546499999999</v>
      </c>
      <c r="G54" s="68"/>
      <c r="H54" s="66">
        <v>9.7654465000000013</v>
      </c>
      <c r="I54" s="68"/>
      <c r="J54" s="66">
        <v>9.5575274999999991</v>
      </c>
      <c r="K54" s="68"/>
      <c r="L54" s="66">
        <v>9.4764043999999998</v>
      </c>
      <c r="M54" s="68"/>
      <c r="N54" s="66">
        <v>9.156165399999999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>
        <v>0</v>
      </c>
      <c r="E57" s="65">
        <f>D57/1000</f>
        <v>0</v>
      </c>
      <c r="F57" s="66">
        <v>0</v>
      </c>
      <c r="G57" s="65">
        <f>F57/1000</f>
        <v>0</v>
      </c>
      <c r="H57" s="66">
        <v>0</v>
      </c>
      <c r="I57" s="65">
        <f>H57/1000</f>
        <v>0</v>
      </c>
      <c r="J57" s="66">
        <v>0</v>
      </c>
      <c r="K57" s="65">
        <f>J57/1000</f>
        <v>0</v>
      </c>
      <c r="L57" s="66">
        <v>0</v>
      </c>
      <c r="M57" s="65">
        <f>L57/1000</f>
        <v>0</v>
      </c>
      <c r="N57" s="66">
        <v>0</v>
      </c>
      <c r="O57" s="65">
        <f>N57/1000</f>
        <v>0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>
        <v>0</v>
      </c>
      <c r="E58" s="65">
        <f>D58/1000</f>
        <v>0</v>
      </c>
      <c r="F58" s="66">
        <v>0</v>
      </c>
      <c r="G58" s="65">
        <f>F58/1000</f>
        <v>0</v>
      </c>
      <c r="H58" s="66">
        <v>0</v>
      </c>
      <c r="I58" s="65">
        <f>H58/1000</f>
        <v>0</v>
      </c>
      <c r="J58" s="66">
        <v>0</v>
      </c>
      <c r="K58" s="65">
        <f>J58/1000</f>
        <v>0</v>
      </c>
      <c r="L58" s="66">
        <v>0</v>
      </c>
      <c r="M58" s="65">
        <f>L58/1000</f>
        <v>0</v>
      </c>
      <c r="N58" s="66">
        <v>0</v>
      </c>
      <c r="O58" s="65">
        <f>N58/1000</f>
        <v>0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>
        <v>4.0000000000000001E-3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0.4</v>
      </c>
      <c r="G61" s="68"/>
      <c r="H61" s="66">
        <v>0.5</v>
      </c>
      <c r="I61" s="68"/>
      <c r="J61" s="66">
        <v>0.6</v>
      </c>
      <c r="K61" s="68"/>
      <c r="L61" s="66">
        <v>0.3</v>
      </c>
      <c r="M61" s="68"/>
      <c r="N61" s="66">
        <v>0.5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6.9</v>
      </c>
      <c r="E62" s="68"/>
      <c r="F62" s="66">
        <v>7</v>
      </c>
      <c r="G62" s="68"/>
      <c r="H62" s="66">
        <v>7</v>
      </c>
      <c r="I62" s="68"/>
      <c r="J62" s="66">
        <v>7</v>
      </c>
      <c r="K62" s="68"/>
      <c r="L62" s="66">
        <v>7</v>
      </c>
      <c r="M62" s="68"/>
      <c r="N62" s="66">
        <v>7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0.6</v>
      </c>
      <c r="K65" s="68"/>
      <c r="L65" s="66">
        <v>0</v>
      </c>
      <c r="M65" s="68"/>
      <c r="N65" s="66">
        <v>0.5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0.8</v>
      </c>
      <c r="G81" s="68"/>
      <c r="H81" s="68">
        <v>1</v>
      </c>
      <c r="I81" s="68"/>
      <c r="J81" s="68">
        <v>0.8</v>
      </c>
      <c r="K81" s="68"/>
      <c r="L81" s="68">
        <v>1</v>
      </c>
      <c r="M81" s="68"/>
      <c r="N81" s="68">
        <v>0.8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>
        <v>13.1823622</v>
      </c>
      <c r="E82" s="68"/>
      <c r="F82" s="68">
        <v>13.506546499999999</v>
      </c>
      <c r="G82" s="68"/>
      <c r="H82" s="68">
        <v>9.7654465000000013</v>
      </c>
      <c r="I82" s="68"/>
      <c r="J82" s="68">
        <v>9.5575274999999991</v>
      </c>
      <c r="K82" s="68"/>
      <c r="L82" s="68">
        <v>9.4764043999999998</v>
      </c>
      <c r="M82" s="68"/>
      <c r="N82" s="68">
        <v>9.156165399999999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>
        <v>0</v>
      </c>
      <c r="E88" s="66"/>
      <c r="F88" s="66">
        <v>0</v>
      </c>
      <c r="G88" s="66"/>
      <c r="H88" s="66">
        <v>0</v>
      </c>
      <c r="I88" s="66"/>
      <c r="J88" s="66">
        <v>0</v>
      </c>
      <c r="K88" s="66"/>
      <c r="L88" s="66">
        <v>0</v>
      </c>
      <c r="M88" s="66"/>
      <c r="N88" s="66">
        <v>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6.9</v>
      </c>
      <c r="E91" s="68"/>
      <c r="F91" s="68">
        <v>7</v>
      </c>
      <c r="G91" s="68"/>
      <c r="H91" s="68">
        <v>7</v>
      </c>
      <c r="I91" s="68"/>
      <c r="J91" s="68">
        <v>7</v>
      </c>
      <c r="K91" s="68"/>
      <c r="L91" s="68">
        <v>7</v>
      </c>
      <c r="M91" s="68"/>
      <c r="N91" s="68">
        <v>7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5</v>
      </c>
      <c r="E100" s="68"/>
      <c r="F100" s="68">
        <v>5.2</v>
      </c>
      <c r="G100" s="68"/>
      <c r="H100" s="68">
        <v>4.4000000000000004</v>
      </c>
      <c r="I100" s="68"/>
      <c r="J100" s="68">
        <v>4.3</v>
      </c>
      <c r="K100" s="68"/>
      <c r="L100" s="68">
        <v>4.5</v>
      </c>
      <c r="M100" s="68"/>
      <c r="N100" s="68">
        <v>4.4000000000000004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0.23</v>
      </c>
      <c r="E101" s="68"/>
      <c r="F101" s="68">
        <v>0.23</v>
      </c>
      <c r="G101" s="68"/>
      <c r="H101" s="68">
        <v>0.19</v>
      </c>
      <c r="I101" s="68"/>
      <c r="J101" s="68">
        <v>0.19</v>
      </c>
      <c r="K101" s="68"/>
      <c r="L101" s="68">
        <v>0.12</v>
      </c>
      <c r="M101" s="68"/>
      <c r="N101" s="68">
        <v>0.12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9">
        <v>45108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45108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45109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45110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45111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45112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45113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45114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45115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45116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45117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45118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45119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45120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45121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45122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45123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45124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45125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45126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45127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45128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45129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45130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45131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45132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45133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45134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45135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45136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45137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45138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2023-08-28T05:28:19Z</dcterms:modified>
</cp:coreProperties>
</file>