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月\"/>
    </mc:Choice>
  </mc:AlternateContent>
  <xr:revisionPtr revIDLastSave="0" documentId="13_ncr:1_{68F517B6-2BAA-47EF-AFE4-63EABBE8B9E2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<sst xmlns="http://schemas.openxmlformats.org/spreadsheetml/2006/main" count="3812" uniqueCount="405">
  <si>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</si>
  <si>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</si>
  <si>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</si>
  <si>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</si>
  <si>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</si>
  <si>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</si>
  <si>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</si>
  <si>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</si>
  <si>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</si>
  <si>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</si>
  <si>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</si>
  <si>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</si>
  <si>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</si>
  <si>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</si>
  <si>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</si>
  <si>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</si>
  <si>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</si>
  <si>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</si>
  <si>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</si>
  <si>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</si>
  <si>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</si>
  <si>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</si>
  <si>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</si>
  <si>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</si>
  <si>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</si>
  <si>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</si>
  <si>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</si>
  <si>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</si>
  <si>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</si>
  <si>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</si>
  <si>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</si>
  <si>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</si>
  <si>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</si>
  <si>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</si>
  <si>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</si>
  <si>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</si>
  <si>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</si>
  <si>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</si>
  <si>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</si>
  <si>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</si>
  <si>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</si>
  <si>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</si>
  <si>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</si>
  <si>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</si>
  <si>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</si>
  <si>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</si>
  <si>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</si>
  <si>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</si>
  <si>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</si>
  <si>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</si>
  <si>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</si>
  <si>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</si>
  <si>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</si>
  <si>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</si>
  <si>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</si>
  <si>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</si>
  <si>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</si>
  <si>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</si>
  <si>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</si>
  <si>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</si>
  <si>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</si>
  <si>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</si>
  <si>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</si>
  <si>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</si>
  <si>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</si>
  <si>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</si>
  <si>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</si>
  <si>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</si>
  <si>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</si>
  <si>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</si>
  <si>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</si>
  <si>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</si>
  <si>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</si>
  <si>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</si>
  <si>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</si>
  <si>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</si>
  <si>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</si>
  <si>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</si>
  <si>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</si>
  <si>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</si>
  <si>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</si>
  <si>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</si>
  <si>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</si>
  <si>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</si>
  <si>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</si>
  <si>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</si>
  <si>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</si>
  <si>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</si>
  <si>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</si>
  <si>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</si>
  <si>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</si>
  <si>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</si>
  <si>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</si>
  <si>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</si>
  <si>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</si>
  <si>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</si>
  <si>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</si>
  <si>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</si>
  <si>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</si>
  <si>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</si>
  <si>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</si>
  <si>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</si>
  <si>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</si>
  <si>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</si>
  <si>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</si>
  <si>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</si>
  <si>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</si>
  <si>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</si>
  <si>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</si>
  <si>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</si>
  <si>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</si>
  <si>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</si>
  <si>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</si>
  <si>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</si>
  <si>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</si>
  <si>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</si>
  <si>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</si>
  <si>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</si>
  <si>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</si>
  <si>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</si>
  <si>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</si>
  <si>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</si>
  <si>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</si>
  <si>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</si>
  <si>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</si>
  <si>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以下</t>
    <rPh sb="0" eb="2">
      <t>イカ</t>
    </rPh>
    <phoneticPr fontId="2"/>
  </si>
  <si>
    <t>以上</t>
    <rPh sb="0" eb="2">
      <t>イジョウ</t>
    </rPh>
    <phoneticPr fontId="2"/>
  </si>
  <si>
    <t>以上</t>
    <rPh sb="0" eb="2">
      <t>イジョウ</t>
    </rPh>
    <phoneticPr fontId="2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</si>
  <si>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</si>
  <si>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</si>
  <si>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</si>
  <si>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</si>
  <si>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</si>
  <si>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</si>
  <si>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</si>
  <si>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</si>
  <si>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</si>
  <si>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</si>
  <si>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</si>
  <si>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</si>
  <si>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</si>
  <si>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</si>
  <si>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</si>
  <si>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</si>
  <si>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</si>
  <si>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</si>
  <si>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</si>
  <si>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</si>
  <si>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</si>
  <si>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</si>
  <si>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</si>
  <si>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</si>
  <si>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</si>
  <si>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</si>
  <si>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</si>
  <si>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</si>
  <si>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</si>
  <si>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</si>
  <si>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</si>
  <si>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</si>
  <si>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</si>
  <si>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</si>
  <si>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</si>
  <si>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</si>
  <si>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</si>
  <si>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</si>
  <si>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</si>
  <si>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</si>
  <si>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</si>
  <si>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</si>
  <si>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</si>
  <si>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</si>
  <si>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</si>
  <si>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</si>
  <si>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</si>
  <si>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</si>
  <si>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</si>
  <si>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</si>
  <si>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</si>
  <si>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</si>
  <si>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</si>
  <si>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</si>
  <si>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</si>
  <si>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</si>
  <si>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</si>
  <si>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</si>
  <si>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</si>
  <si>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</si>
  <si>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</si>
  <si>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</si>
  <si>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</si>
  <si>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</si>
  <si>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</si>
  <si>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</si>
  <si>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</si>
  <si>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</si>
  <si>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</si>
  <si>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</si>
  <si>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</si>
  <si>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</si>
  <si>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</si>
  <si>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</si>
  <si>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</si>
  <si>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</si>
  <si>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</si>
  <si>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</si>
  <si>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</si>
  <si>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</si>
  <si>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</si>
  <si>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</si>
  <si>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</si>
  <si>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</si>
  <si>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</si>
  <si>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</si>
  <si>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</si>
  <si>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</si>
  <si>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</si>
  <si>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</si>
  <si>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</si>
  <si>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</si>
  <si>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</si>
  <si>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</si>
  <si>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</si>
  <si>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</si>
  <si>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</si>
  <si>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</si>
  <si>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</si>
  <si>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</si>
  <si>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</si>
  <si>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</si>
  <si>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</si>
  <si>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</si>
  <si>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検出</t>
    <rPh sb="0" eb="1">
      <t>ケンシュツ</t>
    </rPh>
    <phoneticPr fontId="2"/>
  </si>
  <si>
    <t>異常あり</t>
    <rPh sb="0" eb="1">
      <t>イジョウ</t>
    </rPh>
    <phoneticPr fontId="2"/>
  </si>
  <si>
    <t>---</t>
  </si>
  <si>
    <t>検出</t>
    <rPh sb="0" eb="2">
      <t>ケンシュツ</t>
    </rPh>
    <phoneticPr fontId="2"/>
  </si>
  <si>
    <t>abcdefg</t>
  </si>
  <si>
    <t>異常値（+）検出：浄水シナリオ→赤  原水シナリオ→黄色</t>
    <rPh sb="0" eb="3">
      <t>イジョウチ</t>
    </rPh>
    <rPh sb="6" eb="8">
      <t>ケンシュツ</t>
    </rPh>
    <phoneticPr fontId="2"/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</si>
  <si>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</si>
  <si>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</si>
  <si>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</si>
  <si>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</si>
  <si>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</si>
  <si>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</si>
  <si>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</si>
  <si>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</si>
  <si>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</si>
  <si>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</si>
  <si>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</si>
  <si>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</si>
  <si>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</si>
  <si>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</si>
  <si>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</si>
  <si>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</si>
  <si>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</si>
  <si>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</si>
  <si>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</si>
  <si>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</si>
  <si>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</si>
  <si>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</si>
  <si>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</si>
  <si>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</si>
  <si>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</si>
  <si>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</si>
  <si>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</si>
  <si>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</si>
  <si>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</si>
  <si>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</si>
  <si>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</si>
  <si>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</si>
  <si>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</si>
  <si>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</si>
  <si>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</si>
  <si>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</si>
  <si>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</si>
  <si>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</si>
  <si>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</si>
  <si>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</si>
  <si>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</si>
  <si>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</si>
  <si>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</si>
  <si>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</si>
  <si>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</si>
  <si>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</si>
  <si>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</si>
  <si>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</si>
  <si>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</si>
  <si>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</si>
  <si>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</si>
  <si>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</si>
  <si>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</si>
  <si>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</si>
  <si>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</si>
  <si>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</si>
  <si>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</si>
  <si>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</si>
  <si>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</si>
  <si>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</si>
  <si>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</si>
  <si>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</si>
  <si>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</si>
  <si>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</si>
  <si>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</si>
  <si>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</si>
  <si>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</si>
  <si>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</si>
  <si>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</si>
  <si>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</si>
  <si>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</si>
  <si>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</si>
  <si>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</si>
  <si>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</si>
  <si>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</si>
  <si>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</si>
  <si>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</si>
  <si>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</si>
  <si>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</si>
  <si>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</si>
  <si>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</si>
  <si>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</si>
  <si>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</si>
  <si>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</si>
  <si>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</si>
  <si>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</si>
  <si>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</si>
  <si>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</si>
  <si>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</si>
  <si>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</si>
  <si>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</si>
  <si>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</si>
  <si>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</si>
  <si>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</si>
  <si>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</si>
  <si>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</si>
  <si>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</si>
  <si>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</si>
  <si>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</si>
  <si>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</si>
  <si>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</si>
  <si>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</si>
  <si>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</si>
  <si>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</si>
  <si>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</si>
  <si>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</si>
  <si>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</si>
  <si>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</si>
  <si>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</si>
  <si>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</si>
  <si>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</si>
  <si>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</si>
  <si>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</si>
  <si>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</si>
  <si>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</si>
  <si>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</si>
  <si>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</si>
  <si>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</si>
  <si>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</si>
  <si>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</si>
  <si>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</si>
  <si>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</si>
  <si>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</si>
  <si>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</si>
  <si>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</si>
  <si>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</si>
  <si>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</si>
  <si>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</si>
  <si>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</si>
  <si>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</si>
  <si>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</si>
  <si>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</si>
  <si>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</si>
  <si>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</si>
  <si>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</si>
  <si>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</si>
  <si>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</si>
  <si>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</si>
  <si>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</si>
  <si>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</si>
  <si>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</si>
  <si>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</si>
  <si>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</t>
  </si>
  <si>
    <t>雨|曇</t>
  </si>
  <si>
    <t>曇/雨</t>
  </si>
  <si>
    <t>雨/晴</t>
  </si>
  <si>
    <t>曇</t>
  </si>
  <si>
    <t>晴|曇</t>
  </si>
  <si>
    <t>曇/晴</t>
  </si>
  <si>
    <t>晴/曇</t>
  </si>
  <si>
    <t>曇|雨</t>
  </si>
  <si>
    <t>雪/曇</t>
  </si>
  <si>
    <t>2024/01/15</t>
  </si>
  <si>
    <t>10:07</t>
  </si>
  <si>
    <t>10:44</t>
  </si>
  <si>
    <t>09:46</t>
  </si>
  <si>
    <t>10:18</t>
  </si>
  <si>
    <t>09:28</t>
  </si>
  <si>
    <t>09:12</t>
  </si>
  <si>
    <t>0.004未満</t>
  </si>
  <si>
    <t>0.001未満</t>
  </si>
  <si>
    <t>0.05未満</t>
  </si>
  <si>
    <t>0.002未満</t>
  </si>
  <si>
    <t>異常なし</t>
  </si>
  <si>
    <t>0.5未満</t>
  </si>
  <si>
    <t>0.1未満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</si>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</sst>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rgb="FFFFFF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5" fontId="18" fillId="0" borderId="1" xfId="0" applyNumberFormat="1" applyFont="1" applyBorder="1">
      <alignment vertical="center"/>
    </xf>
    <xf numFmtId="186" fontId="18" fillId="0" borderId="1" xfId="0" applyNumberFormat="1" applyFont="1" applyBorder="1">
      <alignment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0"/>
  <sheetViews>
    <sheetView tabSelected="1" view="pageBreakPreview" topLeftCell="A68" zoomScaleNormal="100" zoomScaleSheetLayoutView="100" workbookViewId="0">
      <selection activeCell="G85" sqref="G85"/>
    </sheetView>
  </sheetViews>
  <sheetFormatPr defaultColWidth="9" defaultRowHeight="8.5"/>
  <cols>
    <col min="1" max="1" width="3.08203125" style="30" customWidth="1"/>
    <col min="2" max="2" width="25.58203125" style="30" customWidth="1"/>
    <col min="3" max="3" width="6" style="30" customWidth="1"/>
    <col min="4" max="15" width="12.58203125" style="31" customWidth="1"/>
    <col min="16" max="17" width="9.83203125" style="31" hidden="1" customWidth="1"/>
    <col min="18" max="34" width="5.58203125" style="30" hidden="1" customWidth="1"/>
    <col min="35" max="35" width="11.58203125" style="32" hidden="1" customWidth="1"/>
    <col min="36" max="36" width="3.08203125" style="32" customWidth="1"/>
    <col min="37" max="37" width="27.58203125" style="30" bestFit="1" customWidth="1"/>
    <col min="38" max="16384" width="9" style="30"/>
  </cols>
  <sheetData>
    <row r="1" spans="1:41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41" ht="11">
      <c r="A2" s="250">
        <v>45200</v>
      </c>
      <c r="B2" s="250"/>
      <c r="C2" s="251">
        <v>45292</v>
      </c>
      <c r="D2" s="251"/>
      <c r="J2" s="194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41" ht="10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41" ht="11.15" customHeight="1">
      <c r="A4" s="33"/>
      <c r="B4" s="34"/>
      <c r="C4" s="35" t="s">
        <v>87</v>
      </c>
      <c r="D4" s="242" t="s">
        <v>347</v>
      </c>
      <c r="E4" s="244" t="s">
        <v>350</v>
      </c>
      <c r="F4" s="242" t="s">
        <v>353</v>
      </c>
      <c r="G4" s="244" t="s">
        <v>357</v>
      </c>
      <c r="H4" s="242" t="s">
        <v>359</v>
      </c>
      <c r="I4" s="220" t="s">
        <v>362</v>
      </c>
      <c r="J4" s="252"/>
      <c r="K4" s="248"/>
      <c r="L4" s="246"/>
      <c r="M4" s="242"/>
      <c r="N4" s="244"/>
      <c r="O4" s="222"/>
      <c r="P4" s="228"/>
      <c r="Q4" s="214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41" ht="11.15" customHeight="1">
      <c r="A5" s="36"/>
      <c r="B5" s="37"/>
      <c r="C5" s="38"/>
      <c r="D5" s="243"/>
      <c r="E5" s="245"/>
      <c r="F5" s="243"/>
      <c r="G5" s="245"/>
      <c r="H5" s="243"/>
      <c r="I5" s="221"/>
      <c r="J5" s="253"/>
      <c r="K5" s="249"/>
      <c r="L5" s="247"/>
      <c r="M5" s="243"/>
      <c r="N5" s="245"/>
      <c r="O5" s="223"/>
      <c r="P5" s="229"/>
      <c r="Q5" s="215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41" ht="11.15" customHeight="1">
      <c r="A6" s="36"/>
      <c r="B6" s="39"/>
      <c r="C6" s="40" t="s">
        <v>88</v>
      </c>
      <c r="D6" s="238" t="s">
        <v>348</v>
      </c>
      <c r="E6" s="236" t="s">
        <v>351</v>
      </c>
      <c r="F6" s="238" t="s">
        <v>354</v>
      </c>
      <c r="G6" s="256" t="s">
        <v>356</v>
      </c>
      <c r="H6" s="232" t="s">
        <v>360</v>
      </c>
      <c r="I6" s="224" t="s">
        <v>363</v>
      </c>
      <c r="J6" s="254"/>
      <c r="K6" s="234"/>
      <c r="L6" s="236"/>
      <c r="M6" s="238"/>
      <c r="N6" s="236"/>
      <c r="O6" s="226"/>
      <c r="P6" s="216"/>
      <c r="Q6" s="218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41" ht="11.15" customHeight="1" thickBot="1">
      <c r="A7" s="43" t="s">
        <v>85</v>
      </c>
      <c r="B7" s="44" t="s">
        <v>86</v>
      </c>
      <c r="C7" s="45"/>
      <c r="D7" s="239"/>
      <c r="E7" s="237"/>
      <c r="F7" s="239"/>
      <c r="G7" s="257"/>
      <c r="H7" s="233"/>
      <c r="I7" s="225"/>
      <c r="J7" s="255"/>
      <c r="K7" s="235"/>
      <c r="L7" s="237"/>
      <c r="M7" s="239"/>
      <c r="N7" s="237"/>
      <c r="O7" s="227"/>
      <c r="P7" s="217"/>
      <c r="Q7" s="219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41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41" ht="11.15" customHeight="1">
      <c r="A9" s="53">
        <v>1</v>
      </c>
      <c r="B9" s="54" t="s">
        <v>80</v>
      </c>
      <c r="C9" s="55" t="s">
        <v>75</v>
      </c>
      <c r="D9" s="149" t="s">
        <v>390</v>
      </c>
      <c r="E9" s="149" t="s">
        <v>390</v>
      </c>
      <c r="F9" s="149" t="s">
        <v>390</v>
      </c>
      <c r="G9" s="149" t="s">
        <v>390</v>
      </c>
      <c r="H9" s="149" t="s">
        <v>390</v>
      </c>
      <c r="I9" s="195" t="s">
        <v>390</v>
      </c>
      <c r="J9" s="209"/>
      <c r="K9" s="149"/>
      <c r="L9" s="149"/>
      <c r="M9" s="149"/>
      <c r="N9" s="149"/>
      <c r="O9" s="210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41" ht="11.15" customHeight="1">
      <c r="A10" s="61">
        <v>2</v>
      </c>
      <c r="B10" s="62" t="s">
        <v>81</v>
      </c>
      <c r="C10" s="63" t="s">
        <v>75</v>
      </c>
      <c r="D10" s="66" t="s">
        <v>391</v>
      </c>
      <c r="E10" s="66" t="s">
        <v>392</v>
      </c>
      <c r="F10" s="66" t="s">
        <v>393</v>
      </c>
      <c r="G10" s="66" t="s">
        <v>394</v>
      </c>
      <c r="H10" s="66" t="s">
        <v>395</v>
      </c>
      <c r="I10" s="112" t="s">
        <v>396</v>
      </c>
      <c r="J10" s="66"/>
      <c r="K10" s="66"/>
      <c r="L10" s="66"/>
      <c r="M10" s="66"/>
      <c r="N10" s="66"/>
      <c r="O10" s="151"/>
      <c r="P10" s="160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41" ht="11.15" customHeight="1">
      <c r="A11" s="61">
        <v>3</v>
      </c>
      <c r="B11" s="62" t="s">
        <v>82</v>
      </c>
      <c r="C11" s="63" t="s">
        <v>75</v>
      </c>
      <c r="D11" s="66" t="s">
        <v>380</v>
      </c>
      <c r="E11" s="66" t="s">
        <v>380</v>
      </c>
      <c r="F11" s="66" t="s">
        <v>380</v>
      </c>
      <c r="G11" s="66" t="s">
        <v>380</v>
      </c>
      <c r="H11" s="66" t="s">
        <v>380</v>
      </c>
      <c r="I11" s="112" t="s">
        <v>380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41" ht="11.15" customHeight="1">
      <c r="A12" s="61">
        <v>4</v>
      </c>
      <c r="B12" s="62" t="s">
        <v>83</v>
      </c>
      <c r="C12" s="63" t="s">
        <v>75</v>
      </c>
      <c r="D12" s="66" t="s">
        <v>385</v>
      </c>
      <c r="E12" s="66" t="s">
        <v>385</v>
      </c>
      <c r="F12" s="66" t="s">
        <v>385</v>
      </c>
      <c r="G12" s="66" t="s">
        <v>385</v>
      </c>
      <c r="H12" s="66" t="s">
        <v>385</v>
      </c>
      <c r="I12" s="112" t="s">
        <v>385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41" ht="11.15" customHeight="1">
      <c r="A13" s="61">
        <v>5</v>
      </c>
      <c r="B13" s="62" t="s">
        <v>44</v>
      </c>
      <c r="C13" s="63" t="s">
        <v>84</v>
      </c>
      <c r="D13" s="68">
        <v>2.9</v>
      </c>
      <c r="E13" s="68">
        <v>8.4</v>
      </c>
      <c r="F13" s="68">
        <v>3.3</v>
      </c>
      <c r="G13" s="68">
        <v>4.5999999999999996</v>
      </c>
      <c r="H13" s="68">
        <v>2.9</v>
      </c>
      <c r="I13" s="197">
        <v>19.2</v>
      </c>
      <c r="J13" s="68"/>
      <c r="K13" s="68"/>
      <c r="L13" s="68"/>
      <c r="M13" s="68"/>
      <c r="N13" s="68"/>
      <c r="O13" s="123"/>
      <c r="P13" s="67"/>
      <c r="Q13" s="123"/>
      <c r="R13" s="67" t="s">
        <v>379</v>
      </c>
      <c r="S13" s="68" t="s">
        <v>379</v>
      </c>
      <c r="T13" s="68" t="s">
        <v>379</v>
      </c>
      <c r="U13" s="68" t="s">
        <v>379</v>
      </c>
      <c r="V13" s="68" t="s">
        <v>379</v>
      </c>
      <c r="W13" s="68" t="s">
        <v>379</v>
      </c>
      <c r="X13" s="68" t="s">
        <v>379</v>
      </c>
      <c r="Y13" s="68" t="s">
        <v>379</v>
      </c>
      <c r="Z13" s="68" t="s">
        <v>379</v>
      </c>
      <c r="AA13" s="68" t="s">
        <v>379</v>
      </c>
      <c r="AB13" s="68" t="s">
        <v>379</v>
      </c>
      <c r="AC13" s="68" t="s">
        <v>379</v>
      </c>
      <c r="AD13" s="68" t="s">
        <v>379</v>
      </c>
      <c r="AE13" s="68" t="s">
        <v>379</v>
      </c>
      <c r="AF13" s="68" t="s">
        <v>379</v>
      </c>
      <c r="AG13" s="68" t="s">
        <v>379</v>
      </c>
      <c r="AH13" s="68" t="s">
        <v>379</v>
      </c>
      <c r="AI13" s="69" t="e">
        <v>#REF!</v>
      </c>
      <c r="AJ13" s="70"/>
    </row>
    <row r="14" spans="1:41" ht="11.15" customHeight="1" thickBot="1">
      <c r="A14" s="71">
        <v>6</v>
      </c>
      <c r="B14" s="72" t="s">
        <v>45</v>
      </c>
      <c r="C14" s="73" t="s">
        <v>84</v>
      </c>
      <c r="D14" s="75">
        <v>5</v>
      </c>
      <c r="E14" s="75">
        <v>9.1</v>
      </c>
      <c r="F14" s="75">
        <v>5.2</v>
      </c>
      <c r="G14" s="75">
        <v>8.3000000000000007</v>
      </c>
      <c r="H14" s="75">
        <v>6</v>
      </c>
      <c r="I14" s="198">
        <v>8.1999999999999993</v>
      </c>
      <c r="J14" s="75"/>
      <c r="K14" s="75"/>
      <c r="L14" s="75"/>
      <c r="M14" s="75"/>
      <c r="N14" s="75"/>
      <c r="O14" s="166"/>
      <c r="P14" s="74"/>
      <c r="Q14" s="153"/>
      <c r="R14" s="67" t="s">
        <v>379</v>
      </c>
      <c r="S14" s="68" t="s">
        <v>379</v>
      </c>
      <c r="T14" s="68" t="s">
        <v>379</v>
      </c>
      <c r="U14" s="68" t="s">
        <v>379</v>
      </c>
      <c r="V14" s="68" t="s">
        <v>379</v>
      </c>
      <c r="W14" s="68" t="s">
        <v>379</v>
      </c>
      <c r="X14" s="68" t="s">
        <v>379</v>
      </c>
      <c r="Y14" s="68" t="s">
        <v>379</v>
      </c>
      <c r="Z14" s="68" t="s">
        <v>379</v>
      </c>
      <c r="AA14" s="68" t="s">
        <v>379</v>
      </c>
      <c r="AB14" s="68" t="s">
        <v>379</v>
      </c>
      <c r="AC14" s="68" t="s">
        <v>379</v>
      </c>
      <c r="AD14" s="68" t="s">
        <v>379</v>
      </c>
      <c r="AE14" s="68" t="s">
        <v>379</v>
      </c>
      <c r="AF14" s="68" t="s">
        <v>379</v>
      </c>
      <c r="AG14" s="68" t="s">
        <v>379</v>
      </c>
      <c r="AH14" s="68" t="s">
        <v>379</v>
      </c>
      <c r="AI14" s="69" t="e">
        <v>#REF!</v>
      </c>
      <c r="AJ14" s="70"/>
      <c r="AL14" s="231" t="s">
        <v>105</v>
      </c>
      <c r="AM14" s="231"/>
      <c r="AN14" s="230" t="s">
        <v>106</v>
      </c>
      <c r="AO14" s="230"/>
    </row>
    <row r="15" spans="1:41" ht="11.15" customHeight="1" thickBot="1">
      <c r="A15" s="76" t="s">
        <v>128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  <c r="AL15" s="78" t="s">
        <v>125</v>
      </c>
      <c r="AM15" s="78" t="s">
        <v>127</v>
      </c>
      <c r="AN15" s="155" t="s">
        <v>125</v>
      </c>
      <c r="AO15" s="155" t="s">
        <v>126</v>
      </c>
    </row>
    <row r="16" spans="1:41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9">
        <v>0</v>
      </c>
      <c r="J16" s="82"/>
      <c r="K16" s="82"/>
      <c r="L16" s="82"/>
      <c r="M16" s="82"/>
      <c r="N16" s="82"/>
      <c r="O16" s="211"/>
      <c r="P16" s="56"/>
      <c r="Q16" s="82"/>
      <c r="R16" s="64" t="s">
        <v>379</v>
      </c>
      <c r="S16" s="66" t="s">
        <v>379</v>
      </c>
      <c r="T16" s="66" t="s">
        <v>379</v>
      </c>
      <c r="U16" s="66" t="s">
        <v>379</v>
      </c>
      <c r="V16" s="66" t="s">
        <v>379</v>
      </c>
      <c r="W16" s="66" t="s">
        <v>379</v>
      </c>
      <c r="X16" s="66" t="s">
        <v>379</v>
      </c>
      <c r="Y16" s="66" t="s">
        <v>379</v>
      </c>
      <c r="Z16" s="66" t="s">
        <v>379</v>
      </c>
      <c r="AA16" s="66" t="s">
        <v>379</v>
      </c>
      <c r="AB16" s="66" t="s">
        <v>379</v>
      </c>
      <c r="AC16" s="66" t="s">
        <v>379</v>
      </c>
      <c r="AD16" s="66" t="s">
        <v>379</v>
      </c>
      <c r="AE16" s="66" t="s">
        <v>379</v>
      </c>
      <c r="AF16" s="66" t="s">
        <v>379</v>
      </c>
      <c r="AG16" s="66" t="s">
        <v>379</v>
      </c>
      <c r="AH16" s="66" t="s">
        <v>379</v>
      </c>
      <c r="AI16" s="69" t="e">
        <v>#REF!</v>
      </c>
      <c r="AJ16" s="70"/>
      <c r="AK16" s="83" t="s">
        <v>107</v>
      </c>
      <c r="AL16" s="84">
        <v>100</v>
      </c>
      <c r="AM16" s="84"/>
      <c r="AN16" s="84">
        <v>10</v>
      </c>
      <c r="AO16" s="84"/>
    </row>
    <row r="17" spans="1:42" ht="11.15" customHeight="1">
      <c r="A17" s="85">
        <v>2</v>
      </c>
      <c r="B17" s="62" t="s">
        <v>0</v>
      </c>
      <c r="C17" s="63" t="s">
        <v>75</v>
      </c>
      <c r="D17" s="66" t="s">
        <v>231</v>
      </c>
      <c r="E17" s="66" t="s">
        <v>231</v>
      </c>
      <c r="F17" s="66" t="s">
        <v>231</v>
      </c>
      <c r="G17" s="66" t="s">
        <v>231</v>
      </c>
      <c r="H17" s="66" t="s">
        <v>231</v>
      </c>
      <c r="I17" s="112" t="s">
        <v>231</v>
      </c>
      <c r="J17" s="66"/>
      <c r="K17" s="66"/>
      <c r="L17" s="66"/>
      <c r="M17" s="66"/>
      <c r="N17" s="66"/>
      <c r="O17" s="152"/>
      <c r="P17" s="64"/>
      <c r="Q17" s="66"/>
      <c r="R17" s="64" t="s">
        <v>379</v>
      </c>
      <c r="S17" s="66" t="s">
        <v>379</v>
      </c>
      <c r="T17" s="66" t="s">
        <v>379</v>
      </c>
      <c r="U17" s="66" t="s">
        <v>379</v>
      </c>
      <c r="V17" s="66" t="s">
        <v>379</v>
      </c>
      <c r="W17" s="66" t="s">
        <v>379</v>
      </c>
      <c r="X17" s="66" t="s">
        <v>379</v>
      </c>
      <c r="Y17" s="66" t="s">
        <v>379</v>
      </c>
      <c r="Z17" s="66" t="s">
        <v>379</v>
      </c>
      <c r="AA17" s="66" t="s">
        <v>379</v>
      </c>
      <c r="AB17" s="66" t="s">
        <v>379</v>
      </c>
      <c r="AC17" s="66" t="s">
        <v>379</v>
      </c>
      <c r="AD17" s="66" t="s">
        <v>379</v>
      </c>
      <c r="AE17" s="66" t="s">
        <v>379</v>
      </c>
      <c r="AF17" s="66" t="s">
        <v>379</v>
      </c>
      <c r="AG17" s="66" t="s">
        <v>379</v>
      </c>
      <c r="AH17" s="66" t="s">
        <v>379</v>
      </c>
      <c r="AI17" s="87"/>
      <c r="AJ17" s="70"/>
      <c r="AK17" s="83" t="s">
        <v>0</v>
      </c>
      <c r="AL17" s="102" t="s">
        <v>232</v>
      </c>
      <c r="AM17" s="102"/>
      <c r="AN17" s="102" t="s">
        <v>232</v>
      </c>
      <c r="AO17" s="102"/>
      <c r="AP17" s="30" t="s">
        <v>237</v>
      </c>
    </row>
    <row r="18" spans="1:42" ht="11.15" customHeight="1">
      <c r="A18" s="85">
        <v>3</v>
      </c>
      <c r="B18" s="62" t="s">
        <v>1</v>
      </c>
      <c r="C18" s="88" t="s">
        <v>78</v>
      </c>
      <c r="D18" s="90" t="s">
        <v>379</v>
      </c>
      <c r="E18" s="90" t="s">
        <v>379</v>
      </c>
      <c r="F18" s="90" t="s">
        <v>379</v>
      </c>
      <c r="G18" s="90" t="s">
        <v>379</v>
      </c>
      <c r="H18" s="90" t="s">
        <v>379</v>
      </c>
      <c r="I18" s="200" t="s">
        <v>379</v>
      </c>
      <c r="J18" s="90"/>
      <c r="K18" s="90"/>
      <c r="L18" s="90"/>
      <c r="M18" s="90"/>
      <c r="N18" s="90"/>
      <c r="O18" s="161"/>
      <c r="P18" s="89"/>
      <c r="Q18" s="90"/>
      <c r="R18" s="64" t="s">
        <v>379</v>
      </c>
      <c r="S18" s="66" t="s">
        <v>379</v>
      </c>
      <c r="T18" s="66" t="s">
        <v>379</v>
      </c>
      <c r="U18" s="66" t="s">
        <v>379</v>
      </c>
      <c r="V18" s="66" t="s">
        <v>379</v>
      </c>
      <c r="W18" s="66" t="s">
        <v>379</v>
      </c>
      <c r="X18" s="66" t="s">
        <v>379</v>
      </c>
      <c r="Y18" s="66" t="s">
        <v>379</v>
      </c>
      <c r="Z18" s="66" t="s">
        <v>379</v>
      </c>
      <c r="AA18" s="66" t="s">
        <v>379</v>
      </c>
      <c r="AB18" s="66" t="s">
        <v>379</v>
      </c>
      <c r="AC18" s="66" t="s">
        <v>379</v>
      </c>
      <c r="AD18" s="66" t="s">
        <v>379</v>
      </c>
      <c r="AE18" s="66" t="s">
        <v>379</v>
      </c>
      <c r="AF18" s="66" t="s">
        <v>379</v>
      </c>
      <c r="AG18" s="66" t="s">
        <v>379</v>
      </c>
      <c r="AH18" s="66" t="s">
        <v>379</v>
      </c>
      <c r="AI18" s="69" t="e">
        <v>#REF!</v>
      </c>
      <c r="AJ18" s="70"/>
      <c r="AK18" s="83" t="s">
        <v>1</v>
      </c>
      <c r="AL18" s="83">
        <v>3.0000000000000001E-3</v>
      </c>
      <c r="AM18" s="83"/>
      <c r="AN18" s="83">
        <v>1.5E-3</v>
      </c>
      <c r="AO18" s="83"/>
    </row>
    <row r="19" spans="1:42" ht="11.15" customHeight="1">
      <c r="A19" s="85">
        <v>4</v>
      </c>
      <c r="B19" s="62" t="s">
        <v>2</v>
      </c>
      <c r="C19" s="88" t="s">
        <v>78</v>
      </c>
      <c r="D19" s="92" t="s">
        <v>379</v>
      </c>
      <c r="E19" s="92" t="s">
        <v>379</v>
      </c>
      <c r="F19" s="92" t="s">
        <v>379</v>
      </c>
      <c r="G19" s="92" t="s">
        <v>379</v>
      </c>
      <c r="H19" s="92" t="s">
        <v>379</v>
      </c>
      <c r="I19" s="201" t="s">
        <v>379</v>
      </c>
      <c r="J19" s="92"/>
      <c r="K19" s="92"/>
      <c r="L19" s="92"/>
      <c r="M19" s="92"/>
      <c r="N19" s="92"/>
      <c r="O19" s="162"/>
      <c r="P19" s="91"/>
      <c r="Q19" s="92"/>
      <c r="R19" s="64" t="s">
        <v>379</v>
      </c>
      <c r="S19" s="66" t="s">
        <v>379</v>
      </c>
      <c r="T19" s="66" t="s">
        <v>379</v>
      </c>
      <c r="U19" s="66" t="s">
        <v>379</v>
      </c>
      <c r="V19" s="66" t="s">
        <v>379</v>
      </c>
      <c r="W19" s="66" t="s">
        <v>379</v>
      </c>
      <c r="X19" s="66" t="s">
        <v>379</v>
      </c>
      <c r="Y19" s="66" t="s">
        <v>379</v>
      </c>
      <c r="Z19" s="66" t="s">
        <v>379</v>
      </c>
      <c r="AA19" s="66" t="s">
        <v>379</v>
      </c>
      <c r="AB19" s="66" t="s">
        <v>379</v>
      </c>
      <c r="AC19" s="66" t="s">
        <v>379</v>
      </c>
      <c r="AD19" s="66" t="s">
        <v>379</v>
      </c>
      <c r="AE19" s="66" t="s">
        <v>379</v>
      </c>
      <c r="AF19" s="66" t="s">
        <v>379</v>
      </c>
      <c r="AG19" s="66" t="s">
        <v>379</v>
      </c>
      <c r="AH19" s="66" t="s">
        <v>379</v>
      </c>
      <c r="AI19" s="69" t="e">
        <v>#REF!</v>
      </c>
      <c r="AJ19" s="70"/>
      <c r="AK19" s="83" t="s">
        <v>2</v>
      </c>
      <c r="AL19" s="83">
        <v>5.0000000000000001E-4</v>
      </c>
      <c r="AM19" s="83"/>
      <c r="AN19" s="83">
        <v>5.0000000000000002E-5</v>
      </c>
      <c r="AO19" s="83"/>
    </row>
    <row r="20" spans="1:42" ht="11.15" customHeight="1">
      <c r="A20" s="85">
        <v>5</v>
      </c>
      <c r="B20" s="62" t="s">
        <v>3</v>
      </c>
      <c r="C20" s="88" t="s">
        <v>78</v>
      </c>
      <c r="D20" s="94" t="s">
        <v>379</v>
      </c>
      <c r="E20" s="94" t="s">
        <v>379</v>
      </c>
      <c r="F20" s="94" t="s">
        <v>379</v>
      </c>
      <c r="G20" s="94" t="s">
        <v>379</v>
      </c>
      <c r="H20" s="94" t="s">
        <v>379</v>
      </c>
      <c r="I20" s="202" t="s">
        <v>379</v>
      </c>
      <c r="J20" s="94"/>
      <c r="K20" s="94"/>
      <c r="L20" s="94"/>
      <c r="M20" s="94"/>
      <c r="N20" s="94"/>
      <c r="O20" s="163"/>
      <c r="P20" s="93"/>
      <c r="Q20" s="94"/>
      <c r="R20" s="64" t="s">
        <v>379</v>
      </c>
      <c r="S20" s="66" t="s">
        <v>379</v>
      </c>
      <c r="T20" s="66" t="s">
        <v>379</v>
      </c>
      <c r="U20" s="66" t="s">
        <v>379</v>
      </c>
      <c r="V20" s="66" t="s">
        <v>379</v>
      </c>
      <c r="W20" s="66" t="s">
        <v>379</v>
      </c>
      <c r="X20" s="66" t="s">
        <v>379</v>
      </c>
      <c r="Y20" s="66" t="s">
        <v>379</v>
      </c>
      <c r="Z20" s="66" t="s">
        <v>379</v>
      </c>
      <c r="AA20" s="66" t="s">
        <v>379</v>
      </c>
      <c r="AB20" s="66" t="s">
        <v>379</v>
      </c>
      <c r="AC20" s="66" t="s">
        <v>379</v>
      </c>
      <c r="AD20" s="66" t="s">
        <v>379</v>
      </c>
      <c r="AE20" s="66" t="s">
        <v>379</v>
      </c>
      <c r="AF20" s="66" t="s">
        <v>379</v>
      </c>
      <c r="AG20" s="66" t="s">
        <v>379</v>
      </c>
      <c r="AH20" s="66" t="s">
        <v>379</v>
      </c>
      <c r="AI20" s="69" t="e">
        <v>#REF!</v>
      </c>
      <c r="AJ20" s="70"/>
      <c r="AK20" s="83" t="s">
        <v>3</v>
      </c>
      <c r="AL20" s="83">
        <v>0.01</v>
      </c>
      <c r="AM20" s="83"/>
      <c r="AN20" s="83">
        <v>5.0000000000000001E-3</v>
      </c>
      <c r="AO20" s="83"/>
    </row>
    <row r="21" spans="1:42" ht="11.15" customHeight="1">
      <c r="A21" s="85">
        <v>6</v>
      </c>
      <c r="B21" s="62" t="s">
        <v>4</v>
      </c>
      <c r="C21" s="88" t="s">
        <v>78</v>
      </c>
      <c r="D21" s="94" t="s">
        <v>379</v>
      </c>
      <c r="E21" s="94" t="s">
        <v>379</v>
      </c>
      <c r="F21" s="94" t="s">
        <v>379</v>
      </c>
      <c r="G21" s="94" t="s">
        <v>379</v>
      </c>
      <c r="H21" s="94" t="s">
        <v>379</v>
      </c>
      <c r="I21" s="202" t="s">
        <v>379</v>
      </c>
      <c r="J21" s="94"/>
      <c r="K21" s="94"/>
      <c r="L21" s="94"/>
      <c r="M21" s="94"/>
      <c r="N21" s="94"/>
      <c r="O21" s="163"/>
      <c r="P21" s="93"/>
      <c r="Q21" s="94"/>
      <c r="R21" s="64" t="s">
        <v>379</v>
      </c>
      <c r="S21" s="66" t="s">
        <v>379</v>
      </c>
      <c r="T21" s="66" t="s">
        <v>379</v>
      </c>
      <c r="U21" s="66" t="s">
        <v>379</v>
      </c>
      <c r="V21" s="66" t="s">
        <v>379</v>
      </c>
      <c r="W21" s="66" t="s">
        <v>379</v>
      </c>
      <c r="X21" s="66" t="s">
        <v>379</v>
      </c>
      <c r="Y21" s="66" t="s">
        <v>379</v>
      </c>
      <c r="Z21" s="66" t="s">
        <v>379</v>
      </c>
      <c r="AA21" s="66" t="s">
        <v>379</v>
      </c>
      <c r="AB21" s="66" t="s">
        <v>379</v>
      </c>
      <c r="AC21" s="66" t="s">
        <v>379</v>
      </c>
      <c r="AD21" s="66" t="s">
        <v>379</v>
      </c>
      <c r="AE21" s="66" t="s">
        <v>379</v>
      </c>
      <c r="AF21" s="66" t="s">
        <v>379</v>
      </c>
      <c r="AG21" s="66" t="s">
        <v>379</v>
      </c>
      <c r="AH21" s="66" t="s">
        <v>379</v>
      </c>
      <c r="AI21" s="69" t="e">
        <v>#REF!</v>
      </c>
      <c r="AJ21" s="70"/>
      <c r="AK21" s="83" t="s">
        <v>4</v>
      </c>
      <c r="AL21" s="83">
        <v>0.01</v>
      </c>
      <c r="AM21" s="83"/>
      <c r="AN21" s="83">
        <v>5.0000000000000001E-3</v>
      </c>
      <c r="AO21" s="83"/>
    </row>
    <row r="22" spans="1:42" ht="11.15" customHeight="1">
      <c r="A22" s="85">
        <v>7</v>
      </c>
      <c r="B22" s="62" t="s">
        <v>5</v>
      </c>
      <c r="C22" s="88" t="s">
        <v>78</v>
      </c>
      <c r="D22" s="94" t="s">
        <v>379</v>
      </c>
      <c r="E22" s="94" t="s">
        <v>379</v>
      </c>
      <c r="F22" s="94" t="s">
        <v>379</v>
      </c>
      <c r="G22" s="94" t="s">
        <v>379</v>
      </c>
      <c r="H22" s="94" t="s">
        <v>379</v>
      </c>
      <c r="I22" s="202" t="s">
        <v>379</v>
      </c>
      <c r="J22" s="94"/>
      <c r="K22" s="94"/>
      <c r="L22" s="94"/>
      <c r="M22" s="94"/>
      <c r="N22" s="94"/>
      <c r="O22" s="163"/>
      <c r="P22" s="93"/>
      <c r="Q22" s="94"/>
      <c r="R22" s="64" t="s">
        <v>379</v>
      </c>
      <c r="S22" s="66" t="s">
        <v>379</v>
      </c>
      <c r="T22" s="66" t="s">
        <v>379</v>
      </c>
      <c r="U22" s="66" t="s">
        <v>379</v>
      </c>
      <c r="V22" s="66" t="s">
        <v>379</v>
      </c>
      <c r="W22" s="66" t="s">
        <v>379</v>
      </c>
      <c r="X22" s="66" t="s">
        <v>379</v>
      </c>
      <c r="Y22" s="66" t="s">
        <v>379</v>
      </c>
      <c r="Z22" s="66" t="s">
        <v>379</v>
      </c>
      <c r="AA22" s="66" t="s">
        <v>379</v>
      </c>
      <c r="AB22" s="66" t="s">
        <v>379</v>
      </c>
      <c r="AC22" s="66" t="s">
        <v>379</v>
      </c>
      <c r="AD22" s="66" t="s">
        <v>379</v>
      </c>
      <c r="AE22" s="66" t="s">
        <v>379</v>
      </c>
      <c r="AF22" s="66" t="s">
        <v>379</v>
      </c>
      <c r="AG22" s="66" t="s">
        <v>379</v>
      </c>
      <c r="AH22" s="66" t="s">
        <v>379</v>
      </c>
      <c r="AI22" s="69" t="e">
        <v>#REF!</v>
      </c>
      <c r="AJ22" s="70"/>
      <c r="AK22" s="83" t="s">
        <v>5</v>
      </c>
      <c r="AL22" s="83">
        <v>0.01</v>
      </c>
      <c r="AM22" s="83"/>
      <c r="AN22" s="83">
        <v>5.0000000000000001E-3</v>
      </c>
      <c r="AO22" s="83"/>
    </row>
    <row r="23" spans="1:42" ht="11.15" customHeight="1">
      <c r="A23" s="85">
        <v>8</v>
      </c>
      <c r="B23" s="62" t="s">
        <v>6</v>
      </c>
      <c r="C23" s="88" t="s">
        <v>78</v>
      </c>
      <c r="D23" s="94" t="s">
        <v>379</v>
      </c>
      <c r="E23" s="94" t="s">
        <v>379</v>
      </c>
      <c r="F23" s="94" t="s">
        <v>379</v>
      </c>
      <c r="G23" s="94" t="s">
        <v>379</v>
      </c>
      <c r="H23" s="94" t="s">
        <v>379</v>
      </c>
      <c r="I23" s="202" t="s">
        <v>379</v>
      </c>
      <c r="J23" s="94"/>
      <c r="K23" s="94"/>
      <c r="L23" s="94"/>
      <c r="M23" s="94"/>
      <c r="N23" s="94"/>
      <c r="O23" s="163"/>
      <c r="P23" s="93"/>
      <c r="Q23" s="94"/>
      <c r="R23" s="64" t="s">
        <v>379</v>
      </c>
      <c r="S23" s="66" t="s">
        <v>379</v>
      </c>
      <c r="T23" s="66" t="s">
        <v>379</v>
      </c>
      <c r="U23" s="66" t="s">
        <v>379</v>
      </c>
      <c r="V23" s="66" t="s">
        <v>379</v>
      </c>
      <c r="W23" s="66" t="s">
        <v>379</v>
      </c>
      <c r="X23" s="66" t="s">
        <v>379</v>
      </c>
      <c r="Y23" s="66" t="s">
        <v>379</v>
      </c>
      <c r="Z23" s="66" t="s">
        <v>379</v>
      </c>
      <c r="AA23" s="66" t="s">
        <v>379</v>
      </c>
      <c r="AB23" s="66" t="s">
        <v>379</v>
      </c>
      <c r="AC23" s="66" t="s">
        <v>379</v>
      </c>
      <c r="AD23" s="66" t="s">
        <v>379</v>
      </c>
      <c r="AE23" s="66" t="s">
        <v>379</v>
      </c>
      <c r="AF23" s="66" t="s">
        <v>379</v>
      </c>
      <c r="AG23" s="66" t="s">
        <v>379</v>
      </c>
      <c r="AH23" s="66" t="s">
        <v>379</v>
      </c>
      <c r="AI23" s="69" t="e">
        <v>#REF!</v>
      </c>
      <c r="AJ23" s="70"/>
      <c r="AK23" s="83" t="s">
        <v>6</v>
      </c>
      <c r="AL23" s="83">
        <v>0.02</v>
      </c>
      <c r="AM23" s="83"/>
      <c r="AN23" s="83">
        <v>0.01</v>
      </c>
      <c r="AO23" s="83"/>
    </row>
    <row r="24" spans="1:42" ht="11.15" customHeight="1">
      <c r="A24" s="85">
        <v>9</v>
      </c>
      <c r="B24" s="62" t="s">
        <v>7</v>
      </c>
      <c r="C24" s="88" t="s">
        <v>78</v>
      </c>
      <c r="D24" s="94" t="s">
        <v>397</v>
      </c>
      <c r="E24" s="94" t="s">
        <v>397</v>
      </c>
      <c r="F24" s="94" t="s">
        <v>397</v>
      </c>
      <c r="G24" s="94" t="s">
        <v>397</v>
      </c>
      <c r="H24" s="94" t="s">
        <v>397</v>
      </c>
      <c r="I24" s="202" t="s">
        <v>397</v>
      </c>
      <c r="J24" s="94"/>
      <c r="K24" s="94"/>
      <c r="L24" s="94"/>
      <c r="M24" s="94"/>
      <c r="N24" s="94"/>
      <c r="O24" s="163"/>
      <c r="P24" s="93"/>
      <c r="Q24" s="94"/>
      <c r="R24" s="64" t="s">
        <v>379</v>
      </c>
      <c r="S24" s="66" t="s">
        <v>379</v>
      </c>
      <c r="T24" s="66" t="s">
        <v>379</v>
      </c>
      <c r="U24" s="66" t="s">
        <v>379</v>
      </c>
      <c r="V24" s="66" t="s">
        <v>379</v>
      </c>
      <c r="W24" s="66" t="s">
        <v>379</v>
      </c>
      <c r="X24" s="66" t="s">
        <v>379</v>
      </c>
      <c r="Y24" s="66" t="s">
        <v>379</v>
      </c>
      <c r="Z24" s="66" t="s">
        <v>379</v>
      </c>
      <c r="AA24" s="66" t="s">
        <v>379</v>
      </c>
      <c r="AB24" s="66" t="s">
        <v>379</v>
      </c>
      <c r="AC24" s="66" t="s">
        <v>379</v>
      </c>
      <c r="AD24" s="66" t="s">
        <v>379</v>
      </c>
      <c r="AE24" s="66" t="s">
        <v>379</v>
      </c>
      <c r="AF24" s="66" t="s">
        <v>379</v>
      </c>
      <c r="AG24" s="66" t="s">
        <v>379</v>
      </c>
      <c r="AH24" s="66" t="s">
        <v>379</v>
      </c>
      <c r="AI24" s="69" t="e">
        <v>#REF!</v>
      </c>
      <c r="AJ24" s="70"/>
      <c r="AK24" s="83" t="s">
        <v>7</v>
      </c>
      <c r="AL24" s="83">
        <v>0.04</v>
      </c>
      <c r="AM24" s="83"/>
      <c r="AN24" s="83">
        <v>0.02</v>
      </c>
      <c r="AO24" s="83"/>
    </row>
    <row r="25" spans="1:42" ht="11.15" customHeight="1">
      <c r="A25" s="85">
        <v>10</v>
      </c>
      <c r="B25" s="62" t="s">
        <v>8</v>
      </c>
      <c r="C25" s="88" t="s">
        <v>78</v>
      </c>
      <c r="D25" s="94" t="s">
        <v>398</v>
      </c>
      <c r="E25" s="94" t="s">
        <v>398</v>
      </c>
      <c r="F25" s="94" t="s">
        <v>398</v>
      </c>
      <c r="G25" s="94" t="s">
        <v>398</v>
      </c>
      <c r="H25" s="94" t="s">
        <v>398</v>
      </c>
      <c r="I25" s="202" t="s">
        <v>398</v>
      </c>
      <c r="J25" s="94"/>
      <c r="K25" s="94"/>
      <c r="L25" s="94"/>
      <c r="M25" s="94"/>
      <c r="N25" s="94"/>
      <c r="O25" s="163"/>
      <c r="P25" s="93"/>
      <c r="Q25" s="94"/>
      <c r="R25" s="64" t="s">
        <v>379</v>
      </c>
      <c r="S25" s="66" t="s">
        <v>379</v>
      </c>
      <c r="T25" s="66" t="s">
        <v>379</v>
      </c>
      <c r="U25" s="66" t="s">
        <v>379</v>
      </c>
      <c r="V25" s="66" t="s">
        <v>379</v>
      </c>
      <c r="W25" s="66" t="s">
        <v>379</v>
      </c>
      <c r="X25" s="66" t="s">
        <v>379</v>
      </c>
      <c r="Y25" s="66" t="s">
        <v>379</v>
      </c>
      <c r="Z25" s="66" t="s">
        <v>379</v>
      </c>
      <c r="AA25" s="66" t="s">
        <v>379</v>
      </c>
      <c r="AB25" s="66" t="s">
        <v>379</v>
      </c>
      <c r="AC25" s="66" t="s">
        <v>379</v>
      </c>
      <c r="AD25" s="66" t="s">
        <v>379</v>
      </c>
      <c r="AE25" s="66" t="s">
        <v>379</v>
      </c>
      <c r="AF25" s="66" t="s">
        <v>379</v>
      </c>
      <c r="AG25" s="66" t="s">
        <v>379</v>
      </c>
      <c r="AH25" s="66" t="s">
        <v>379</v>
      </c>
      <c r="AI25" s="69" t="e">
        <v>#REF!</v>
      </c>
      <c r="AJ25" s="70"/>
      <c r="AK25" s="83" t="s">
        <v>8</v>
      </c>
      <c r="AL25" s="83">
        <v>0.01</v>
      </c>
      <c r="AM25" s="83"/>
      <c r="AN25" s="83">
        <v>1E-3</v>
      </c>
      <c r="AO25" s="83"/>
    </row>
    <row r="26" spans="1:42" ht="11.15" customHeight="1">
      <c r="A26" s="85">
        <v>11</v>
      </c>
      <c r="B26" s="62" t="s">
        <v>9</v>
      </c>
      <c r="C26" s="88" t="s">
        <v>78</v>
      </c>
      <c r="D26" s="96">
        <v>0.22</v>
      </c>
      <c r="E26" s="96">
        <v>0.21</v>
      </c>
      <c r="F26" s="96">
        <v>0.14000000000000001</v>
      </c>
      <c r="G26" s="96">
        <v>0.14000000000000001</v>
      </c>
      <c r="H26" s="96">
        <v>0.08</v>
      </c>
      <c r="I26" s="203">
        <v>0.08</v>
      </c>
      <c r="J26" s="96"/>
      <c r="K26" s="96"/>
      <c r="L26" s="96"/>
      <c r="M26" s="96"/>
      <c r="N26" s="96"/>
      <c r="O26" s="164"/>
      <c r="P26" s="95"/>
      <c r="Q26" s="96"/>
      <c r="R26" s="64" t="s">
        <v>379</v>
      </c>
      <c r="S26" s="66" t="s">
        <v>379</v>
      </c>
      <c r="T26" s="66" t="s">
        <v>379</v>
      </c>
      <c r="U26" s="66" t="s">
        <v>379</v>
      </c>
      <c r="V26" s="66" t="s">
        <v>379</v>
      </c>
      <c r="W26" s="66" t="s">
        <v>379</v>
      </c>
      <c r="X26" s="66" t="s">
        <v>379</v>
      </c>
      <c r="Y26" s="66" t="s">
        <v>379</v>
      </c>
      <c r="Z26" s="66" t="s">
        <v>379</v>
      </c>
      <c r="AA26" s="66" t="s">
        <v>379</v>
      </c>
      <c r="AB26" s="66" t="s">
        <v>379</v>
      </c>
      <c r="AC26" s="66" t="s">
        <v>379</v>
      </c>
      <c r="AD26" s="66" t="s">
        <v>379</v>
      </c>
      <c r="AE26" s="66" t="s">
        <v>379</v>
      </c>
      <c r="AF26" s="66" t="s">
        <v>379</v>
      </c>
      <c r="AG26" s="66" t="s">
        <v>379</v>
      </c>
      <c r="AH26" s="66" t="s">
        <v>379</v>
      </c>
      <c r="AI26" s="97" t="e">
        <v>#REF!</v>
      </c>
      <c r="AJ26" s="98"/>
      <c r="AK26" s="83" t="s">
        <v>9</v>
      </c>
      <c r="AL26" s="83">
        <v>10</v>
      </c>
      <c r="AM26" s="83"/>
      <c r="AN26" s="83">
        <v>5</v>
      </c>
      <c r="AO26" s="83"/>
    </row>
    <row r="27" spans="1:42" ht="11.15" customHeight="1">
      <c r="A27" s="85">
        <v>12</v>
      </c>
      <c r="B27" s="62" t="s">
        <v>10</v>
      </c>
      <c r="C27" s="88" t="s">
        <v>78</v>
      </c>
      <c r="D27" s="96">
        <v>7.0000000000000007E-2</v>
      </c>
      <c r="E27" s="96">
        <v>7.0000000000000007E-2</v>
      </c>
      <c r="F27" s="96">
        <v>7.0000000000000007E-2</v>
      </c>
      <c r="G27" s="96">
        <v>0.05</v>
      </c>
      <c r="H27" s="96">
        <v>7.0000000000000007E-2</v>
      </c>
      <c r="I27" s="203">
        <v>0.06</v>
      </c>
      <c r="J27" s="96"/>
      <c r="K27" s="96"/>
      <c r="L27" s="96"/>
      <c r="M27" s="96"/>
      <c r="N27" s="96"/>
      <c r="O27" s="164"/>
      <c r="P27" s="95"/>
      <c r="Q27" s="96"/>
      <c r="R27" s="64" t="s">
        <v>379</v>
      </c>
      <c r="S27" s="66" t="s">
        <v>379</v>
      </c>
      <c r="T27" s="66" t="s">
        <v>379</v>
      </c>
      <c r="U27" s="66" t="s">
        <v>379</v>
      </c>
      <c r="V27" s="66" t="s">
        <v>379</v>
      </c>
      <c r="W27" s="66" t="s">
        <v>379</v>
      </c>
      <c r="X27" s="66" t="s">
        <v>379</v>
      </c>
      <c r="Y27" s="66" t="s">
        <v>379</v>
      </c>
      <c r="Z27" s="66" t="s">
        <v>379</v>
      </c>
      <c r="AA27" s="66" t="s">
        <v>379</v>
      </c>
      <c r="AB27" s="66" t="s">
        <v>379</v>
      </c>
      <c r="AC27" s="66" t="s">
        <v>379</v>
      </c>
      <c r="AD27" s="66" t="s">
        <v>379</v>
      </c>
      <c r="AE27" s="66" t="s">
        <v>379</v>
      </c>
      <c r="AF27" s="66" t="s">
        <v>379</v>
      </c>
      <c r="AG27" s="66" t="s">
        <v>379</v>
      </c>
      <c r="AH27" s="66" t="s">
        <v>379</v>
      </c>
      <c r="AI27" s="69" t="e">
        <v>#REF!</v>
      </c>
      <c r="AJ27" s="70"/>
      <c r="AK27" s="83" t="s">
        <v>10</v>
      </c>
      <c r="AL27" s="83">
        <v>0.8</v>
      </c>
      <c r="AM27" s="83"/>
      <c r="AN27" s="83">
        <v>0.4</v>
      </c>
      <c r="AO27" s="83"/>
    </row>
    <row r="28" spans="1:42" ht="11.15" customHeight="1">
      <c r="A28" s="85">
        <v>13</v>
      </c>
      <c r="B28" s="62" t="s">
        <v>11</v>
      </c>
      <c r="C28" s="88" t="s">
        <v>78</v>
      </c>
      <c r="D28" s="96" t="s">
        <v>379</v>
      </c>
      <c r="E28" s="96" t="s">
        <v>379</v>
      </c>
      <c r="F28" s="96" t="s">
        <v>379</v>
      </c>
      <c r="G28" s="96" t="s">
        <v>379</v>
      </c>
      <c r="H28" s="96" t="s">
        <v>379</v>
      </c>
      <c r="I28" s="203" t="s">
        <v>379</v>
      </c>
      <c r="J28" s="96"/>
      <c r="K28" s="96"/>
      <c r="L28" s="96"/>
      <c r="M28" s="96"/>
      <c r="N28" s="96"/>
      <c r="O28" s="164"/>
      <c r="P28" s="95"/>
      <c r="Q28" s="96"/>
      <c r="R28" s="64" t="s">
        <v>379</v>
      </c>
      <c r="S28" s="66" t="s">
        <v>379</v>
      </c>
      <c r="T28" s="66" t="s">
        <v>379</v>
      </c>
      <c r="U28" s="66" t="s">
        <v>379</v>
      </c>
      <c r="V28" s="66" t="s">
        <v>379</v>
      </c>
      <c r="W28" s="66" t="s">
        <v>379</v>
      </c>
      <c r="X28" s="66" t="s">
        <v>379</v>
      </c>
      <c r="Y28" s="66" t="s">
        <v>379</v>
      </c>
      <c r="Z28" s="66" t="s">
        <v>379</v>
      </c>
      <c r="AA28" s="66" t="s">
        <v>379</v>
      </c>
      <c r="AB28" s="66" t="s">
        <v>379</v>
      </c>
      <c r="AC28" s="66" t="s">
        <v>379</v>
      </c>
      <c r="AD28" s="66" t="s">
        <v>379</v>
      </c>
      <c r="AE28" s="66" t="s">
        <v>379</v>
      </c>
      <c r="AF28" s="66" t="s">
        <v>379</v>
      </c>
      <c r="AG28" s="66" t="s">
        <v>379</v>
      </c>
      <c r="AH28" s="66" t="s">
        <v>379</v>
      </c>
      <c r="AI28" s="69" t="e">
        <v>#REF!</v>
      </c>
      <c r="AJ28" s="70"/>
      <c r="AK28" s="83" t="s">
        <v>11</v>
      </c>
      <c r="AL28" s="83">
        <v>1</v>
      </c>
      <c r="AM28" s="83"/>
      <c r="AN28" s="83">
        <v>0.5</v>
      </c>
      <c r="AO28" s="83"/>
    </row>
    <row r="29" spans="1:42" ht="11.15" customHeight="1">
      <c r="A29" s="85">
        <v>14</v>
      </c>
      <c r="B29" s="62" t="s">
        <v>12</v>
      </c>
      <c r="C29" s="88" t="s">
        <v>78</v>
      </c>
      <c r="D29" s="90" t="s">
        <v>379</v>
      </c>
      <c r="E29" s="90" t="s">
        <v>379</v>
      </c>
      <c r="F29" s="90" t="s">
        <v>379</v>
      </c>
      <c r="G29" s="90" t="s">
        <v>379</v>
      </c>
      <c r="H29" s="90" t="s">
        <v>379</v>
      </c>
      <c r="I29" s="200" t="s">
        <v>379</v>
      </c>
      <c r="J29" s="90"/>
      <c r="K29" s="90"/>
      <c r="L29" s="90"/>
      <c r="M29" s="90"/>
      <c r="N29" s="90"/>
      <c r="O29" s="161"/>
      <c r="P29" s="89"/>
      <c r="Q29" s="90"/>
      <c r="R29" s="64" t="s">
        <v>379</v>
      </c>
      <c r="S29" s="66" t="s">
        <v>379</v>
      </c>
      <c r="T29" s="66" t="s">
        <v>379</v>
      </c>
      <c r="U29" s="66" t="s">
        <v>379</v>
      </c>
      <c r="V29" s="66" t="s">
        <v>379</v>
      </c>
      <c r="W29" s="66" t="s">
        <v>379</v>
      </c>
      <c r="X29" s="66" t="s">
        <v>379</v>
      </c>
      <c r="Y29" s="66" t="s">
        <v>379</v>
      </c>
      <c r="Z29" s="66" t="s">
        <v>379</v>
      </c>
      <c r="AA29" s="66" t="s">
        <v>379</v>
      </c>
      <c r="AB29" s="66" t="s">
        <v>379</v>
      </c>
      <c r="AC29" s="66" t="s">
        <v>379</v>
      </c>
      <c r="AD29" s="66" t="s">
        <v>379</v>
      </c>
      <c r="AE29" s="66" t="s">
        <v>379</v>
      </c>
      <c r="AF29" s="66" t="s">
        <v>379</v>
      </c>
      <c r="AG29" s="66" t="s">
        <v>379</v>
      </c>
      <c r="AH29" s="66" t="s">
        <v>379</v>
      </c>
      <c r="AI29" s="69" t="e">
        <v>#REF!</v>
      </c>
      <c r="AJ29" s="70"/>
      <c r="AK29" s="83" t="s">
        <v>12</v>
      </c>
      <c r="AL29" s="83">
        <v>2E-3</v>
      </c>
      <c r="AM29" s="83"/>
      <c r="AN29" s="83">
        <v>2.0000000000000001E-4</v>
      </c>
      <c r="AO29" s="83"/>
    </row>
    <row r="30" spans="1:42" ht="11.15" customHeight="1">
      <c r="A30" s="85">
        <v>15</v>
      </c>
      <c r="B30" s="62" t="s">
        <v>100</v>
      </c>
      <c r="C30" s="88" t="s">
        <v>78</v>
      </c>
      <c r="D30" s="94" t="s">
        <v>379</v>
      </c>
      <c r="E30" s="94" t="s">
        <v>379</v>
      </c>
      <c r="F30" s="94" t="s">
        <v>379</v>
      </c>
      <c r="G30" s="94" t="s">
        <v>379</v>
      </c>
      <c r="H30" s="94" t="s">
        <v>379</v>
      </c>
      <c r="I30" s="202" t="s">
        <v>379</v>
      </c>
      <c r="J30" s="94"/>
      <c r="K30" s="94"/>
      <c r="L30" s="94"/>
      <c r="M30" s="94"/>
      <c r="N30" s="94"/>
      <c r="O30" s="163"/>
      <c r="P30" s="93"/>
      <c r="Q30" s="94"/>
      <c r="R30" s="64" t="s">
        <v>379</v>
      </c>
      <c r="S30" s="66" t="s">
        <v>379</v>
      </c>
      <c r="T30" s="66" t="s">
        <v>379</v>
      </c>
      <c r="U30" s="66" t="s">
        <v>379</v>
      </c>
      <c r="V30" s="66" t="s">
        <v>379</v>
      </c>
      <c r="W30" s="66" t="s">
        <v>379</v>
      </c>
      <c r="X30" s="66" t="s">
        <v>379</v>
      </c>
      <c r="Y30" s="66" t="s">
        <v>379</v>
      </c>
      <c r="Z30" s="66" t="s">
        <v>379</v>
      </c>
      <c r="AA30" s="66" t="s">
        <v>379</v>
      </c>
      <c r="AB30" s="66" t="s">
        <v>379</v>
      </c>
      <c r="AC30" s="66" t="s">
        <v>379</v>
      </c>
      <c r="AD30" s="66" t="s">
        <v>379</v>
      </c>
      <c r="AE30" s="66" t="s">
        <v>379</v>
      </c>
      <c r="AF30" s="66" t="s">
        <v>379</v>
      </c>
      <c r="AG30" s="66" t="s">
        <v>379</v>
      </c>
      <c r="AH30" s="66" t="s">
        <v>379</v>
      </c>
      <c r="AI30" s="69" t="e">
        <v>#REF!</v>
      </c>
      <c r="AJ30" s="70"/>
      <c r="AK30" s="83" t="s">
        <v>108</v>
      </c>
      <c r="AL30" s="83">
        <v>0.05</v>
      </c>
      <c r="AM30" s="83"/>
      <c r="AN30" s="83">
        <v>5.0000000000000001E-3</v>
      </c>
      <c r="AO30" s="83"/>
    </row>
    <row r="31" spans="1:42" ht="11.15" customHeight="1">
      <c r="A31" s="85">
        <v>16</v>
      </c>
      <c r="B31" s="62" t="s">
        <v>101</v>
      </c>
      <c r="C31" s="88" t="s">
        <v>78</v>
      </c>
      <c r="D31" s="94" t="s">
        <v>379</v>
      </c>
      <c r="E31" s="94" t="s">
        <v>379</v>
      </c>
      <c r="F31" s="94" t="s">
        <v>379</v>
      </c>
      <c r="G31" s="94" t="s">
        <v>379</v>
      </c>
      <c r="H31" s="94" t="s">
        <v>379</v>
      </c>
      <c r="I31" s="202" t="s">
        <v>379</v>
      </c>
      <c r="J31" s="94"/>
      <c r="K31" s="94"/>
      <c r="L31" s="94"/>
      <c r="M31" s="94"/>
      <c r="N31" s="94"/>
      <c r="O31" s="163"/>
      <c r="P31" s="93"/>
      <c r="Q31" s="94"/>
      <c r="R31" s="64" t="s">
        <v>379</v>
      </c>
      <c r="S31" s="66" t="s">
        <v>379</v>
      </c>
      <c r="T31" s="66" t="s">
        <v>379</v>
      </c>
      <c r="U31" s="66" t="s">
        <v>379</v>
      </c>
      <c r="V31" s="66" t="s">
        <v>379</v>
      </c>
      <c r="W31" s="66" t="s">
        <v>379</v>
      </c>
      <c r="X31" s="66" t="s">
        <v>379</v>
      </c>
      <c r="Y31" s="66" t="s">
        <v>379</v>
      </c>
      <c r="Z31" s="66" t="s">
        <v>379</v>
      </c>
      <c r="AA31" s="66" t="s">
        <v>379</v>
      </c>
      <c r="AB31" s="66" t="s">
        <v>379</v>
      </c>
      <c r="AC31" s="66" t="s">
        <v>379</v>
      </c>
      <c r="AD31" s="66" t="s">
        <v>379</v>
      </c>
      <c r="AE31" s="66" t="s">
        <v>379</v>
      </c>
      <c r="AF31" s="66" t="s">
        <v>379</v>
      </c>
      <c r="AG31" s="66" t="s">
        <v>379</v>
      </c>
      <c r="AH31" s="66" t="s">
        <v>379</v>
      </c>
      <c r="AI31" s="69" t="e">
        <v>#REF!</v>
      </c>
      <c r="AJ31" s="70"/>
      <c r="AK31" s="83" t="s">
        <v>109</v>
      </c>
      <c r="AL31" s="83">
        <v>0.04</v>
      </c>
      <c r="AM31" s="83"/>
      <c r="AN31" s="83">
        <v>4.0000000000000001E-3</v>
      </c>
      <c r="AO31" s="83"/>
    </row>
    <row r="32" spans="1:42" ht="11.15" customHeight="1">
      <c r="A32" s="85">
        <v>17</v>
      </c>
      <c r="B32" s="62" t="s">
        <v>13</v>
      </c>
      <c r="C32" s="88" t="s">
        <v>78</v>
      </c>
      <c r="D32" s="94" t="s">
        <v>379</v>
      </c>
      <c r="E32" s="94" t="s">
        <v>379</v>
      </c>
      <c r="F32" s="94" t="s">
        <v>379</v>
      </c>
      <c r="G32" s="94" t="s">
        <v>379</v>
      </c>
      <c r="H32" s="94" t="s">
        <v>379</v>
      </c>
      <c r="I32" s="202" t="s">
        <v>379</v>
      </c>
      <c r="J32" s="94"/>
      <c r="K32" s="94"/>
      <c r="L32" s="94"/>
      <c r="M32" s="94"/>
      <c r="N32" s="94"/>
      <c r="O32" s="163"/>
      <c r="P32" s="93"/>
      <c r="Q32" s="94"/>
      <c r="R32" s="64" t="s">
        <v>379</v>
      </c>
      <c r="S32" s="66" t="s">
        <v>379</v>
      </c>
      <c r="T32" s="66" t="s">
        <v>379</v>
      </c>
      <c r="U32" s="66" t="s">
        <v>379</v>
      </c>
      <c r="V32" s="66" t="s">
        <v>379</v>
      </c>
      <c r="W32" s="66" t="s">
        <v>379</v>
      </c>
      <c r="X32" s="66" t="s">
        <v>379</v>
      </c>
      <c r="Y32" s="66" t="s">
        <v>379</v>
      </c>
      <c r="Z32" s="66" t="s">
        <v>379</v>
      </c>
      <c r="AA32" s="66" t="s">
        <v>379</v>
      </c>
      <c r="AB32" s="66" t="s">
        <v>379</v>
      </c>
      <c r="AC32" s="66" t="s">
        <v>379</v>
      </c>
      <c r="AD32" s="66" t="s">
        <v>379</v>
      </c>
      <c r="AE32" s="66" t="s">
        <v>379</v>
      </c>
      <c r="AF32" s="66" t="s">
        <v>379</v>
      </c>
      <c r="AG32" s="66" t="s">
        <v>379</v>
      </c>
      <c r="AH32" s="66" t="s">
        <v>379</v>
      </c>
      <c r="AI32" s="69" t="e">
        <v>#REF!</v>
      </c>
      <c r="AJ32" s="70"/>
      <c r="AK32" s="83" t="s">
        <v>13</v>
      </c>
      <c r="AL32" s="83">
        <v>0.02</v>
      </c>
      <c r="AM32" s="83"/>
      <c r="AN32" s="83">
        <v>2E-3</v>
      </c>
      <c r="AO32" s="83"/>
    </row>
    <row r="33" spans="1:41" ht="11.15" customHeight="1">
      <c r="A33" s="85">
        <v>18</v>
      </c>
      <c r="B33" s="62" t="s">
        <v>14</v>
      </c>
      <c r="C33" s="88" t="s">
        <v>78</v>
      </c>
      <c r="D33" s="94" t="s">
        <v>379</v>
      </c>
      <c r="E33" s="94" t="s">
        <v>379</v>
      </c>
      <c r="F33" s="94" t="s">
        <v>379</v>
      </c>
      <c r="G33" s="94" t="s">
        <v>379</v>
      </c>
      <c r="H33" s="94" t="s">
        <v>379</v>
      </c>
      <c r="I33" s="202" t="s">
        <v>379</v>
      </c>
      <c r="J33" s="94"/>
      <c r="K33" s="94"/>
      <c r="L33" s="94"/>
      <c r="M33" s="94"/>
      <c r="N33" s="94"/>
      <c r="O33" s="163"/>
      <c r="P33" s="93"/>
      <c r="Q33" s="94"/>
      <c r="R33" s="64" t="s">
        <v>379</v>
      </c>
      <c r="S33" s="66" t="s">
        <v>379</v>
      </c>
      <c r="T33" s="66" t="s">
        <v>379</v>
      </c>
      <c r="U33" s="66" t="s">
        <v>379</v>
      </c>
      <c r="V33" s="66" t="s">
        <v>379</v>
      </c>
      <c r="W33" s="66" t="s">
        <v>379</v>
      </c>
      <c r="X33" s="66" t="s">
        <v>379</v>
      </c>
      <c r="Y33" s="66" t="s">
        <v>379</v>
      </c>
      <c r="Z33" s="66" t="s">
        <v>379</v>
      </c>
      <c r="AA33" s="66" t="s">
        <v>379</v>
      </c>
      <c r="AB33" s="66" t="s">
        <v>379</v>
      </c>
      <c r="AC33" s="66" t="s">
        <v>379</v>
      </c>
      <c r="AD33" s="66" t="s">
        <v>379</v>
      </c>
      <c r="AE33" s="66" t="s">
        <v>379</v>
      </c>
      <c r="AF33" s="66" t="s">
        <v>379</v>
      </c>
      <c r="AG33" s="66" t="s">
        <v>379</v>
      </c>
      <c r="AH33" s="66" t="s">
        <v>379</v>
      </c>
      <c r="AI33" s="69" t="e">
        <v>#REF!</v>
      </c>
      <c r="AJ33" s="70"/>
      <c r="AK33" s="83" t="s">
        <v>14</v>
      </c>
      <c r="AL33" s="83">
        <v>0.01</v>
      </c>
      <c r="AM33" s="83"/>
      <c r="AN33" s="83">
        <v>1E-3</v>
      </c>
      <c r="AO33" s="83"/>
    </row>
    <row r="34" spans="1:41" ht="11.15" customHeight="1">
      <c r="A34" s="85">
        <v>19</v>
      </c>
      <c r="B34" s="62" t="s">
        <v>15</v>
      </c>
      <c r="C34" s="88" t="s">
        <v>78</v>
      </c>
      <c r="D34" s="94" t="s">
        <v>379</v>
      </c>
      <c r="E34" s="94" t="s">
        <v>379</v>
      </c>
      <c r="F34" s="94" t="s">
        <v>379</v>
      </c>
      <c r="G34" s="94" t="s">
        <v>379</v>
      </c>
      <c r="H34" s="94" t="s">
        <v>379</v>
      </c>
      <c r="I34" s="202" t="s">
        <v>379</v>
      </c>
      <c r="J34" s="94"/>
      <c r="K34" s="94"/>
      <c r="L34" s="94"/>
      <c r="M34" s="94"/>
      <c r="N34" s="94"/>
      <c r="O34" s="163"/>
      <c r="P34" s="93"/>
      <c r="Q34" s="94"/>
      <c r="R34" s="64" t="s">
        <v>379</v>
      </c>
      <c r="S34" s="66" t="s">
        <v>379</v>
      </c>
      <c r="T34" s="66" t="s">
        <v>379</v>
      </c>
      <c r="U34" s="66" t="s">
        <v>379</v>
      </c>
      <c r="V34" s="66" t="s">
        <v>379</v>
      </c>
      <c r="W34" s="66" t="s">
        <v>379</v>
      </c>
      <c r="X34" s="66" t="s">
        <v>379</v>
      </c>
      <c r="Y34" s="66" t="s">
        <v>379</v>
      </c>
      <c r="Z34" s="66" t="s">
        <v>379</v>
      </c>
      <c r="AA34" s="66" t="s">
        <v>379</v>
      </c>
      <c r="AB34" s="66" t="s">
        <v>379</v>
      </c>
      <c r="AC34" s="66" t="s">
        <v>379</v>
      </c>
      <c r="AD34" s="66" t="s">
        <v>379</v>
      </c>
      <c r="AE34" s="66" t="s">
        <v>379</v>
      </c>
      <c r="AF34" s="66" t="s">
        <v>379</v>
      </c>
      <c r="AG34" s="66" t="s">
        <v>379</v>
      </c>
      <c r="AH34" s="66" t="s">
        <v>379</v>
      </c>
      <c r="AI34" s="69" t="e">
        <v>#REF!</v>
      </c>
      <c r="AJ34" s="70"/>
      <c r="AK34" s="83" t="s">
        <v>15</v>
      </c>
      <c r="AL34" s="83">
        <v>0.01</v>
      </c>
      <c r="AM34" s="83"/>
      <c r="AN34" s="83">
        <v>1E-3</v>
      </c>
      <c r="AO34" s="83"/>
    </row>
    <row r="35" spans="1:41" ht="11.15" customHeight="1">
      <c r="A35" s="85">
        <v>20</v>
      </c>
      <c r="B35" s="62" t="s">
        <v>16</v>
      </c>
      <c r="C35" s="88" t="s">
        <v>78</v>
      </c>
      <c r="D35" s="94" t="s">
        <v>379</v>
      </c>
      <c r="E35" s="94" t="s">
        <v>379</v>
      </c>
      <c r="F35" s="94" t="s">
        <v>379</v>
      </c>
      <c r="G35" s="94" t="s">
        <v>379</v>
      </c>
      <c r="H35" s="94" t="s">
        <v>379</v>
      </c>
      <c r="I35" s="202" t="s">
        <v>379</v>
      </c>
      <c r="J35" s="94"/>
      <c r="K35" s="94"/>
      <c r="L35" s="94"/>
      <c r="M35" s="94"/>
      <c r="N35" s="94"/>
      <c r="O35" s="163"/>
      <c r="P35" s="93"/>
      <c r="Q35" s="94"/>
      <c r="R35" s="64" t="s">
        <v>379</v>
      </c>
      <c r="S35" s="66" t="s">
        <v>379</v>
      </c>
      <c r="T35" s="66" t="s">
        <v>379</v>
      </c>
      <c r="U35" s="66" t="s">
        <v>379</v>
      </c>
      <c r="V35" s="66" t="s">
        <v>379</v>
      </c>
      <c r="W35" s="66" t="s">
        <v>379</v>
      </c>
      <c r="X35" s="66" t="s">
        <v>379</v>
      </c>
      <c r="Y35" s="66" t="s">
        <v>379</v>
      </c>
      <c r="Z35" s="66" t="s">
        <v>379</v>
      </c>
      <c r="AA35" s="66" t="s">
        <v>379</v>
      </c>
      <c r="AB35" s="66" t="s">
        <v>379</v>
      </c>
      <c r="AC35" s="66" t="s">
        <v>379</v>
      </c>
      <c r="AD35" s="66" t="s">
        <v>379</v>
      </c>
      <c r="AE35" s="66" t="s">
        <v>379</v>
      </c>
      <c r="AF35" s="66" t="s">
        <v>379</v>
      </c>
      <c r="AG35" s="66" t="s">
        <v>379</v>
      </c>
      <c r="AH35" s="66" t="s">
        <v>379</v>
      </c>
      <c r="AI35" s="69" t="e">
        <v>#REF!</v>
      </c>
      <c r="AJ35" s="70"/>
      <c r="AK35" s="83" t="s">
        <v>16</v>
      </c>
      <c r="AL35" s="83">
        <v>0.01</v>
      </c>
      <c r="AM35" s="83"/>
      <c r="AN35" s="83">
        <v>1E-3</v>
      </c>
      <c r="AO35" s="83"/>
    </row>
    <row r="36" spans="1:41" ht="11.15" customHeight="1">
      <c r="A36" s="85">
        <v>21</v>
      </c>
      <c r="B36" s="62" t="s">
        <v>17</v>
      </c>
      <c r="C36" s="88" t="s">
        <v>78</v>
      </c>
      <c r="D36" s="96" t="s">
        <v>399</v>
      </c>
      <c r="E36" s="96" t="s">
        <v>399</v>
      </c>
      <c r="F36" s="96">
        <v>7.0000000000000007E-2</v>
      </c>
      <c r="G36" s="96">
        <v>0.06</v>
      </c>
      <c r="H36" s="96">
        <v>0.05</v>
      </c>
      <c r="I36" s="203">
        <v>0.06</v>
      </c>
      <c r="J36" s="96"/>
      <c r="K36" s="96"/>
      <c r="L36" s="96"/>
      <c r="M36" s="96"/>
      <c r="N36" s="96"/>
      <c r="O36" s="164"/>
      <c r="P36" s="95"/>
      <c r="Q36" s="96"/>
      <c r="R36" s="64" t="s">
        <v>379</v>
      </c>
      <c r="S36" s="66" t="s">
        <v>379</v>
      </c>
      <c r="T36" s="66" t="s">
        <v>379</v>
      </c>
      <c r="U36" s="66" t="s">
        <v>379</v>
      </c>
      <c r="V36" s="66" t="s">
        <v>379</v>
      </c>
      <c r="W36" s="66" t="s">
        <v>379</v>
      </c>
      <c r="X36" s="66" t="s">
        <v>379</v>
      </c>
      <c r="Y36" s="66" t="s">
        <v>379</v>
      </c>
      <c r="Z36" s="66" t="s">
        <v>379</v>
      </c>
      <c r="AA36" s="66" t="s">
        <v>379</v>
      </c>
      <c r="AB36" s="66" t="s">
        <v>379</v>
      </c>
      <c r="AC36" s="66" t="s">
        <v>379</v>
      </c>
      <c r="AD36" s="66" t="s">
        <v>379</v>
      </c>
      <c r="AE36" s="66" t="s">
        <v>379</v>
      </c>
      <c r="AF36" s="66" t="s">
        <v>379</v>
      </c>
      <c r="AG36" s="66" t="s">
        <v>379</v>
      </c>
      <c r="AH36" s="66" t="s">
        <v>379</v>
      </c>
      <c r="AI36" s="69" t="e">
        <v>#REF!</v>
      </c>
      <c r="AJ36" s="70"/>
      <c r="AK36" s="83" t="s">
        <v>17</v>
      </c>
      <c r="AL36" s="83">
        <v>0.6</v>
      </c>
      <c r="AM36" s="83"/>
      <c r="AN36" s="83">
        <v>0.48</v>
      </c>
      <c r="AO36" s="83"/>
    </row>
    <row r="37" spans="1:41" ht="11.15" customHeight="1">
      <c r="A37" s="85">
        <v>22</v>
      </c>
      <c r="B37" s="62" t="s">
        <v>18</v>
      </c>
      <c r="C37" s="88" t="s">
        <v>78</v>
      </c>
      <c r="D37" s="94" t="s">
        <v>379</v>
      </c>
      <c r="E37" s="94" t="s">
        <v>379</v>
      </c>
      <c r="F37" s="94" t="s">
        <v>379</v>
      </c>
      <c r="G37" s="94" t="s">
        <v>379</v>
      </c>
      <c r="H37" s="94" t="s">
        <v>379</v>
      </c>
      <c r="I37" s="202" t="s">
        <v>379</v>
      </c>
      <c r="J37" s="94"/>
      <c r="K37" s="94"/>
      <c r="L37" s="94"/>
      <c r="M37" s="94"/>
      <c r="N37" s="94"/>
      <c r="O37" s="163"/>
      <c r="P37" s="93"/>
      <c r="Q37" s="94"/>
      <c r="R37" s="64" t="s">
        <v>379</v>
      </c>
      <c r="S37" s="66" t="s">
        <v>379</v>
      </c>
      <c r="T37" s="66" t="s">
        <v>379</v>
      </c>
      <c r="U37" s="66" t="s">
        <v>379</v>
      </c>
      <c r="V37" s="66" t="s">
        <v>379</v>
      </c>
      <c r="W37" s="66" t="s">
        <v>379</v>
      </c>
      <c r="X37" s="66" t="s">
        <v>379</v>
      </c>
      <c r="Y37" s="66" t="s">
        <v>379</v>
      </c>
      <c r="Z37" s="66" t="s">
        <v>379</v>
      </c>
      <c r="AA37" s="66" t="s">
        <v>379</v>
      </c>
      <c r="AB37" s="66" t="s">
        <v>379</v>
      </c>
      <c r="AC37" s="66" t="s">
        <v>379</v>
      </c>
      <c r="AD37" s="66" t="s">
        <v>379</v>
      </c>
      <c r="AE37" s="66" t="s">
        <v>379</v>
      </c>
      <c r="AF37" s="66" t="s">
        <v>379</v>
      </c>
      <c r="AG37" s="66" t="s">
        <v>379</v>
      </c>
      <c r="AH37" s="66" t="s">
        <v>379</v>
      </c>
      <c r="AI37" s="69" t="e">
        <v>#REF!</v>
      </c>
      <c r="AJ37" s="70"/>
      <c r="AK37" s="83" t="s">
        <v>18</v>
      </c>
      <c r="AL37" s="83">
        <v>0.02</v>
      </c>
      <c r="AM37" s="83"/>
      <c r="AN37" s="83">
        <v>1.6E-2</v>
      </c>
      <c r="AO37" s="83"/>
    </row>
    <row r="38" spans="1:41" ht="11.15" customHeight="1">
      <c r="A38" s="85">
        <v>23</v>
      </c>
      <c r="B38" s="62" t="s">
        <v>19</v>
      </c>
      <c r="C38" s="88" t="s">
        <v>78</v>
      </c>
      <c r="D38" s="94" t="s">
        <v>379</v>
      </c>
      <c r="E38" s="94" t="s">
        <v>379</v>
      </c>
      <c r="F38" s="94" t="s">
        <v>379</v>
      </c>
      <c r="G38" s="94" t="s">
        <v>379</v>
      </c>
      <c r="H38" s="94" t="s">
        <v>379</v>
      </c>
      <c r="I38" s="202" t="s">
        <v>379</v>
      </c>
      <c r="J38" s="94"/>
      <c r="K38" s="94"/>
      <c r="L38" s="94"/>
      <c r="M38" s="94"/>
      <c r="N38" s="94"/>
      <c r="O38" s="163"/>
      <c r="P38" s="93"/>
      <c r="Q38" s="94"/>
      <c r="R38" s="64" t="s">
        <v>379</v>
      </c>
      <c r="S38" s="66" t="s">
        <v>379</v>
      </c>
      <c r="T38" s="66" t="s">
        <v>379</v>
      </c>
      <c r="U38" s="66" t="s">
        <v>379</v>
      </c>
      <c r="V38" s="66" t="s">
        <v>379</v>
      </c>
      <c r="W38" s="66" t="s">
        <v>379</v>
      </c>
      <c r="X38" s="66" t="s">
        <v>379</v>
      </c>
      <c r="Y38" s="66" t="s">
        <v>379</v>
      </c>
      <c r="Z38" s="66" t="s">
        <v>379</v>
      </c>
      <c r="AA38" s="66" t="s">
        <v>379</v>
      </c>
      <c r="AB38" s="66" t="s">
        <v>379</v>
      </c>
      <c r="AC38" s="66" t="s">
        <v>379</v>
      </c>
      <c r="AD38" s="66" t="s">
        <v>379</v>
      </c>
      <c r="AE38" s="66" t="s">
        <v>379</v>
      </c>
      <c r="AF38" s="66" t="s">
        <v>379</v>
      </c>
      <c r="AG38" s="66" t="s">
        <v>379</v>
      </c>
      <c r="AH38" s="66" t="s">
        <v>379</v>
      </c>
      <c r="AI38" s="69" t="e">
        <v>#REF!</v>
      </c>
      <c r="AJ38" s="70"/>
      <c r="AK38" s="83" t="s">
        <v>19</v>
      </c>
      <c r="AL38" s="83">
        <v>0.06</v>
      </c>
      <c r="AM38" s="83"/>
      <c r="AN38" s="83">
        <v>4.8000000000000001E-2</v>
      </c>
      <c r="AO38" s="83"/>
    </row>
    <row r="39" spans="1:41" ht="11.15" customHeight="1">
      <c r="A39" s="85">
        <v>24</v>
      </c>
      <c r="B39" s="62" t="s">
        <v>20</v>
      </c>
      <c r="C39" s="88" t="s">
        <v>78</v>
      </c>
      <c r="D39" s="94" t="s">
        <v>379</v>
      </c>
      <c r="E39" s="94" t="s">
        <v>379</v>
      </c>
      <c r="F39" s="94" t="s">
        <v>379</v>
      </c>
      <c r="G39" s="94" t="s">
        <v>379</v>
      </c>
      <c r="H39" s="94" t="s">
        <v>379</v>
      </c>
      <c r="I39" s="202" t="s">
        <v>379</v>
      </c>
      <c r="J39" s="94"/>
      <c r="K39" s="94"/>
      <c r="L39" s="94"/>
      <c r="M39" s="94"/>
      <c r="N39" s="94"/>
      <c r="O39" s="163"/>
      <c r="P39" s="93"/>
      <c r="Q39" s="94"/>
      <c r="R39" s="64" t="s">
        <v>379</v>
      </c>
      <c r="S39" s="66" t="s">
        <v>379</v>
      </c>
      <c r="T39" s="66" t="s">
        <v>379</v>
      </c>
      <c r="U39" s="66" t="s">
        <v>379</v>
      </c>
      <c r="V39" s="66" t="s">
        <v>379</v>
      </c>
      <c r="W39" s="66" t="s">
        <v>379</v>
      </c>
      <c r="X39" s="66" t="s">
        <v>379</v>
      </c>
      <c r="Y39" s="66" t="s">
        <v>379</v>
      </c>
      <c r="Z39" s="66" t="s">
        <v>379</v>
      </c>
      <c r="AA39" s="66" t="s">
        <v>379</v>
      </c>
      <c r="AB39" s="66" t="s">
        <v>379</v>
      </c>
      <c r="AC39" s="66" t="s">
        <v>379</v>
      </c>
      <c r="AD39" s="66" t="s">
        <v>379</v>
      </c>
      <c r="AE39" s="66" t="s">
        <v>379</v>
      </c>
      <c r="AF39" s="66" t="s">
        <v>379</v>
      </c>
      <c r="AG39" s="66" t="s">
        <v>379</v>
      </c>
      <c r="AH39" s="66" t="s">
        <v>379</v>
      </c>
      <c r="AI39" s="69" t="e">
        <v>#REF!</v>
      </c>
      <c r="AJ39" s="70"/>
      <c r="AK39" s="83" t="s">
        <v>20</v>
      </c>
      <c r="AL39" s="83">
        <v>0.03</v>
      </c>
      <c r="AM39" s="83"/>
      <c r="AN39" s="83">
        <v>2.4E-2</v>
      </c>
      <c r="AO39" s="83"/>
    </row>
    <row r="40" spans="1:41" ht="11.15" customHeight="1">
      <c r="A40" s="85">
        <v>25</v>
      </c>
      <c r="B40" s="62" t="s">
        <v>21</v>
      </c>
      <c r="C40" s="88" t="s">
        <v>78</v>
      </c>
      <c r="D40" s="94" t="s">
        <v>379</v>
      </c>
      <c r="E40" s="94" t="s">
        <v>379</v>
      </c>
      <c r="F40" s="94" t="s">
        <v>379</v>
      </c>
      <c r="G40" s="94" t="s">
        <v>379</v>
      </c>
      <c r="H40" s="94" t="s">
        <v>379</v>
      </c>
      <c r="I40" s="202" t="s">
        <v>379</v>
      </c>
      <c r="J40" s="94"/>
      <c r="K40" s="94"/>
      <c r="L40" s="94"/>
      <c r="M40" s="94"/>
      <c r="N40" s="94"/>
      <c r="O40" s="163"/>
      <c r="P40" s="93"/>
      <c r="Q40" s="94"/>
      <c r="R40" s="64" t="s">
        <v>379</v>
      </c>
      <c r="S40" s="66" t="s">
        <v>379</v>
      </c>
      <c r="T40" s="66" t="s">
        <v>379</v>
      </c>
      <c r="U40" s="66" t="s">
        <v>379</v>
      </c>
      <c r="V40" s="66" t="s">
        <v>379</v>
      </c>
      <c r="W40" s="66" t="s">
        <v>379</v>
      </c>
      <c r="X40" s="66" t="s">
        <v>379</v>
      </c>
      <c r="Y40" s="66" t="s">
        <v>379</v>
      </c>
      <c r="Z40" s="66" t="s">
        <v>379</v>
      </c>
      <c r="AA40" s="66" t="s">
        <v>379</v>
      </c>
      <c r="AB40" s="66" t="s">
        <v>379</v>
      </c>
      <c r="AC40" s="66" t="s">
        <v>379</v>
      </c>
      <c r="AD40" s="66" t="s">
        <v>379</v>
      </c>
      <c r="AE40" s="66" t="s">
        <v>379</v>
      </c>
      <c r="AF40" s="66" t="s">
        <v>379</v>
      </c>
      <c r="AG40" s="66" t="s">
        <v>379</v>
      </c>
      <c r="AH40" s="66" t="s">
        <v>379</v>
      </c>
      <c r="AI40" s="69" t="e">
        <v>#REF!</v>
      </c>
      <c r="AJ40" s="70"/>
      <c r="AK40" s="83" t="s">
        <v>21</v>
      </c>
      <c r="AL40" s="83">
        <v>0.1</v>
      </c>
      <c r="AM40" s="83"/>
      <c r="AN40" s="83">
        <v>0.08</v>
      </c>
      <c r="AO40" s="83"/>
    </row>
    <row r="41" spans="1:41" ht="11.15" customHeight="1">
      <c r="A41" s="85">
        <v>26</v>
      </c>
      <c r="B41" s="62" t="s">
        <v>22</v>
      </c>
      <c r="C41" s="88" t="s">
        <v>78</v>
      </c>
      <c r="D41" s="94" t="s">
        <v>398</v>
      </c>
      <c r="E41" s="94" t="s">
        <v>398</v>
      </c>
      <c r="F41" s="94" t="s">
        <v>398</v>
      </c>
      <c r="G41" s="94" t="s">
        <v>398</v>
      </c>
      <c r="H41" s="94" t="s">
        <v>398</v>
      </c>
      <c r="I41" s="202" t="s">
        <v>398</v>
      </c>
      <c r="J41" s="94"/>
      <c r="K41" s="94"/>
      <c r="L41" s="94"/>
      <c r="M41" s="94"/>
      <c r="N41" s="94"/>
      <c r="O41" s="163"/>
      <c r="P41" s="93"/>
      <c r="Q41" s="94"/>
      <c r="R41" s="64" t="s">
        <v>379</v>
      </c>
      <c r="S41" s="66" t="s">
        <v>379</v>
      </c>
      <c r="T41" s="66" t="s">
        <v>379</v>
      </c>
      <c r="U41" s="66" t="s">
        <v>379</v>
      </c>
      <c r="V41" s="66" t="s">
        <v>379</v>
      </c>
      <c r="W41" s="66" t="s">
        <v>379</v>
      </c>
      <c r="X41" s="66" t="s">
        <v>379</v>
      </c>
      <c r="Y41" s="66" t="s">
        <v>379</v>
      </c>
      <c r="Z41" s="66" t="s">
        <v>379</v>
      </c>
      <c r="AA41" s="66" t="s">
        <v>379</v>
      </c>
      <c r="AB41" s="66" t="s">
        <v>379</v>
      </c>
      <c r="AC41" s="66" t="s">
        <v>379</v>
      </c>
      <c r="AD41" s="66" t="s">
        <v>379</v>
      </c>
      <c r="AE41" s="66" t="s">
        <v>379</v>
      </c>
      <c r="AF41" s="66" t="s">
        <v>379</v>
      </c>
      <c r="AG41" s="66" t="s">
        <v>379</v>
      </c>
      <c r="AH41" s="66" t="s">
        <v>379</v>
      </c>
      <c r="AI41" s="69" t="e">
        <v>#REF!</v>
      </c>
      <c r="AJ41" s="70"/>
      <c r="AK41" s="83" t="s">
        <v>22</v>
      </c>
      <c r="AL41" s="83">
        <v>0.01</v>
      </c>
      <c r="AM41" s="83"/>
      <c r="AN41" s="83">
        <v>8.0000000000000002E-3</v>
      </c>
      <c r="AO41" s="83"/>
    </row>
    <row r="42" spans="1:41" ht="11.15" customHeight="1">
      <c r="A42" s="85">
        <v>27</v>
      </c>
      <c r="B42" s="62" t="s">
        <v>23</v>
      </c>
      <c r="C42" s="88" t="s">
        <v>78</v>
      </c>
      <c r="D42" s="94" t="s">
        <v>379</v>
      </c>
      <c r="E42" s="94" t="s">
        <v>379</v>
      </c>
      <c r="F42" s="94" t="s">
        <v>379</v>
      </c>
      <c r="G42" s="94" t="s">
        <v>379</v>
      </c>
      <c r="H42" s="94" t="s">
        <v>379</v>
      </c>
      <c r="I42" s="202" t="s">
        <v>379</v>
      </c>
      <c r="J42" s="94"/>
      <c r="K42" s="94"/>
      <c r="L42" s="94"/>
      <c r="M42" s="94"/>
      <c r="N42" s="94"/>
      <c r="O42" s="163"/>
      <c r="P42" s="93"/>
      <c r="Q42" s="94"/>
      <c r="R42" s="64" t="s">
        <v>379</v>
      </c>
      <c r="S42" s="66" t="s">
        <v>379</v>
      </c>
      <c r="T42" s="66" t="s">
        <v>379</v>
      </c>
      <c r="U42" s="66" t="s">
        <v>379</v>
      </c>
      <c r="V42" s="66" t="s">
        <v>379</v>
      </c>
      <c r="W42" s="66" t="s">
        <v>379</v>
      </c>
      <c r="X42" s="66" t="s">
        <v>379</v>
      </c>
      <c r="Y42" s="66" t="s">
        <v>379</v>
      </c>
      <c r="Z42" s="66" t="s">
        <v>379</v>
      </c>
      <c r="AA42" s="66" t="s">
        <v>379</v>
      </c>
      <c r="AB42" s="66" t="s">
        <v>379</v>
      </c>
      <c r="AC42" s="66" t="s">
        <v>379</v>
      </c>
      <c r="AD42" s="66" t="s">
        <v>379</v>
      </c>
      <c r="AE42" s="66" t="s">
        <v>379</v>
      </c>
      <c r="AF42" s="66" t="s">
        <v>379</v>
      </c>
      <c r="AG42" s="66" t="s">
        <v>379</v>
      </c>
      <c r="AH42" s="66" t="s">
        <v>379</v>
      </c>
      <c r="AI42" s="69" t="e">
        <v>#REF!</v>
      </c>
      <c r="AJ42" s="70"/>
      <c r="AK42" s="83" t="s">
        <v>23</v>
      </c>
      <c r="AL42" s="83">
        <v>0.1</v>
      </c>
      <c r="AM42" s="83"/>
      <c r="AN42" s="83">
        <v>0.08</v>
      </c>
      <c r="AO42" s="83"/>
    </row>
    <row r="43" spans="1:41" ht="11.15" customHeight="1">
      <c r="A43" s="85">
        <v>28</v>
      </c>
      <c r="B43" s="62" t="s">
        <v>24</v>
      </c>
      <c r="C43" s="88" t="s">
        <v>78</v>
      </c>
      <c r="D43" s="94" t="s">
        <v>379</v>
      </c>
      <c r="E43" s="94" t="s">
        <v>379</v>
      </c>
      <c r="F43" s="94" t="s">
        <v>379</v>
      </c>
      <c r="G43" s="94" t="s">
        <v>379</v>
      </c>
      <c r="H43" s="94" t="s">
        <v>379</v>
      </c>
      <c r="I43" s="202" t="s">
        <v>379</v>
      </c>
      <c r="J43" s="94"/>
      <c r="K43" s="94"/>
      <c r="L43" s="94"/>
      <c r="M43" s="94"/>
      <c r="N43" s="94"/>
      <c r="O43" s="163"/>
      <c r="P43" s="93"/>
      <c r="Q43" s="94"/>
      <c r="R43" s="64" t="s">
        <v>379</v>
      </c>
      <c r="S43" s="66" t="s">
        <v>379</v>
      </c>
      <c r="T43" s="66" t="s">
        <v>379</v>
      </c>
      <c r="U43" s="66" t="s">
        <v>379</v>
      </c>
      <c r="V43" s="66" t="s">
        <v>379</v>
      </c>
      <c r="W43" s="66" t="s">
        <v>379</v>
      </c>
      <c r="X43" s="66" t="s">
        <v>379</v>
      </c>
      <c r="Y43" s="66" t="s">
        <v>379</v>
      </c>
      <c r="Z43" s="66" t="s">
        <v>379</v>
      </c>
      <c r="AA43" s="66" t="s">
        <v>379</v>
      </c>
      <c r="AB43" s="66" t="s">
        <v>379</v>
      </c>
      <c r="AC43" s="66" t="s">
        <v>379</v>
      </c>
      <c r="AD43" s="66" t="s">
        <v>379</v>
      </c>
      <c r="AE43" s="66" t="s">
        <v>379</v>
      </c>
      <c r="AF43" s="66" t="s">
        <v>379</v>
      </c>
      <c r="AG43" s="66" t="s">
        <v>379</v>
      </c>
      <c r="AH43" s="66" t="s">
        <v>379</v>
      </c>
      <c r="AI43" s="69" t="e">
        <v>#REF!</v>
      </c>
      <c r="AJ43" s="70"/>
      <c r="AK43" s="83" t="s">
        <v>24</v>
      </c>
      <c r="AL43" s="83">
        <v>0.03</v>
      </c>
      <c r="AM43" s="83"/>
      <c r="AN43" s="83">
        <v>2.4E-2</v>
      </c>
      <c r="AO43" s="83"/>
    </row>
    <row r="44" spans="1:41" ht="11.15" customHeight="1">
      <c r="A44" s="85">
        <v>29</v>
      </c>
      <c r="B44" s="62" t="s">
        <v>25</v>
      </c>
      <c r="C44" s="88" t="s">
        <v>78</v>
      </c>
      <c r="D44" s="94" t="s">
        <v>379</v>
      </c>
      <c r="E44" s="94" t="s">
        <v>379</v>
      </c>
      <c r="F44" s="94" t="s">
        <v>379</v>
      </c>
      <c r="G44" s="94" t="s">
        <v>379</v>
      </c>
      <c r="H44" s="94" t="s">
        <v>379</v>
      </c>
      <c r="I44" s="202" t="s">
        <v>379</v>
      </c>
      <c r="J44" s="94"/>
      <c r="K44" s="94"/>
      <c r="L44" s="94"/>
      <c r="M44" s="94"/>
      <c r="N44" s="94"/>
      <c r="O44" s="163"/>
      <c r="P44" s="93"/>
      <c r="Q44" s="94"/>
      <c r="R44" s="64" t="s">
        <v>379</v>
      </c>
      <c r="S44" s="66" t="s">
        <v>379</v>
      </c>
      <c r="T44" s="66" t="s">
        <v>379</v>
      </c>
      <c r="U44" s="66" t="s">
        <v>379</v>
      </c>
      <c r="V44" s="66" t="s">
        <v>379</v>
      </c>
      <c r="W44" s="66" t="s">
        <v>379</v>
      </c>
      <c r="X44" s="66" t="s">
        <v>379</v>
      </c>
      <c r="Y44" s="66" t="s">
        <v>379</v>
      </c>
      <c r="Z44" s="66" t="s">
        <v>379</v>
      </c>
      <c r="AA44" s="66" t="s">
        <v>379</v>
      </c>
      <c r="AB44" s="66" t="s">
        <v>379</v>
      </c>
      <c r="AC44" s="66" t="s">
        <v>379</v>
      </c>
      <c r="AD44" s="66" t="s">
        <v>379</v>
      </c>
      <c r="AE44" s="66" t="s">
        <v>379</v>
      </c>
      <c r="AF44" s="66" t="s">
        <v>379</v>
      </c>
      <c r="AG44" s="66" t="s">
        <v>379</v>
      </c>
      <c r="AH44" s="66" t="s">
        <v>379</v>
      </c>
      <c r="AI44" s="69" t="e">
        <v>#REF!</v>
      </c>
      <c r="AJ44" s="70"/>
      <c r="AK44" s="83" t="s">
        <v>25</v>
      </c>
      <c r="AL44" s="83">
        <v>0.03</v>
      </c>
      <c r="AM44" s="83"/>
      <c r="AN44" s="83">
        <v>2.4E-2</v>
      </c>
      <c r="AO44" s="83"/>
    </row>
    <row r="45" spans="1:41" ht="11.15" customHeight="1">
      <c r="A45" s="85">
        <v>30</v>
      </c>
      <c r="B45" s="62" t="s">
        <v>26</v>
      </c>
      <c r="C45" s="88" t="s">
        <v>78</v>
      </c>
      <c r="D45" s="94" t="s">
        <v>379</v>
      </c>
      <c r="E45" s="94" t="s">
        <v>379</v>
      </c>
      <c r="F45" s="94" t="s">
        <v>379</v>
      </c>
      <c r="G45" s="94" t="s">
        <v>379</v>
      </c>
      <c r="H45" s="94" t="s">
        <v>379</v>
      </c>
      <c r="I45" s="202" t="s">
        <v>379</v>
      </c>
      <c r="J45" s="94"/>
      <c r="K45" s="94"/>
      <c r="L45" s="94"/>
      <c r="M45" s="94"/>
      <c r="N45" s="94"/>
      <c r="O45" s="163"/>
      <c r="P45" s="93"/>
      <c r="Q45" s="94"/>
      <c r="R45" s="64" t="s">
        <v>379</v>
      </c>
      <c r="S45" s="66" t="s">
        <v>379</v>
      </c>
      <c r="T45" s="66" t="s">
        <v>379</v>
      </c>
      <c r="U45" s="66" t="s">
        <v>379</v>
      </c>
      <c r="V45" s="66" t="s">
        <v>379</v>
      </c>
      <c r="W45" s="66" t="s">
        <v>379</v>
      </c>
      <c r="X45" s="66" t="s">
        <v>379</v>
      </c>
      <c r="Y45" s="66" t="s">
        <v>379</v>
      </c>
      <c r="Z45" s="66" t="s">
        <v>379</v>
      </c>
      <c r="AA45" s="66" t="s">
        <v>379</v>
      </c>
      <c r="AB45" s="66" t="s">
        <v>379</v>
      </c>
      <c r="AC45" s="66" t="s">
        <v>379</v>
      </c>
      <c r="AD45" s="66" t="s">
        <v>379</v>
      </c>
      <c r="AE45" s="66" t="s">
        <v>379</v>
      </c>
      <c r="AF45" s="66" t="s">
        <v>379</v>
      </c>
      <c r="AG45" s="66" t="s">
        <v>379</v>
      </c>
      <c r="AH45" s="66" t="s">
        <v>379</v>
      </c>
      <c r="AI45" s="69" t="e">
        <v>#REF!</v>
      </c>
      <c r="AJ45" s="70"/>
      <c r="AK45" s="83" t="s">
        <v>26</v>
      </c>
      <c r="AL45" s="83">
        <v>0.09</v>
      </c>
      <c r="AM45" s="83"/>
      <c r="AN45" s="83">
        <v>7.1999999999999995E-2</v>
      </c>
      <c r="AO45" s="83"/>
    </row>
    <row r="46" spans="1:41" ht="11.15" customHeight="1">
      <c r="A46" s="85">
        <v>31</v>
      </c>
      <c r="B46" s="62" t="s">
        <v>27</v>
      </c>
      <c r="C46" s="88" t="s">
        <v>78</v>
      </c>
      <c r="D46" s="94" t="s">
        <v>379</v>
      </c>
      <c r="E46" s="94" t="s">
        <v>379</v>
      </c>
      <c r="F46" s="94" t="s">
        <v>379</v>
      </c>
      <c r="G46" s="94" t="s">
        <v>379</v>
      </c>
      <c r="H46" s="94" t="s">
        <v>379</v>
      </c>
      <c r="I46" s="202" t="s">
        <v>379</v>
      </c>
      <c r="J46" s="94"/>
      <c r="K46" s="94"/>
      <c r="L46" s="94"/>
      <c r="M46" s="94"/>
      <c r="N46" s="94"/>
      <c r="O46" s="163"/>
      <c r="P46" s="93"/>
      <c r="Q46" s="94"/>
      <c r="R46" s="64" t="s">
        <v>379</v>
      </c>
      <c r="S46" s="66" t="s">
        <v>379</v>
      </c>
      <c r="T46" s="66" t="s">
        <v>379</v>
      </c>
      <c r="U46" s="66" t="s">
        <v>379</v>
      </c>
      <c r="V46" s="66" t="s">
        <v>379</v>
      </c>
      <c r="W46" s="66" t="s">
        <v>379</v>
      </c>
      <c r="X46" s="66" t="s">
        <v>379</v>
      </c>
      <c r="Y46" s="66" t="s">
        <v>379</v>
      </c>
      <c r="Z46" s="66" t="s">
        <v>379</v>
      </c>
      <c r="AA46" s="66" t="s">
        <v>379</v>
      </c>
      <c r="AB46" s="66" t="s">
        <v>379</v>
      </c>
      <c r="AC46" s="66" t="s">
        <v>379</v>
      </c>
      <c r="AD46" s="66" t="s">
        <v>379</v>
      </c>
      <c r="AE46" s="66" t="s">
        <v>379</v>
      </c>
      <c r="AF46" s="66" t="s">
        <v>379</v>
      </c>
      <c r="AG46" s="66" t="s">
        <v>379</v>
      </c>
      <c r="AH46" s="66" t="s">
        <v>379</v>
      </c>
      <c r="AI46" s="69" t="e">
        <v>#REF!</v>
      </c>
      <c r="AJ46" s="70"/>
      <c r="AK46" s="83" t="s">
        <v>27</v>
      </c>
      <c r="AL46" s="83">
        <v>0.08</v>
      </c>
      <c r="AM46" s="83"/>
      <c r="AN46" s="83">
        <v>6.4000000000000001E-2</v>
      </c>
      <c r="AO46" s="83"/>
    </row>
    <row r="47" spans="1:41" ht="11.15" customHeight="1">
      <c r="A47" s="85">
        <v>32</v>
      </c>
      <c r="B47" s="62" t="s">
        <v>28</v>
      </c>
      <c r="C47" s="88" t="s">
        <v>78</v>
      </c>
      <c r="D47" s="94" t="s">
        <v>379</v>
      </c>
      <c r="E47" s="94" t="s">
        <v>379</v>
      </c>
      <c r="F47" s="94" t="s">
        <v>379</v>
      </c>
      <c r="G47" s="94" t="s">
        <v>379</v>
      </c>
      <c r="H47" s="94" t="s">
        <v>379</v>
      </c>
      <c r="I47" s="202" t="s">
        <v>379</v>
      </c>
      <c r="J47" s="94"/>
      <c r="K47" s="94"/>
      <c r="L47" s="94"/>
      <c r="M47" s="94"/>
      <c r="N47" s="94"/>
      <c r="O47" s="163"/>
      <c r="P47" s="93"/>
      <c r="Q47" s="94"/>
      <c r="R47" s="64" t="s">
        <v>379</v>
      </c>
      <c r="S47" s="66" t="s">
        <v>379</v>
      </c>
      <c r="T47" s="66" t="s">
        <v>379</v>
      </c>
      <c r="U47" s="66" t="s">
        <v>379</v>
      </c>
      <c r="V47" s="66" t="s">
        <v>379</v>
      </c>
      <c r="W47" s="66" t="s">
        <v>379</v>
      </c>
      <c r="X47" s="66" t="s">
        <v>379</v>
      </c>
      <c r="Y47" s="66" t="s">
        <v>379</v>
      </c>
      <c r="Z47" s="66" t="s">
        <v>379</v>
      </c>
      <c r="AA47" s="66" t="s">
        <v>379</v>
      </c>
      <c r="AB47" s="66" t="s">
        <v>379</v>
      </c>
      <c r="AC47" s="66" t="s">
        <v>379</v>
      </c>
      <c r="AD47" s="66" t="s">
        <v>379</v>
      </c>
      <c r="AE47" s="66" t="s">
        <v>379</v>
      </c>
      <c r="AF47" s="66" t="s">
        <v>379</v>
      </c>
      <c r="AG47" s="66" t="s">
        <v>379</v>
      </c>
      <c r="AH47" s="66" t="s">
        <v>379</v>
      </c>
      <c r="AI47" s="69" t="e">
        <v>#REF!</v>
      </c>
      <c r="AJ47" s="70"/>
      <c r="AK47" s="83" t="s">
        <v>28</v>
      </c>
      <c r="AL47" s="83">
        <v>1</v>
      </c>
      <c r="AM47" s="83"/>
      <c r="AN47" s="83">
        <v>0.5</v>
      </c>
      <c r="AO47" s="83"/>
    </row>
    <row r="48" spans="1:41" ht="11.15" customHeight="1">
      <c r="A48" s="85">
        <v>33</v>
      </c>
      <c r="B48" s="62" t="s">
        <v>29</v>
      </c>
      <c r="C48" s="88" t="s">
        <v>78</v>
      </c>
      <c r="D48" s="96" t="s">
        <v>379</v>
      </c>
      <c r="E48" s="96" t="s">
        <v>379</v>
      </c>
      <c r="F48" s="96" t="s">
        <v>379</v>
      </c>
      <c r="G48" s="96" t="s">
        <v>379</v>
      </c>
      <c r="H48" s="96" t="s">
        <v>379</v>
      </c>
      <c r="I48" s="203" t="s">
        <v>379</v>
      </c>
      <c r="J48" s="96"/>
      <c r="K48" s="96"/>
      <c r="L48" s="96"/>
      <c r="M48" s="96"/>
      <c r="N48" s="96"/>
      <c r="O48" s="164"/>
      <c r="P48" s="95"/>
      <c r="Q48" s="96"/>
      <c r="R48" s="64" t="s">
        <v>379</v>
      </c>
      <c r="S48" s="66" t="s">
        <v>379</v>
      </c>
      <c r="T48" s="66" t="s">
        <v>379</v>
      </c>
      <c r="U48" s="66" t="s">
        <v>379</v>
      </c>
      <c r="V48" s="66" t="s">
        <v>379</v>
      </c>
      <c r="W48" s="66" t="s">
        <v>379</v>
      </c>
      <c r="X48" s="66" t="s">
        <v>379</v>
      </c>
      <c r="Y48" s="66" t="s">
        <v>379</v>
      </c>
      <c r="Z48" s="66" t="s">
        <v>379</v>
      </c>
      <c r="AA48" s="66" t="s">
        <v>379</v>
      </c>
      <c r="AB48" s="66" t="s">
        <v>379</v>
      </c>
      <c r="AC48" s="66" t="s">
        <v>379</v>
      </c>
      <c r="AD48" s="66" t="s">
        <v>379</v>
      </c>
      <c r="AE48" s="66" t="s">
        <v>379</v>
      </c>
      <c r="AF48" s="66" t="s">
        <v>379</v>
      </c>
      <c r="AG48" s="66" t="s">
        <v>379</v>
      </c>
      <c r="AH48" s="66" t="s">
        <v>379</v>
      </c>
      <c r="AI48" s="69" t="e">
        <v>#REF!</v>
      </c>
      <c r="AJ48" s="70"/>
      <c r="AK48" s="83" t="s">
        <v>29</v>
      </c>
      <c r="AL48" s="83">
        <v>0.2</v>
      </c>
      <c r="AM48" s="83"/>
      <c r="AN48" s="83">
        <v>0.1</v>
      </c>
      <c r="AO48" s="83"/>
    </row>
    <row r="49" spans="1:41" ht="11.15" customHeight="1">
      <c r="A49" s="85">
        <v>34</v>
      </c>
      <c r="B49" s="62" t="s">
        <v>30</v>
      </c>
      <c r="C49" s="88" t="s">
        <v>78</v>
      </c>
      <c r="D49" s="96" t="s">
        <v>379</v>
      </c>
      <c r="E49" s="96" t="s">
        <v>379</v>
      </c>
      <c r="F49" s="96" t="s">
        <v>379</v>
      </c>
      <c r="G49" s="96" t="s">
        <v>379</v>
      </c>
      <c r="H49" s="96" t="s">
        <v>379</v>
      </c>
      <c r="I49" s="203" t="s">
        <v>379</v>
      </c>
      <c r="J49" s="96"/>
      <c r="K49" s="96"/>
      <c r="L49" s="96"/>
      <c r="M49" s="96"/>
      <c r="N49" s="96"/>
      <c r="O49" s="164"/>
      <c r="P49" s="95"/>
      <c r="Q49" s="96"/>
      <c r="R49" s="64" t="s">
        <v>379</v>
      </c>
      <c r="S49" s="66" t="s">
        <v>379</v>
      </c>
      <c r="T49" s="66" t="s">
        <v>379</v>
      </c>
      <c r="U49" s="66" t="s">
        <v>379</v>
      </c>
      <c r="V49" s="66" t="s">
        <v>379</v>
      </c>
      <c r="W49" s="66" t="s">
        <v>379</v>
      </c>
      <c r="X49" s="66" t="s">
        <v>379</v>
      </c>
      <c r="Y49" s="66" t="s">
        <v>379</v>
      </c>
      <c r="Z49" s="66" t="s">
        <v>379</v>
      </c>
      <c r="AA49" s="66" t="s">
        <v>379</v>
      </c>
      <c r="AB49" s="66" t="s">
        <v>379</v>
      </c>
      <c r="AC49" s="66" t="s">
        <v>379</v>
      </c>
      <c r="AD49" s="66" t="s">
        <v>379</v>
      </c>
      <c r="AE49" s="66" t="s">
        <v>379</v>
      </c>
      <c r="AF49" s="66" t="s">
        <v>379</v>
      </c>
      <c r="AG49" s="66" t="s">
        <v>379</v>
      </c>
      <c r="AH49" s="66" t="s">
        <v>379</v>
      </c>
      <c r="AI49" s="69" t="e">
        <v>#REF!</v>
      </c>
      <c r="AJ49" s="70"/>
      <c r="AK49" s="83" t="s">
        <v>30</v>
      </c>
      <c r="AL49" s="83">
        <v>0.3</v>
      </c>
      <c r="AM49" s="83"/>
      <c r="AN49" s="83">
        <v>0.15</v>
      </c>
      <c r="AO49" s="83"/>
    </row>
    <row r="50" spans="1:41" ht="11.15" customHeight="1">
      <c r="A50" s="85">
        <v>35</v>
      </c>
      <c r="B50" s="62" t="s">
        <v>31</v>
      </c>
      <c r="C50" s="88" t="s">
        <v>78</v>
      </c>
      <c r="D50" s="94" t="s">
        <v>379</v>
      </c>
      <c r="E50" s="94" t="s">
        <v>379</v>
      </c>
      <c r="F50" s="94" t="s">
        <v>379</v>
      </c>
      <c r="G50" s="94" t="s">
        <v>379</v>
      </c>
      <c r="H50" s="94" t="s">
        <v>379</v>
      </c>
      <c r="I50" s="202" t="s">
        <v>379</v>
      </c>
      <c r="J50" s="94"/>
      <c r="K50" s="94"/>
      <c r="L50" s="94"/>
      <c r="M50" s="94"/>
      <c r="N50" s="94"/>
      <c r="O50" s="163"/>
      <c r="P50" s="93"/>
      <c r="Q50" s="94"/>
      <c r="R50" s="64" t="s">
        <v>379</v>
      </c>
      <c r="S50" s="66" t="s">
        <v>379</v>
      </c>
      <c r="T50" s="66" t="s">
        <v>379</v>
      </c>
      <c r="U50" s="66" t="s">
        <v>379</v>
      </c>
      <c r="V50" s="66" t="s">
        <v>379</v>
      </c>
      <c r="W50" s="66" t="s">
        <v>379</v>
      </c>
      <c r="X50" s="66" t="s">
        <v>379</v>
      </c>
      <c r="Y50" s="66" t="s">
        <v>379</v>
      </c>
      <c r="Z50" s="66" t="s">
        <v>379</v>
      </c>
      <c r="AA50" s="66" t="s">
        <v>379</v>
      </c>
      <c r="AB50" s="66" t="s">
        <v>379</v>
      </c>
      <c r="AC50" s="66" t="s">
        <v>379</v>
      </c>
      <c r="AD50" s="66" t="s">
        <v>379</v>
      </c>
      <c r="AE50" s="66" t="s">
        <v>379</v>
      </c>
      <c r="AF50" s="66" t="s">
        <v>379</v>
      </c>
      <c r="AG50" s="66" t="s">
        <v>379</v>
      </c>
      <c r="AH50" s="66" t="s">
        <v>379</v>
      </c>
      <c r="AI50" s="69" t="e">
        <v>#REF!</v>
      </c>
      <c r="AJ50" s="70"/>
      <c r="AK50" s="83" t="s">
        <v>31</v>
      </c>
      <c r="AL50" s="83">
        <v>1</v>
      </c>
      <c r="AM50" s="83"/>
      <c r="AN50" s="83">
        <v>0.5</v>
      </c>
      <c r="AO50" s="83"/>
    </row>
    <row r="51" spans="1:41" ht="11.15" customHeight="1">
      <c r="A51" s="85">
        <v>36</v>
      </c>
      <c r="B51" s="62" t="s">
        <v>32</v>
      </c>
      <c r="C51" s="88" t="s">
        <v>78</v>
      </c>
      <c r="D51" s="68" t="s">
        <v>379</v>
      </c>
      <c r="E51" s="68" t="s">
        <v>379</v>
      </c>
      <c r="F51" s="68" t="s">
        <v>379</v>
      </c>
      <c r="G51" s="68" t="s">
        <v>379</v>
      </c>
      <c r="H51" s="68" t="s">
        <v>379</v>
      </c>
      <c r="I51" s="197" t="s">
        <v>379</v>
      </c>
      <c r="J51" s="68"/>
      <c r="K51" s="68"/>
      <c r="L51" s="68"/>
      <c r="M51" s="68"/>
      <c r="N51" s="68"/>
      <c r="O51" s="123"/>
      <c r="P51" s="67"/>
      <c r="Q51" s="68"/>
      <c r="R51" s="64" t="s">
        <v>379</v>
      </c>
      <c r="S51" s="66" t="s">
        <v>379</v>
      </c>
      <c r="T51" s="66" t="s">
        <v>379</v>
      </c>
      <c r="U51" s="66" t="s">
        <v>379</v>
      </c>
      <c r="V51" s="66" t="s">
        <v>379</v>
      </c>
      <c r="W51" s="66" t="s">
        <v>379</v>
      </c>
      <c r="X51" s="66" t="s">
        <v>379</v>
      </c>
      <c r="Y51" s="66" t="s">
        <v>379</v>
      </c>
      <c r="Z51" s="66" t="s">
        <v>379</v>
      </c>
      <c r="AA51" s="66" t="s">
        <v>379</v>
      </c>
      <c r="AB51" s="66" t="s">
        <v>379</v>
      </c>
      <c r="AC51" s="66" t="s">
        <v>379</v>
      </c>
      <c r="AD51" s="66" t="s">
        <v>379</v>
      </c>
      <c r="AE51" s="66" t="s">
        <v>379</v>
      </c>
      <c r="AF51" s="66" t="s">
        <v>379</v>
      </c>
      <c r="AG51" s="66" t="s">
        <v>379</v>
      </c>
      <c r="AH51" s="66" t="s">
        <v>379</v>
      </c>
      <c r="AI51" s="69" t="e">
        <v>#REF!</v>
      </c>
      <c r="AJ51" s="70"/>
      <c r="AK51" s="83" t="s">
        <v>32</v>
      </c>
      <c r="AL51" s="83">
        <v>200</v>
      </c>
      <c r="AM51" s="83"/>
      <c r="AN51" s="83">
        <v>100</v>
      </c>
      <c r="AO51" s="83"/>
    </row>
    <row r="52" spans="1:41" ht="11.15" customHeight="1">
      <c r="A52" s="85">
        <v>37</v>
      </c>
      <c r="B52" s="62" t="s">
        <v>34</v>
      </c>
      <c r="C52" s="88" t="s">
        <v>78</v>
      </c>
      <c r="D52" s="94" t="s">
        <v>379</v>
      </c>
      <c r="E52" s="94" t="s">
        <v>379</v>
      </c>
      <c r="F52" s="94" t="s">
        <v>379</v>
      </c>
      <c r="G52" s="94" t="s">
        <v>379</v>
      </c>
      <c r="H52" s="94" t="s">
        <v>379</v>
      </c>
      <c r="I52" s="202" t="s">
        <v>379</v>
      </c>
      <c r="J52" s="94"/>
      <c r="K52" s="94"/>
      <c r="L52" s="94"/>
      <c r="M52" s="94"/>
      <c r="N52" s="94"/>
      <c r="O52" s="163"/>
      <c r="P52" s="93"/>
      <c r="Q52" s="94"/>
      <c r="R52" s="64" t="s">
        <v>379</v>
      </c>
      <c r="S52" s="66" t="s">
        <v>379</v>
      </c>
      <c r="T52" s="66" t="s">
        <v>379</v>
      </c>
      <c r="U52" s="66" t="s">
        <v>379</v>
      </c>
      <c r="V52" s="66" t="s">
        <v>379</v>
      </c>
      <c r="W52" s="66" t="s">
        <v>379</v>
      </c>
      <c r="X52" s="66" t="s">
        <v>379</v>
      </c>
      <c r="Y52" s="66" t="s">
        <v>379</v>
      </c>
      <c r="Z52" s="66" t="s">
        <v>379</v>
      </c>
      <c r="AA52" s="66" t="s">
        <v>379</v>
      </c>
      <c r="AB52" s="66" t="s">
        <v>379</v>
      </c>
      <c r="AC52" s="66" t="s">
        <v>379</v>
      </c>
      <c r="AD52" s="66" t="s">
        <v>379</v>
      </c>
      <c r="AE52" s="66" t="s">
        <v>379</v>
      </c>
      <c r="AF52" s="66" t="s">
        <v>379</v>
      </c>
      <c r="AG52" s="66" t="s">
        <v>379</v>
      </c>
      <c r="AH52" s="66" t="s">
        <v>379</v>
      </c>
      <c r="AI52" s="69" t="e">
        <v>#REF!</v>
      </c>
      <c r="AJ52" s="70"/>
      <c r="AK52" s="83" t="s">
        <v>34</v>
      </c>
      <c r="AL52" s="83">
        <v>0.05</v>
      </c>
      <c r="AM52" s="83"/>
      <c r="AN52" s="83">
        <v>2.5000000000000001E-2</v>
      </c>
      <c r="AO52" s="83"/>
    </row>
    <row r="53" spans="1:41" ht="11.15" customHeight="1">
      <c r="A53" s="85">
        <v>38</v>
      </c>
      <c r="B53" s="62" t="s">
        <v>35</v>
      </c>
      <c r="C53" s="88" t="s">
        <v>78</v>
      </c>
      <c r="D53" s="68">
        <v>2.7</v>
      </c>
      <c r="E53" s="68">
        <v>2.5</v>
      </c>
      <c r="F53" s="68">
        <v>2.1</v>
      </c>
      <c r="G53" s="68">
        <v>2.2000000000000002</v>
      </c>
      <c r="H53" s="68">
        <v>2.1</v>
      </c>
      <c r="I53" s="197">
        <v>2.2000000000000002</v>
      </c>
      <c r="J53" s="68"/>
      <c r="K53" s="68"/>
      <c r="L53" s="68"/>
      <c r="M53" s="68"/>
      <c r="N53" s="68"/>
      <c r="O53" s="123"/>
      <c r="P53" s="67"/>
      <c r="Q53" s="68"/>
      <c r="R53" s="64" t="s">
        <v>379</v>
      </c>
      <c r="S53" s="66" t="s">
        <v>379</v>
      </c>
      <c r="T53" s="66" t="s">
        <v>379</v>
      </c>
      <c r="U53" s="66" t="s">
        <v>379</v>
      </c>
      <c r="V53" s="66" t="s">
        <v>379</v>
      </c>
      <c r="W53" s="66" t="s">
        <v>379</v>
      </c>
      <c r="X53" s="66" t="s">
        <v>379</v>
      </c>
      <c r="Y53" s="66" t="s">
        <v>379</v>
      </c>
      <c r="Z53" s="66" t="s">
        <v>379</v>
      </c>
      <c r="AA53" s="66" t="s">
        <v>379</v>
      </c>
      <c r="AB53" s="66" t="s">
        <v>379</v>
      </c>
      <c r="AC53" s="66" t="s">
        <v>379</v>
      </c>
      <c r="AD53" s="66" t="s">
        <v>379</v>
      </c>
      <c r="AE53" s="66" t="s">
        <v>379</v>
      </c>
      <c r="AF53" s="66" t="s">
        <v>379</v>
      </c>
      <c r="AG53" s="66" t="s">
        <v>379</v>
      </c>
      <c r="AH53" s="66" t="s">
        <v>379</v>
      </c>
      <c r="AI53" s="69" t="e">
        <v>#REF!</v>
      </c>
      <c r="AJ53" s="70"/>
      <c r="AK53" s="83" t="s">
        <v>35</v>
      </c>
      <c r="AL53" s="83">
        <v>200</v>
      </c>
      <c r="AM53" s="83"/>
      <c r="AN53" s="83">
        <v>100</v>
      </c>
      <c r="AO53" s="83"/>
    </row>
    <row r="54" spans="1:41" ht="11.15" customHeight="1">
      <c r="A54" s="85">
        <v>39</v>
      </c>
      <c r="B54" s="62" t="s">
        <v>36</v>
      </c>
      <c r="C54" s="88" t="s">
        <v>78</v>
      </c>
      <c r="D54" s="68" t="s">
        <v>379</v>
      </c>
      <c r="E54" s="68" t="s">
        <v>379</v>
      </c>
      <c r="F54" s="68" t="s">
        <v>379</v>
      </c>
      <c r="G54" s="68" t="s">
        <v>379</v>
      </c>
      <c r="H54" s="68" t="s">
        <v>379</v>
      </c>
      <c r="I54" s="197" t="s">
        <v>379</v>
      </c>
      <c r="J54" s="68"/>
      <c r="K54" s="68"/>
      <c r="L54" s="68"/>
      <c r="M54" s="68"/>
      <c r="N54" s="68"/>
      <c r="O54" s="123"/>
      <c r="P54" s="67"/>
      <c r="Q54" s="68"/>
      <c r="R54" s="64" t="s">
        <v>379</v>
      </c>
      <c r="S54" s="66" t="s">
        <v>379</v>
      </c>
      <c r="T54" s="66" t="s">
        <v>379</v>
      </c>
      <c r="U54" s="66" t="s">
        <v>379</v>
      </c>
      <c r="V54" s="66" t="s">
        <v>379</v>
      </c>
      <c r="W54" s="66" t="s">
        <v>379</v>
      </c>
      <c r="X54" s="66" t="s">
        <v>379</v>
      </c>
      <c r="Y54" s="66" t="s">
        <v>379</v>
      </c>
      <c r="Z54" s="66" t="s">
        <v>379</v>
      </c>
      <c r="AA54" s="66" t="s">
        <v>379</v>
      </c>
      <c r="AB54" s="66" t="s">
        <v>379</v>
      </c>
      <c r="AC54" s="66" t="s">
        <v>379</v>
      </c>
      <c r="AD54" s="66" t="s">
        <v>379</v>
      </c>
      <c r="AE54" s="66" t="s">
        <v>379</v>
      </c>
      <c r="AF54" s="66" t="s">
        <v>379</v>
      </c>
      <c r="AG54" s="66" t="s">
        <v>379</v>
      </c>
      <c r="AH54" s="66" t="s">
        <v>379</v>
      </c>
      <c r="AI54" s="69" t="e">
        <v>#REF!</v>
      </c>
      <c r="AJ54" s="70"/>
      <c r="AK54" s="83" t="s">
        <v>36</v>
      </c>
      <c r="AL54" s="83">
        <v>300</v>
      </c>
      <c r="AM54" s="83"/>
      <c r="AN54" s="83">
        <v>150</v>
      </c>
      <c r="AO54" s="83"/>
    </row>
    <row r="55" spans="1:41" ht="11.15" customHeight="1">
      <c r="A55" s="85">
        <v>40</v>
      </c>
      <c r="B55" s="62" t="s">
        <v>48</v>
      </c>
      <c r="C55" s="88" t="s">
        <v>78</v>
      </c>
      <c r="D55" s="66">
        <v>48</v>
      </c>
      <c r="E55" s="66">
        <v>44</v>
      </c>
      <c r="F55" s="66">
        <v>38</v>
      </c>
      <c r="G55" s="66">
        <v>42</v>
      </c>
      <c r="H55" s="66">
        <v>44</v>
      </c>
      <c r="I55" s="112">
        <v>45</v>
      </c>
      <c r="J55" s="66"/>
      <c r="K55" s="66"/>
      <c r="L55" s="66"/>
      <c r="M55" s="66"/>
      <c r="N55" s="66"/>
      <c r="O55" s="152"/>
      <c r="P55" s="64"/>
      <c r="Q55" s="66"/>
      <c r="R55" s="64" t="s">
        <v>379</v>
      </c>
      <c r="S55" s="66" t="s">
        <v>379</v>
      </c>
      <c r="T55" s="66" t="s">
        <v>379</v>
      </c>
      <c r="U55" s="66" t="s">
        <v>379</v>
      </c>
      <c r="V55" s="66" t="s">
        <v>379</v>
      </c>
      <c r="W55" s="66" t="s">
        <v>379</v>
      </c>
      <c r="X55" s="66" t="s">
        <v>379</v>
      </c>
      <c r="Y55" s="66" t="s">
        <v>379</v>
      </c>
      <c r="Z55" s="66" t="s">
        <v>379</v>
      </c>
      <c r="AA55" s="66" t="s">
        <v>379</v>
      </c>
      <c r="AB55" s="66" t="s">
        <v>379</v>
      </c>
      <c r="AC55" s="66" t="s">
        <v>379</v>
      </c>
      <c r="AD55" s="66" t="s">
        <v>379</v>
      </c>
      <c r="AE55" s="66" t="s">
        <v>379</v>
      </c>
      <c r="AF55" s="66" t="s">
        <v>379</v>
      </c>
      <c r="AG55" s="66" t="s">
        <v>379</v>
      </c>
      <c r="AH55" s="66" t="s">
        <v>379</v>
      </c>
      <c r="AI55" s="69" t="e">
        <v>#REF!</v>
      </c>
      <c r="AJ55" s="70"/>
      <c r="AK55" s="83" t="s">
        <v>56</v>
      </c>
      <c r="AL55" s="83">
        <v>500</v>
      </c>
      <c r="AM55" s="83"/>
      <c r="AN55" s="83">
        <v>250</v>
      </c>
      <c r="AO55" s="83"/>
    </row>
    <row r="56" spans="1:41" ht="11.15" customHeight="1">
      <c r="A56" s="85">
        <v>41</v>
      </c>
      <c r="B56" s="62" t="s">
        <v>37</v>
      </c>
      <c r="C56" s="88" t="s">
        <v>78</v>
      </c>
      <c r="D56" s="96" t="s">
        <v>379</v>
      </c>
      <c r="E56" s="96" t="s">
        <v>379</v>
      </c>
      <c r="F56" s="96" t="s">
        <v>379</v>
      </c>
      <c r="G56" s="96" t="s">
        <v>379</v>
      </c>
      <c r="H56" s="96" t="s">
        <v>379</v>
      </c>
      <c r="I56" s="203" t="s">
        <v>379</v>
      </c>
      <c r="J56" s="96"/>
      <c r="K56" s="96"/>
      <c r="L56" s="96"/>
      <c r="M56" s="96"/>
      <c r="N56" s="96"/>
      <c r="O56" s="164"/>
      <c r="P56" s="95"/>
      <c r="Q56" s="96"/>
      <c r="R56" s="64" t="s">
        <v>379</v>
      </c>
      <c r="S56" s="66" t="s">
        <v>379</v>
      </c>
      <c r="T56" s="66" t="s">
        <v>379</v>
      </c>
      <c r="U56" s="66" t="s">
        <v>379</v>
      </c>
      <c r="V56" s="66" t="s">
        <v>379</v>
      </c>
      <c r="W56" s="66" t="s">
        <v>379</v>
      </c>
      <c r="X56" s="66" t="s">
        <v>379</v>
      </c>
      <c r="Y56" s="66" t="s">
        <v>379</v>
      </c>
      <c r="Z56" s="66" t="s">
        <v>379</v>
      </c>
      <c r="AA56" s="66" t="s">
        <v>379</v>
      </c>
      <c r="AB56" s="66" t="s">
        <v>379</v>
      </c>
      <c r="AC56" s="66" t="s">
        <v>379</v>
      </c>
      <c r="AD56" s="66" t="s">
        <v>379</v>
      </c>
      <c r="AE56" s="66" t="s">
        <v>379</v>
      </c>
      <c r="AF56" s="66" t="s">
        <v>379</v>
      </c>
      <c r="AG56" s="66" t="s">
        <v>379</v>
      </c>
      <c r="AH56" s="66" t="s">
        <v>379</v>
      </c>
      <c r="AI56" s="69" t="e">
        <v>#REF!</v>
      </c>
      <c r="AJ56" s="70"/>
      <c r="AK56" s="83" t="s">
        <v>37</v>
      </c>
      <c r="AL56" s="83">
        <v>0.2</v>
      </c>
      <c r="AM56" s="83"/>
      <c r="AN56" s="83">
        <v>0.1</v>
      </c>
      <c r="AO56" s="83"/>
    </row>
    <row r="57" spans="1:41" ht="11.15" customHeight="1">
      <c r="A57" s="85">
        <v>42</v>
      </c>
      <c r="B57" s="62" t="s">
        <v>38</v>
      </c>
      <c r="C57" s="88" t="s">
        <v>78</v>
      </c>
      <c r="D57" s="100" t="s">
        <v>379</v>
      </c>
      <c r="E57" s="100" t="s">
        <v>379</v>
      </c>
      <c r="F57" s="100" t="s">
        <v>379</v>
      </c>
      <c r="G57" s="100" t="s">
        <v>379</v>
      </c>
      <c r="H57" s="100" t="s">
        <v>379</v>
      </c>
      <c r="I57" s="204" t="s">
        <v>379</v>
      </c>
      <c r="J57" s="100"/>
      <c r="K57" s="100"/>
      <c r="L57" s="100"/>
      <c r="M57" s="100"/>
      <c r="N57" s="100"/>
      <c r="O57" s="165"/>
      <c r="P57" s="99"/>
      <c r="Q57" s="100"/>
      <c r="R57" s="64" t="s">
        <v>379</v>
      </c>
      <c r="S57" s="66" t="s">
        <v>379</v>
      </c>
      <c r="T57" s="66" t="s">
        <v>379</v>
      </c>
      <c r="U57" s="66" t="s">
        <v>379</v>
      </c>
      <c r="V57" s="66" t="s">
        <v>379</v>
      </c>
      <c r="W57" s="66" t="s">
        <v>379</v>
      </c>
      <c r="X57" s="66" t="s">
        <v>379</v>
      </c>
      <c r="Y57" s="66" t="s">
        <v>379</v>
      </c>
      <c r="Z57" s="66" t="s">
        <v>379</v>
      </c>
      <c r="AA57" s="66" t="s">
        <v>379</v>
      </c>
      <c r="AB57" s="66" t="s">
        <v>379</v>
      </c>
      <c r="AC57" s="66" t="s">
        <v>379</v>
      </c>
      <c r="AD57" s="66" t="s">
        <v>379</v>
      </c>
      <c r="AE57" s="66" t="s">
        <v>379</v>
      </c>
      <c r="AF57" s="66" t="s">
        <v>379</v>
      </c>
      <c r="AG57" s="66" t="s">
        <v>379</v>
      </c>
      <c r="AH57" s="66" t="s">
        <v>379</v>
      </c>
      <c r="AI57" s="69" t="e">
        <v>#REF!</v>
      </c>
      <c r="AJ57" s="70"/>
      <c r="AK57" s="83" t="s">
        <v>38</v>
      </c>
      <c r="AL57" s="83">
        <v>1.0000000000000001E-5</v>
      </c>
      <c r="AM57" s="83"/>
      <c r="AN57" s="83">
        <v>6.0000000000000002E-6</v>
      </c>
      <c r="AO57" s="83"/>
    </row>
    <row r="58" spans="1:41" ht="11.15" customHeight="1">
      <c r="A58" s="85">
        <v>43</v>
      </c>
      <c r="B58" s="62" t="s">
        <v>102</v>
      </c>
      <c r="C58" s="88" t="s">
        <v>78</v>
      </c>
      <c r="D58" s="100" t="s">
        <v>379</v>
      </c>
      <c r="E58" s="100" t="s">
        <v>379</v>
      </c>
      <c r="F58" s="100" t="s">
        <v>379</v>
      </c>
      <c r="G58" s="100" t="s">
        <v>379</v>
      </c>
      <c r="H58" s="100" t="s">
        <v>379</v>
      </c>
      <c r="I58" s="204" t="s">
        <v>379</v>
      </c>
      <c r="J58" s="100"/>
      <c r="K58" s="100"/>
      <c r="L58" s="100"/>
      <c r="M58" s="100"/>
      <c r="N58" s="100"/>
      <c r="O58" s="165"/>
      <c r="P58" s="99"/>
      <c r="Q58" s="100"/>
      <c r="R58" s="64" t="s">
        <v>379</v>
      </c>
      <c r="S58" s="66" t="s">
        <v>379</v>
      </c>
      <c r="T58" s="66" t="s">
        <v>379</v>
      </c>
      <c r="U58" s="66" t="s">
        <v>379</v>
      </c>
      <c r="V58" s="66" t="s">
        <v>379</v>
      </c>
      <c r="W58" s="66" t="s">
        <v>379</v>
      </c>
      <c r="X58" s="66" t="s">
        <v>379</v>
      </c>
      <c r="Y58" s="66" t="s">
        <v>379</v>
      </c>
      <c r="Z58" s="66" t="s">
        <v>379</v>
      </c>
      <c r="AA58" s="66" t="s">
        <v>379</v>
      </c>
      <c r="AB58" s="66" t="s">
        <v>379</v>
      </c>
      <c r="AC58" s="66" t="s">
        <v>379</v>
      </c>
      <c r="AD58" s="66" t="s">
        <v>379</v>
      </c>
      <c r="AE58" s="66" t="s">
        <v>379</v>
      </c>
      <c r="AF58" s="66" t="s">
        <v>379</v>
      </c>
      <c r="AG58" s="66" t="s">
        <v>379</v>
      </c>
      <c r="AH58" s="66" t="s">
        <v>379</v>
      </c>
      <c r="AI58" s="69" t="e">
        <v>#REF!</v>
      </c>
      <c r="AJ58" s="70"/>
      <c r="AK58" s="83" t="s">
        <v>110</v>
      </c>
      <c r="AL58" s="83">
        <v>1.0000000000000001E-5</v>
      </c>
      <c r="AM58" s="83"/>
      <c r="AN58" s="83">
        <v>6.0000000000000002E-6</v>
      </c>
      <c r="AO58" s="83"/>
    </row>
    <row r="59" spans="1:41" ht="11.15" customHeight="1">
      <c r="A59" s="85">
        <v>44</v>
      </c>
      <c r="B59" s="62" t="s">
        <v>39</v>
      </c>
      <c r="C59" s="88" t="s">
        <v>78</v>
      </c>
      <c r="D59" s="94" t="s">
        <v>379</v>
      </c>
      <c r="E59" s="94" t="s">
        <v>379</v>
      </c>
      <c r="F59" s="94" t="s">
        <v>379</v>
      </c>
      <c r="G59" s="94" t="s">
        <v>400</v>
      </c>
      <c r="H59" s="94" t="s">
        <v>379</v>
      </c>
      <c r="I59" s="202" t="s">
        <v>379</v>
      </c>
      <c r="J59" s="94"/>
      <c r="K59" s="94"/>
      <c r="L59" s="94"/>
      <c r="M59" s="94"/>
      <c r="N59" s="94"/>
      <c r="O59" s="163"/>
      <c r="P59" s="93"/>
      <c r="Q59" s="94"/>
      <c r="R59" s="64" t="s">
        <v>379</v>
      </c>
      <c r="S59" s="66" t="s">
        <v>379</v>
      </c>
      <c r="T59" s="66" t="s">
        <v>379</v>
      </c>
      <c r="U59" s="66" t="s">
        <v>379</v>
      </c>
      <c r="V59" s="66" t="s">
        <v>379</v>
      </c>
      <c r="W59" s="66" t="s">
        <v>379</v>
      </c>
      <c r="X59" s="66" t="s">
        <v>379</v>
      </c>
      <c r="Y59" s="66" t="s">
        <v>379</v>
      </c>
      <c r="Z59" s="66" t="s">
        <v>379</v>
      </c>
      <c r="AA59" s="66" t="s">
        <v>379</v>
      </c>
      <c r="AB59" s="66" t="s">
        <v>379</v>
      </c>
      <c r="AC59" s="66" t="s">
        <v>379</v>
      </c>
      <c r="AD59" s="66" t="s">
        <v>379</v>
      </c>
      <c r="AE59" s="66" t="s">
        <v>379</v>
      </c>
      <c r="AF59" s="66" t="s">
        <v>379</v>
      </c>
      <c r="AG59" s="66" t="s">
        <v>379</v>
      </c>
      <c r="AH59" s="66" t="s">
        <v>379</v>
      </c>
      <c r="AI59" s="69" t="e">
        <v>#REF!</v>
      </c>
      <c r="AJ59" s="70"/>
      <c r="AK59" s="83" t="s">
        <v>39</v>
      </c>
      <c r="AL59" s="83">
        <v>0.02</v>
      </c>
      <c r="AM59" s="83"/>
      <c r="AN59" s="83">
        <v>0.01</v>
      </c>
      <c r="AO59" s="83"/>
    </row>
    <row r="60" spans="1:41" ht="11.15" customHeight="1">
      <c r="A60" s="85">
        <v>45</v>
      </c>
      <c r="B60" s="62" t="s">
        <v>40</v>
      </c>
      <c r="C60" s="88" t="s">
        <v>78</v>
      </c>
      <c r="D60" s="90" t="s">
        <v>379</v>
      </c>
      <c r="E60" s="90" t="s">
        <v>379</v>
      </c>
      <c r="F60" s="90" t="s">
        <v>379</v>
      </c>
      <c r="G60" s="90" t="s">
        <v>379</v>
      </c>
      <c r="H60" s="90" t="s">
        <v>379</v>
      </c>
      <c r="I60" s="200" t="s">
        <v>379</v>
      </c>
      <c r="J60" s="90"/>
      <c r="K60" s="90"/>
      <c r="L60" s="90"/>
      <c r="M60" s="90"/>
      <c r="N60" s="90"/>
      <c r="O60" s="161"/>
      <c r="P60" s="89"/>
      <c r="Q60" s="90"/>
      <c r="R60" s="64" t="s">
        <v>379</v>
      </c>
      <c r="S60" s="66" t="s">
        <v>379</v>
      </c>
      <c r="T60" s="66" t="s">
        <v>379</v>
      </c>
      <c r="U60" s="66" t="s">
        <v>379</v>
      </c>
      <c r="V60" s="66" t="s">
        <v>379</v>
      </c>
      <c r="W60" s="66" t="s">
        <v>379</v>
      </c>
      <c r="X60" s="66" t="s">
        <v>379</v>
      </c>
      <c r="Y60" s="66" t="s">
        <v>379</v>
      </c>
      <c r="Z60" s="66" t="s">
        <v>379</v>
      </c>
      <c r="AA60" s="66" t="s">
        <v>379</v>
      </c>
      <c r="AB60" s="66" t="s">
        <v>379</v>
      </c>
      <c r="AC60" s="66" t="s">
        <v>379</v>
      </c>
      <c r="AD60" s="66" t="s">
        <v>379</v>
      </c>
      <c r="AE60" s="66" t="s">
        <v>379</v>
      </c>
      <c r="AF60" s="66" t="s">
        <v>379</v>
      </c>
      <c r="AG60" s="66" t="s">
        <v>379</v>
      </c>
      <c r="AH60" s="66" t="s">
        <v>379</v>
      </c>
      <c r="AI60" s="69" t="e">
        <v>#REF!</v>
      </c>
      <c r="AJ60" s="70"/>
      <c r="AK60" s="83" t="s">
        <v>40</v>
      </c>
      <c r="AL60" s="83">
        <v>5.0000000000000001E-3</v>
      </c>
      <c r="AM60" s="83"/>
      <c r="AN60" s="83">
        <v>2.5000000000000001E-3</v>
      </c>
      <c r="AO60" s="83"/>
    </row>
    <row r="61" spans="1:41" ht="10.5" customHeight="1">
      <c r="A61" s="85">
        <v>46</v>
      </c>
      <c r="B61" s="62" t="s">
        <v>345</v>
      </c>
      <c r="C61" s="88" t="s">
        <v>78</v>
      </c>
      <c r="D61" s="68">
        <v>0.5</v>
      </c>
      <c r="E61" s="68">
        <v>0.5</v>
      </c>
      <c r="F61" s="68">
        <v>0.6</v>
      </c>
      <c r="G61" s="68">
        <v>0.6</v>
      </c>
      <c r="H61" s="68">
        <v>0.5</v>
      </c>
      <c r="I61" s="197">
        <v>0.4</v>
      </c>
      <c r="J61" s="68"/>
      <c r="K61" s="68"/>
      <c r="L61" s="68"/>
      <c r="M61" s="68"/>
      <c r="N61" s="68"/>
      <c r="O61" s="123"/>
      <c r="P61" s="67"/>
      <c r="Q61" s="68"/>
      <c r="R61" s="64" t="s">
        <v>379</v>
      </c>
      <c r="S61" s="66" t="s">
        <v>379</v>
      </c>
      <c r="T61" s="66" t="s">
        <v>379</v>
      </c>
      <c r="U61" s="66" t="s">
        <v>379</v>
      </c>
      <c r="V61" s="66" t="s">
        <v>379</v>
      </c>
      <c r="W61" s="66" t="s">
        <v>379</v>
      </c>
      <c r="X61" s="66" t="s">
        <v>379</v>
      </c>
      <c r="Y61" s="66" t="s">
        <v>379</v>
      </c>
      <c r="Z61" s="66" t="s">
        <v>379</v>
      </c>
      <c r="AA61" s="66" t="s">
        <v>379</v>
      </c>
      <c r="AB61" s="66" t="s">
        <v>379</v>
      </c>
      <c r="AC61" s="66" t="s">
        <v>379</v>
      </c>
      <c r="AD61" s="66" t="s">
        <v>379</v>
      </c>
      <c r="AE61" s="66" t="s">
        <v>379</v>
      </c>
      <c r="AF61" s="66" t="s">
        <v>379</v>
      </c>
      <c r="AG61" s="66" t="s">
        <v>379</v>
      </c>
      <c r="AH61" s="66" t="s">
        <v>379</v>
      </c>
      <c r="AI61" s="69" t="e">
        <v>#REF!</v>
      </c>
      <c r="AJ61" s="70"/>
      <c r="AK61" s="83" t="s">
        <v>111</v>
      </c>
      <c r="AL61" s="83">
        <v>3</v>
      </c>
      <c r="AM61" s="83"/>
      <c r="AN61" s="83">
        <v>1.5</v>
      </c>
      <c r="AO61" s="83"/>
    </row>
    <row r="62" spans="1:41" ht="11.15" customHeight="1">
      <c r="A62" s="85">
        <v>47</v>
      </c>
      <c r="B62" s="62" t="s">
        <v>72</v>
      </c>
      <c r="C62" s="101" t="s">
        <v>75</v>
      </c>
      <c r="D62" s="68">
        <v>7.2</v>
      </c>
      <c r="E62" s="68">
        <v>7.3</v>
      </c>
      <c r="F62" s="68">
        <v>7.2</v>
      </c>
      <c r="G62" s="68">
        <v>7.3</v>
      </c>
      <c r="H62" s="68">
        <v>7.2</v>
      </c>
      <c r="I62" s="197">
        <v>7.2</v>
      </c>
      <c r="J62" s="68"/>
      <c r="K62" s="68"/>
      <c r="L62" s="68"/>
      <c r="M62" s="68"/>
      <c r="N62" s="68"/>
      <c r="O62" s="123"/>
      <c r="P62" s="67"/>
      <c r="Q62" s="68"/>
      <c r="R62" s="64" t="s">
        <v>379</v>
      </c>
      <c r="S62" s="66" t="s">
        <v>379</v>
      </c>
      <c r="T62" s="66" t="s">
        <v>379</v>
      </c>
      <c r="U62" s="66" t="s">
        <v>379</v>
      </c>
      <c r="V62" s="66" t="s">
        <v>379</v>
      </c>
      <c r="W62" s="66" t="s">
        <v>379</v>
      </c>
      <c r="X62" s="66" t="s">
        <v>379</v>
      </c>
      <c r="Y62" s="66" t="s">
        <v>379</v>
      </c>
      <c r="Z62" s="66" t="s">
        <v>379</v>
      </c>
      <c r="AA62" s="66" t="s">
        <v>379</v>
      </c>
      <c r="AB62" s="66" t="s">
        <v>379</v>
      </c>
      <c r="AC62" s="66" t="s">
        <v>379</v>
      </c>
      <c r="AD62" s="66" t="s">
        <v>379</v>
      </c>
      <c r="AE62" s="66" t="s">
        <v>379</v>
      </c>
      <c r="AF62" s="66" t="s">
        <v>379</v>
      </c>
      <c r="AG62" s="66" t="s">
        <v>379</v>
      </c>
      <c r="AH62" s="66" t="s">
        <v>379</v>
      </c>
      <c r="AI62" s="69" t="e">
        <v>#REF!</v>
      </c>
      <c r="AJ62" s="70"/>
      <c r="AK62" s="83" t="s">
        <v>112</v>
      </c>
      <c r="AL62" s="83">
        <v>8.6</v>
      </c>
      <c r="AM62" s="83">
        <v>5.8</v>
      </c>
      <c r="AN62" s="83">
        <v>8</v>
      </c>
      <c r="AO62" s="83"/>
    </row>
    <row r="63" spans="1:41" ht="11.15" customHeight="1">
      <c r="A63" s="85">
        <v>48</v>
      </c>
      <c r="B63" s="62" t="s">
        <v>33</v>
      </c>
      <c r="C63" s="101" t="s">
        <v>75</v>
      </c>
      <c r="D63" s="66" t="s">
        <v>401</v>
      </c>
      <c r="E63" s="66" t="s">
        <v>401</v>
      </c>
      <c r="F63" s="66" t="s">
        <v>401</v>
      </c>
      <c r="G63" s="66" t="s">
        <v>401</v>
      </c>
      <c r="H63" s="66" t="s">
        <v>401</v>
      </c>
      <c r="I63" s="112" t="s">
        <v>401</v>
      </c>
      <c r="J63" s="66"/>
      <c r="K63" s="66"/>
      <c r="L63" s="66"/>
      <c r="M63" s="66"/>
      <c r="N63" s="66"/>
      <c r="O63" s="152"/>
      <c r="P63" s="64"/>
      <c r="Q63" s="66"/>
      <c r="R63" s="64" t="s">
        <v>379</v>
      </c>
      <c r="S63" s="66" t="s">
        <v>379</v>
      </c>
      <c r="T63" s="66" t="s">
        <v>379</v>
      </c>
      <c r="U63" s="66" t="s">
        <v>379</v>
      </c>
      <c r="V63" s="66" t="s">
        <v>379</v>
      </c>
      <c r="W63" s="66" t="s">
        <v>379</v>
      </c>
      <c r="X63" s="66" t="s">
        <v>379</v>
      </c>
      <c r="Y63" s="66" t="s">
        <v>379</v>
      </c>
      <c r="Z63" s="66" t="s">
        <v>379</v>
      </c>
      <c r="AA63" s="66" t="s">
        <v>379</v>
      </c>
      <c r="AB63" s="66" t="s">
        <v>379</v>
      </c>
      <c r="AC63" s="66" t="s">
        <v>379</v>
      </c>
      <c r="AD63" s="66" t="s">
        <v>379</v>
      </c>
      <c r="AE63" s="66" t="s">
        <v>379</v>
      </c>
      <c r="AF63" s="66" t="s">
        <v>379</v>
      </c>
      <c r="AG63" s="66" t="s">
        <v>379</v>
      </c>
      <c r="AH63" s="66" t="s">
        <v>379</v>
      </c>
      <c r="AI63" s="87"/>
      <c r="AJ63" s="70"/>
      <c r="AK63" s="83" t="s">
        <v>33</v>
      </c>
      <c r="AL63" s="102" t="s">
        <v>234</v>
      </c>
      <c r="AM63" s="102" t="s">
        <v>113</v>
      </c>
      <c r="AN63" s="102" t="s">
        <v>233</v>
      </c>
      <c r="AO63" s="102" t="s">
        <v>113</v>
      </c>
    </row>
    <row r="64" spans="1:41" ht="11.15" customHeight="1">
      <c r="A64" s="85">
        <v>49</v>
      </c>
      <c r="B64" s="62" t="s">
        <v>41</v>
      </c>
      <c r="C64" s="101" t="s">
        <v>75</v>
      </c>
      <c r="D64" s="66" t="s">
        <v>401</v>
      </c>
      <c r="E64" s="66" t="s">
        <v>401</v>
      </c>
      <c r="F64" s="66" t="s">
        <v>401</v>
      </c>
      <c r="G64" s="66" t="s">
        <v>401</v>
      </c>
      <c r="H64" s="66" t="s">
        <v>401</v>
      </c>
      <c r="I64" s="112" t="s">
        <v>401</v>
      </c>
      <c r="J64" s="66"/>
      <c r="K64" s="66"/>
      <c r="L64" s="66"/>
      <c r="M64" s="66"/>
      <c r="N64" s="66"/>
      <c r="O64" s="152"/>
      <c r="P64" s="64"/>
      <c r="Q64" s="66"/>
      <c r="R64" s="64" t="s">
        <v>379</v>
      </c>
      <c r="S64" s="66" t="s">
        <v>379</v>
      </c>
      <c r="T64" s="66" t="s">
        <v>379</v>
      </c>
      <c r="U64" s="66" t="s">
        <v>379</v>
      </c>
      <c r="V64" s="66" t="s">
        <v>379</v>
      </c>
      <c r="W64" s="66" t="s">
        <v>379</v>
      </c>
      <c r="X64" s="66" t="s">
        <v>379</v>
      </c>
      <c r="Y64" s="66" t="s">
        <v>379</v>
      </c>
      <c r="Z64" s="66" t="s">
        <v>379</v>
      </c>
      <c r="AA64" s="66" t="s">
        <v>379</v>
      </c>
      <c r="AB64" s="66" t="s">
        <v>379</v>
      </c>
      <c r="AC64" s="66" t="s">
        <v>379</v>
      </c>
      <c r="AD64" s="66" t="s">
        <v>379</v>
      </c>
      <c r="AE64" s="66" t="s">
        <v>379</v>
      </c>
      <c r="AF64" s="66" t="s">
        <v>379</v>
      </c>
      <c r="AG64" s="66" t="s">
        <v>379</v>
      </c>
      <c r="AH64" s="66" t="s">
        <v>379</v>
      </c>
      <c r="AI64" s="87"/>
      <c r="AJ64" s="70"/>
      <c r="AK64" s="83" t="s">
        <v>41</v>
      </c>
      <c r="AL64" s="102" t="s">
        <v>234</v>
      </c>
      <c r="AM64" s="102" t="s">
        <v>113</v>
      </c>
      <c r="AN64" s="102" t="s">
        <v>233</v>
      </c>
      <c r="AO64" s="102" t="s">
        <v>113</v>
      </c>
    </row>
    <row r="65" spans="1:41" ht="11.15" customHeight="1">
      <c r="A65" s="85">
        <v>50</v>
      </c>
      <c r="B65" s="62" t="s">
        <v>42</v>
      </c>
      <c r="C65" s="88" t="s">
        <v>79</v>
      </c>
      <c r="D65" s="68" t="s">
        <v>402</v>
      </c>
      <c r="E65" s="68" t="s">
        <v>402</v>
      </c>
      <c r="F65" s="68">
        <v>0.8</v>
      </c>
      <c r="G65" s="68">
        <v>0.8</v>
      </c>
      <c r="H65" s="68">
        <v>0.6</v>
      </c>
      <c r="I65" s="197" t="s">
        <v>402</v>
      </c>
      <c r="J65" s="68"/>
      <c r="K65" s="68"/>
      <c r="L65" s="68"/>
      <c r="M65" s="68"/>
      <c r="N65" s="68"/>
      <c r="O65" s="123"/>
      <c r="P65" s="67"/>
      <c r="Q65" s="68"/>
      <c r="R65" s="64" t="s">
        <v>379</v>
      </c>
      <c r="S65" s="66" t="s">
        <v>379</v>
      </c>
      <c r="T65" s="66" t="s">
        <v>379</v>
      </c>
      <c r="U65" s="66" t="s">
        <v>379</v>
      </c>
      <c r="V65" s="66" t="s">
        <v>379</v>
      </c>
      <c r="W65" s="66" t="s">
        <v>379</v>
      </c>
      <c r="X65" s="66" t="s">
        <v>379</v>
      </c>
      <c r="Y65" s="66" t="s">
        <v>379</v>
      </c>
      <c r="Z65" s="66" t="s">
        <v>379</v>
      </c>
      <c r="AA65" s="66" t="s">
        <v>379</v>
      </c>
      <c r="AB65" s="66" t="s">
        <v>379</v>
      </c>
      <c r="AC65" s="66" t="s">
        <v>379</v>
      </c>
      <c r="AD65" s="66" t="s">
        <v>379</v>
      </c>
      <c r="AE65" s="66" t="s">
        <v>379</v>
      </c>
      <c r="AF65" s="66" t="s">
        <v>379</v>
      </c>
      <c r="AG65" s="66" t="s">
        <v>379</v>
      </c>
      <c r="AH65" s="66" t="s">
        <v>379</v>
      </c>
      <c r="AI65" s="69" t="e">
        <v>#REF!</v>
      </c>
      <c r="AJ65" s="70"/>
      <c r="AK65" s="83" t="s">
        <v>42</v>
      </c>
      <c r="AL65" s="83">
        <v>5</v>
      </c>
      <c r="AM65" s="83"/>
      <c r="AN65" s="83">
        <v>2.5</v>
      </c>
      <c r="AO65" s="83"/>
    </row>
    <row r="66" spans="1:41" ht="11.15" customHeight="1" thickBot="1">
      <c r="A66" s="103">
        <v>51</v>
      </c>
      <c r="B66" s="104" t="s">
        <v>43</v>
      </c>
      <c r="C66" s="105" t="s">
        <v>79</v>
      </c>
      <c r="D66" s="107" t="s">
        <v>403</v>
      </c>
      <c r="E66" s="107" t="s">
        <v>403</v>
      </c>
      <c r="F66" s="107" t="s">
        <v>403</v>
      </c>
      <c r="G66" s="107" t="s">
        <v>403</v>
      </c>
      <c r="H66" s="107" t="s">
        <v>403</v>
      </c>
      <c r="I66" s="205" t="s">
        <v>403</v>
      </c>
      <c r="J66" s="107"/>
      <c r="K66" s="107"/>
      <c r="L66" s="107"/>
      <c r="M66" s="107"/>
      <c r="N66" s="107"/>
      <c r="O66" s="166"/>
      <c r="P66" s="106"/>
      <c r="Q66" s="107"/>
      <c r="R66" s="64" t="s">
        <v>379</v>
      </c>
      <c r="S66" s="66" t="s">
        <v>379</v>
      </c>
      <c r="T66" s="66" t="s">
        <v>379</v>
      </c>
      <c r="U66" s="66" t="s">
        <v>379</v>
      </c>
      <c r="V66" s="66" t="s">
        <v>379</v>
      </c>
      <c r="W66" s="66" t="s">
        <v>379</v>
      </c>
      <c r="X66" s="66" t="s">
        <v>379</v>
      </c>
      <c r="Y66" s="66" t="s">
        <v>379</v>
      </c>
      <c r="Z66" s="66" t="s">
        <v>379</v>
      </c>
      <c r="AA66" s="66" t="s">
        <v>379</v>
      </c>
      <c r="AB66" s="66" t="s">
        <v>379</v>
      </c>
      <c r="AC66" s="66" t="s">
        <v>379</v>
      </c>
      <c r="AD66" s="66" t="s">
        <v>379</v>
      </c>
      <c r="AE66" s="66" t="s">
        <v>379</v>
      </c>
      <c r="AF66" s="66" t="s">
        <v>379</v>
      </c>
      <c r="AG66" s="66" t="s">
        <v>379</v>
      </c>
      <c r="AH66" s="66" t="s">
        <v>379</v>
      </c>
      <c r="AI66" s="69" t="e">
        <v>#REF!</v>
      </c>
      <c r="AJ66" s="70"/>
      <c r="AK66" s="83" t="s">
        <v>43</v>
      </c>
      <c r="AL66" s="83">
        <v>2</v>
      </c>
      <c r="AM66" s="83"/>
      <c r="AN66" s="83">
        <v>0.1</v>
      </c>
      <c r="AO66" s="83"/>
    </row>
    <row r="67" spans="1:41" ht="11.15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  <c r="AJ67" s="70"/>
    </row>
    <row r="68" spans="1:41" ht="11.15" customHeight="1" thickTop="1">
      <c r="A68" s="240">
        <v>45200</v>
      </c>
      <c r="B68" s="240"/>
      <c r="C68" s="241">
        <v>45292</v>
      </c>
      <c r="D68" s="241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  <c r="AJ68" s="31"/>
      <c r="AK68" s="70"/>
      <c r="AL68" s="231" t="s">
        <v>105</v>
      </c>
      <c r="AM68" s="231"/>
      <c r="AN68" s="230" t="s">
        <v>106</v>
      </c>
      <c r="AO68" s="230"/>
    </row>
    <row r="69" spans="1:41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  <c r="AJ69" s="70"/>
      <c r="AL69" s="78" t="s">
        <v>125</v>
      </c>
      <c r="AM69" s="78" t="s">
        <v>127</v>
      </c>
      <c r="AN69" s="155" t="s">
        <v>125</v>
      </c>
      <c r="AO69" s="155" t="s">
        <v>126</v>
      </c>
    </row>
    <row r="70" spans="1:41" ht="11.15" customHeight="1">
      <c r="A70" s="80">
        <v>1</v>
      </c>
      <c r="B70" s="118" t="s">
        <v>61</v>
      </c>
      <c r="C70" s="81" t="s">
        <v>78</v>
      </c>
      <c r="D70" s="94" t="s">
        <v>379</v>
      </c>
      <c r="E70" s="94" t="s">
        <v>379</v>
      </c>
      <c r="F70" s="94" t="s">
        <v>379</v>
      </c>
      <c r="G70" s="94" t="s">
        <v>379</v>
      </c>
      <c r="H70" s="94" t="s">
        <v>379</v>
      </c>
      <c r="I70" s="202" t="s">
        <v>379</v>
      </c>
      <c r="J70" s="94"/>
      <c r="K70" s="94"/>
      <c r="L70" s="94"/>
      <c r="M70" s="94"/>
      <c r="N70" s="94"/>
      <c r="O70" s="212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  <c r="AK70" s="83" t="s">
        <v>61</v>
      </c>
      <c r="AL70" s="83">
        <v>0.02</v>
      </c>
      <c r="AM70" s="83"/>
      <c r="AN70" s="102" t="s">
        <v>113</v>
      </c>
      <c r="AO70" s="83"/>
    </row>
    <row r="71" spans="1:41" ht="11.15" customHeight="1">
      <c r="A71" s="85">
        <v>2</v>
      </c>
      <c r="B71" s="121" t="s">
        <v>62</v>
      </c>
      <c r="C71" s="88" t="s">
        <v>78</v>
      </c>
      <c r="D71" s="90" t="s">
        <v>379</v>
      </c>
      <c r="E71" s="90" t="s">
        <v>379</v>
      </c>
      <c r="F71" s="90" t="s">
        <v>379</v>
      </c>
      <c r="G71" s="90" t="s">
        <v>379</v>
      </c>
      <c r="H71" s="90" t="s">
        <v>379</v>
      </c>
      <c r="I71" s="200" t="s">
        <v>379</v>
      </c>
      <c r="J71" s="90"/>
      <c r="K71" s="90"/>
      <c r="L71" s="90"/>
      <c r="M71" s="90"/>
      <c r="N71" s="90"/>
      <c r="O71" s="161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  <c r="AK71" s="83" t="s">
        <v>114</v>
      </c>
      <c r="AL71" s="83">
        <v>2E-3</v>
      </c>
      <c r="AM71" s="83"/>
      <c r="AN71" s="102" t="s">
        <v>113</v>
      </c>
      <c r="AO71" s="83"/>
    </row>
    <row r="72" spans="1:41" ht="11.15" customHeight="1">
      <c r="A72" s="85">
        <v>3</v>
      </c>
      <c r="B72" s="121" t="s">
        <v>63</v>
      </c>
      <c r="C72" s="88" t="s">
        <v>78</v>
      </c>
      <c r="D72" s="94" t="s">
        <v>379</v>
      </c>
      <c r="E72" s="94" t="s">
        <v>379</v>
      </c>
      <c r="F72" s="94" t="s">
        <v>379</v>
      </c>
      <c r="G72" s="94" t="s">
        <v>379</v>
      </c>
      <c r="H72" s="94" t="s">
        <v>379</v>
      </c>
      <c r="I72" s="202" t="s">
        <v>379</v>
      </c>
      <c r="J72" s="94"/>
      <c r="K72" s="94"/>
      <c r="L72" s="94"/>
      <c r="M72" s="94"/>
      <c r="N72" s="94"/>
      <c r="O72" s="163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  <c r="AK72" s="83" t="s">
        <v>115</v>
      </c>
      <c r="AL72" s="83">
        <v>0.02</v>
      </c>
      <c r="AM72" s="83"/>
      <c r="AN72" s="83">
        <v>0.01</v>
      </c>
      <c r="AO72" s="83"/>
    </row>
    <row r="73" spans="1:41" ht="11.15" customHeight="1">
      <c r="A73" s="85">
        <v>4</v>
      </c>
      <c r="B73" s="121" t="s">
        <v>97</v>
      </c>
      <c r="C73" s="88" t="s">
        <v>78</v>
      </c>
      <c r="D73" s="90" t="s">
        <v>379</v>
      </c>
      <c r="E73" s="90" t="s">
        <v>379</v>
      </c>
      <c r="F73" s="90" t="s">
        <v>379</v>
      </c>
      <c r="G73" s="90" t="s">
        <v>379</v>
      </c>
      <c r="H73" s="90" t="s">
        <v>379</v>
      </c>
      <c r="I73" s="200" t="s">
        <v>379</v>
      </c>
      <c r="J73" s="90"/>
      <c r="K73" s="90"/>
      <c r="L73" s="90"/>
      <c r="M73" s="90"/>
      <c r="N73" s="90"/>
      <c r="O73" s="161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  <c r="AK73" s="83" t="s">
        <v>116</v>
      </c>
      <c r="AL73" s="83">
        <v>4.0000000000000001E-3</v>
      </c>
      <c r="AM73" s="83"/>
      <c r="AN73" s="102" t="s">
        <v>113</v>
      </c>
      <c r="AO73" s="83"/>
    </row>
    <row r="74" spans="1:41" ht="11.15" customHeight="1">
      <c r="A74" s="85">
        <v>5</v>
      </c>
      <c r="B74" s="121" t="s">
        <v>49</v>
      </c>
      <c r="C74" s="88" t="s">
        <v>78</v>
      </c>
      <c r="D74" s="94" t="s">
        <v>379</v>
      </c>
      <c r="E74" s="94" t="s">
        <v>379</v>
      </c>
      <c r="F74" s="94" t="s">
        <v>379</v>
      </c>
      <c r="G74" s="94" t="s">
        <v>379</v>
      </c>
      <c r="H74" s="94" t="s">
        <v>379</v>
      </c>
      <c r="I74" s="202" t="s">
        <v>379</v>
      </c>
      <c r="J74" s="94"/>
      <c r="K74" s="94"/>
      <c r="L74" s="94"/>
      <c r="M74" s="94"/>
      <c r="N74" s="94"/>
      <c r="O74" s="163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  <c r="AK74" s="83" t="s">
        <v>49</v>
      </c>
      <c r="AL74" s="83">
        <v>0.4</v>
      </c>
      <c r="AM74" s="83"/>
      <c r="AN74" s="102" t="s">
        <v>113</v>
      </c>
      <c r="AO74" s="83"/>
    </row>
    <row r="75" spans="1:41" ht="11.15" customHeight="1">
      <c r="A75" s="85">
        <v>6</v>
      </c>
      <c r="B75" s="121" t="s">
        <v>96</v>
      </c>
      <c r="C75" s="88" t="s">
        <v>78</v>
      </c>
      <c r="D75" s="94" t="s">
        <v>379</v>
      </c>
      <c r="E75" s="94" t="s">
        <v>379</v>
      </c>
      <c r="F75" s="94" t="s">
        <v>379</v>
      </c>
      <c r="G75" s="94" t="s">
        <v>379</v>
      </c>
      <c r="H75" s="94" t="s">
        <v>379</v>
      </c>
      <c r="I75" s="202" t="s">
        <v>379</v>
      </c>
      <c r="J75" s="94"/>
      <c r="K75" s="94"/>
      <c r="L75" s="94"/>
      <c r="M75" s="94"/>
      <c r="N75" s="94"/>
      <c r="O75" s="163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  <c r="AK75" s="83" t="s">
        <v>117</v>
      </c>
      <c r="AL75" s="83">
        <v>0.08</v>
      </c>
      <c r="AM75" s="83"/>
      <c r="AN75" s="102" t="s">
        <v>113</v>
      </c>
      <c r="AO75" s="83"/>
    </row>
    <row r="76" spans="1:41" ht="11.15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  <c r="AK76" s="83" t="s">
        <v>50</v>
      </c>
      <c r="AL76" s="83">
        <v>0.6</v>
      </c>
      <c r="AM76" s="83"/>
      <c r="AN76" s="102" t="s">
        <v>113</v>
      </c>
      <c r="AO76" s="83"/>
    </row>
    <row r="77" spans="1:41" ht="11.15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  <c r="AK77" s="83" t="s">
        <v>51</v>
      </c>
      <c r="AL77" s="83">
        <v>0.6</v>
      </c>
      <c r="AM77" s="83"/>
      <c r="AN77" s="102" t="s">
        <v>113</v>
      </c>
      <c r="AO77" s="83"/>
    </row>
    <row r="78" spans="1:41" ht="11.15" customHeight="1">
      <c r="A78" s="85">
        <v>9</v>
      </c>
      <c r="B78" s="121" t="s">
        <v>52</v>
      </c>
      <c r="C78" s="88" t="s">
        <v>78</v>
      </c>
      <c r="D78" s="94" t="s">
        <v>379</v>
      </c>
      <c r="E78" s="94" t="s">
        <v>379</v>
      </c>
      <c r="F78" s="94" t="s">
        <v>379</v>
      </c>
      <c r="G78" s="94" t="s">
        <v>379</v>
      </c>
      <c r="H78" s="94" t="s">
        <v>379</v>
      </c>
      <c r="I78" s="202" t="s">
        <v>379</v>
      </c>
      <c r="J78" s="94"/>
      <c r="K78" s="94"/>
      <c r="L78" s="94"/>
      <c r="M78" s="94"/>
      <c r="N78" s="94"/>
      <c r="O78" s="163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  <c r="AK78" s="83" t="s">
        <v>52</v>
      </c>
      <c r="AL78" s="83">
        <v>0.01</v>
      </c>
      <c r="AM78" s="83"/>
      <c r="AN78" s="83">
        <v>8.0000000000000002E-3</v>
      </c>
      <c r="AO78" s="83"/>
    </row>
    <row r="79" spans="1:41" ht="11.15" customHeight="1">
      <c r="A79" s="85">
        <v>10</v>
      </c>
      <c r="B79" s="121" t="s">
        <v>53</v>
      </c>
      <c r="C79" s="88" t="s">
        <v>78</v>
      </c>
      <c r="D79" s="94" t="s">
        <v>379</v>
      </c>
      <c r="E79" s="94" t="s">
        <v>379</v>
      </c>
      <c r="F79" s="94" t="s">
        <v>379</v>
      </c>
      <c r="G79" s="94" t="s">
        <v>379</v>
      </c>
      <c r="H79" s="94" t="s">
        <v>379</v>
      </c>
      <c r="I79" s="202" t="s">
        <v>379</v>
      </c>
      <c r="J79" s="94"/>
      <c r="K79" s="94"/>
      <c r="L79" s="94"/>
      <c r="M79" s="94"/>
      <c r="N79" s="94"/>
      <c r="O79" s="163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  <c r="AK79" s="83" t="s">
        <v>53</v>
      </c>
      <c r="AL79" s="83">
        <v>0.02</v>
      </c>
      <c r="AM79" s="83"/>
      <c r="AN79" s="83">
        <v>1.6E-2</v>
      </c>
      <c r="AO79" s="83"/>
    </row>
    <row r="80" spans="1:41" ht="11.15" customHeight="1">
      <c r="A80" s="85">
        <v>11</v>
      </c>
      <c r="B80" s="121" t="s">
        <v>94</v>
      </c>
      <c r="C80" s="101" t="s">
        <v>90</v>
      </c>
      <c r="D80" s="68" t="s">
        <v>379</v>
      </c>
      <c r="E80" s="68" t="s">
        <v>379</v>
      </c>
      <c r="F80" s="68" t="s">
        <v>379</v>
      </c>
      <c r="G80" s="68" t="s">
        <v>379</v>
      </c>
      <c r="H80" s="68" t="s">
        <v>379</v>
      </c>
      <c r="I80" s="197" t="s">
        <v>379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  <c r="AK80" s="83" t="s">
        <v>94</v>
      </c>
      <c r="AL80" s="83">
        <v>1</v>
      </c>
      <c r="AM80" s="83"/>
      <c r="AN80" s="102" t="s">
        <v>113</v>
      </c>
      <c r="AO80" s="83"/>
    </row>
    <row r="81" spans="1:41" ht="11.15" customHeight="1">
      <c r="A81" s="85">
        <v>12</v>
      </c>
      <c r="B81" s="121" t="s">
        <v>54</v>
      </c>
      <c r="C81" s="88" t="s">
        <v>78</v>
      </c>
      <c r="D81" s="68">
        <v>0.8</v>
      </c>
      <c r="E81" s="68">
        <v>0.8</v>
      </c>
      <c r="F81" s="68">
        <v>0.8</v>
      </c>
      <c r="G81" s="68">
        <v>0.6</v>
      </c>
      <c r="H81" s="68">
        <v>0.8</v>
      </c>
      <c r="I81" s="197">
        <v>0.6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  <c r="AK81" s="83" t="s">
        <v>54</v>
      </c>
      <c r="AL81" s="83">
        <v>1</v>
      </c>
      <c r="AM81" s="83"/>
      <c r="AN81" s="102" t="s">
        <v>113</v>
      </c>
      <c r="AO81" s="83"/>
    </row>
    <row r="82" spans="1:41" ht="11.15" customHeight="1">
      <c r="A82" s="85">
        <v>13</v>
      </c>
      <c r="B82" s="121" t="s">
        <v>64</v>
      </c>
      <c r="C82" s="88" t="s">
        <v>78</v>
      </c>
      <c r="D82" s="68" t="s">
        <v>379</v>
      </c>
      <c r="E82" s="68" t="s">
        <v>379</v>
      </c>
      <c r="F82" s="68" t="s">
        <v>379</v>
      </c>
      <c r="G82" s="68" t="s">
        <v>379</v>
      </c>
      <c r="H82" s="68" t="s">
        <v>379</v>
      </c>
      <c r="I82" s="197" t="s">
        <v>379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  <c r="AK82" s="83" t="s">
        <v>36</v>
      </c>
      <c r="AL82" s="83">
        <v>100</v>
      </c>
      <c r="AM82" s="83">
        <v>10</v>
      </c>
      <c r="AN82" s="102" t="s">
        <v>113</v>
      </c>
      <c r="AO82" s="83"/>
    </row>
    <row r="83" spans="1:41" ht="11.15" customHeight="1">
      <c r="A83" s="85">
        <v>14</v>
      </c>
      <c r="B83" s="121" t="s">
        <v>65</v>
      </c>
      <c r="C83" s="88" t="s">
        <v>78</v>
      </c>
      <c r="D83" s="94" t="s">
        <v>379</v>
      </c>
      <c r="E83" s="94" t="s">
        <v>379</v>
      </c>
      <c r="F83" s="94" t="s">
        <v>379</v>
      </c>
      <c r="G83" s="94" t="s">
        <v>379</v>
      </c>
      <c r="H83" s="94" t="s">
        <v>379</v>
      </c>
      <c r="I83" s="202" t="s">
        <v>379</v>
      </c>
      <c r="J83" s="94"/>
      <c r="K83" s="94"/>
      <c r="L83" s="94"/>
      <c r="M83" s="94"/>
      <c r="N83" s="94"/>
      <c r="O83" s="163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  <c r="AK83" s="83" t="s">
        <v>34</v>
      </c>
      <c r="AL83" s="83">
        <v>0.01</v>
      </c>
      <c r="AM83" s="83"/>
      <c r="AN83" s="102" t="s">
        <v>113</v>
      </c>
      <c r="AO83" s="83"/>
    </row>
    <row r="84" spans="1:41" ht="11.15" customHeight="1">
      <c r="A84" s="85">
        <v>15</v>
      </c>
      <c r="B84" s="121" t="s">
        <v>55</v>
      </c>
      <c r="C84" s="88" t="s">
        <v>78</v>
      </c>
      <c r="D84" s="68">
        <v>1.9</v>
      </c>
      <c r="E84" s="68">
        <v>1.7</v>
      </c>
      <c r="F84" s="68">
        <v>2.4</v>
      </c>
      <c r="G84" s="68">
        <v>1.8</v>
      </c>
      <c r="H84" s="68">
        <v>1.1000000000000001</v>
      </c>
      <c r="I84" s="197">
        <v>2.2999999999999998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  <c r="AK84" s="83" t="s">
        <v>55</v>
      </c>
      <c r="AL84" s="83">
        <v>20</v>
      </c>
      <c r="AM84" s="83"/>
      <c r="AN84" s="102" t="s">
        <v>113</v>
      </c>
      <c r="AO84" s="83"/>
    </row>
    <row r="85" spans="1:41" ht="11.15" customHeight="1">
      <c r="A85" s="85">
        <v>16</v>
      </c>
      <c r="B85" s="121" t="s">
        <v>95</v>
      </c>
      <c r="C85" s="88" t="s">
        <v>78</v>
      </c>
      <c r="D85" s="94" t="s">
        <v>379</v>
      </c>
      <c r="E85" s="94" t="s">
        <v>379</v>
      </c>
      <c r="F85" s="94" t="s">
        <v>379</v>
      </c>
      <c r="G85" s="94" t="s">
        <v>379</v>
      </c>
      <c r="H85" s="94" t="s">
        <v>379</v>
      </c>
      <c r="I85" s="202" t="s">
        <v>379</v>
      </c>
      <c r="J85" s="94"/>
      <c r="K85" s="94"/>
      <c r="L85" s="94"/>
      <c r="M85" s="94"/>
      <c r="N85" s="94"/>
      <c r="O85" s="163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  <c r="AK85" s="83" t="s">
        <v>118</v>
      </c>
      <c r="AL85" s="83">
        <v>0.3</v>
      </c>
      <c r="AM85" s="83"/>
      <c r="AN85" s="102" t="s">
        <v>113</v>
      </c>
      <c r="AO85" s="83"/>
    </row>
    <row r="86" spans="1:41" ht="11.15" customHeight="1">
      <c r="A86" s="85">
        <v>17</v>
      </c>
      <c r="B86" s="121" t="s">
        <v>66</v>
      </c>
      <c r="C86" s="88" t="s">
        <v>78</v>
      </c>
      <c r="D86" s="94" t="s">
        <v>379</v>
      </c>
      <c r="E86" s="94" t="s">
        <v>379</v>
      </c>
      <c r="F86" s="94" t="s">
        <v>379</v>
      </c>
      <c r="G86" s="94" t="s">
        <v>379</v>
      </c>
      <c r="H86" s="94" t="s">
        <v>379</v>
      </c>
      <c r="I86" s="202" t="s">
        <v>379</v>
      </c>
      <c r="J86" s="94"/>
      <c r="K86" s="94"/>
      <c r="L86" s="94"/>
      <c r="M86" s="94"/>
      <c r="N86" s="94"/>
      <c r="O86" s="163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  <c r="AK86" s="83" t="s">
        <v>119</v>
      </c>
      <c r="AL86" s="83">
        <v>0.02</v>
      </c>
      <c r="AM86" s="83"/>
      <c r="AN86" s="102" t="s">
        <v>113</v>
      </c>
      <c r="AO86" s="83"/>
    </row>
    <row r="87" spans="1:41" ht="11.15" customHeight="1">
      <c r="A87" s="85">
        <v>18</v>
      </c>
      <c r="B87" s="121" t="s">
        <v>67</v>
      </c>
      <c r="C87" s="88" t="s">
        <v>78</v>
      </c>
      <c r="D87" s="68" t="s">
        <v>379</v>
      </c>
      <c r="E87" s="68" t="s">
        <v>379</v>
      </c>
      <c r="F87" s="68" t="s">
        <v>379</v>
      </c>
      <c r="G87" s="68" t="s">
        <v>379</v>
      </c>
      <c r="H87" s="68" t="s">
        <v>379</v>
      </c>
      <c r="I87" s="197" t="s">
        <v>379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  <c r="AK87" s="83" t="s">
        <v>120</v>
      </c>
      <c r="AL87" s="83">
        <v>3</v>
      </c>
      <c r="AM87" s="83"/>
      <c r="AN87" s="102" t="s">
        <v>113</v>
      </c>
      <c r="AO87" s="83"/>
    </row>
    <row r="88" spans="1:41" ht="11.15" customHeight="1">
      <c r="A88" s="85">
        <v>19</v>
      </c>
      <c r="B88" s="121" t="s">
        <v>98</v>
      </c>
      <c r="C88" s="101" t="s">
        <v>90</v>
      </c>
      <c r="D88" s="66" t="s">
        <v>379</v>
      </c>
      <c r="E88" s="66" t="s">
        <v>379</v>
      </c>
      <c r="F88" s="66" t="s">
        <v>379</v>
      </c>
      <c r="G88" s="66" t="s">
        <v>379</v>
      </c>
      <c r="H88" s="66" t="s">
        <v>379</v>
      </c>
      <c r="I88" s="112" t="s">
        <v>379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  <c r="AK88" s="83" t="s">
        <v>121</v>
      </c>
      <c r="AL88" s="83">
        <v>3</v>
      </c>
      <c r="AM88" s="83"/>
      <c r="AN88" s="102" t="s">
        <v>113</v>
      </c>
      <c r="AO88" s="83"/>
    </row>
    <row r="89" spans="1:41" ht="11.15" customHeight="1">
      <c r="A89" s="85">
        <v>20</v>
      </c>
      <c r="B89" s="121" t="s">
        <v>56</v>
      </c>
      <c r="C89" s="88" t="s">
        <v>78</v>
      </c>
      <c r="D89" s="66">
        <v>48</v>
      </c>
      <c r="E89" s="66">
        <v>44</v>
      </c>
      <c r="F89" s="66">
        <v>38</v>
      </c>
      <c r="G89" s="66">
        <v>42</v>
      </c>
      <c r="H89" s="66">
        <v>44</v>
      </c>
      <c r="I89" s="112">
        <v>45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  <c r="AK89" s="83" t="s">
        <v>56</v>
      </c>
      <c r="AL89" s="83">
        <v>200</v>
      </c>
      <c r="AM89" s="83">
        <v>30</v>
      </c>
      <c r="AN89" s="102" t="s">
        <v>113</v>
      </c>
      <c r="AO89" s="83"/>
    </row>
    <row r="90" spans="1:41" ht="11.15" customHeight="1">
      <c r="A90" s="85">
        <v>21</v>
      </c>
      <c r="B90" s="121" t="s">
        <v>43</v>
      </c>
      <c r="C90" s="124" t="s">
        <v>91</v>
      </c>
      <c r="D90" s="68" t="s">
        <v>403</v>
      </c>
      <c r="E90" s="68" t="s">
        <v>403</v>
      </c>
      <c r="F90" s="68" t="s">
        <v>403</v>
      </c>
      <c r="G90" s="68" t="s">
        <v>403</v>
      </c>
      <c r="H90" s="68" t="s">
        <v>403</v>
      </c>
      <c r="I90" s="197" t="s">
        <v>403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  <c r="AK90" s="83" t="s">
        <v>43</v>
      </c>
      <c r="AL90" s="83">
        <v>1</v>
      </c>
      <c r="AM90" s="83"/>
      <c r="AN90" s="102" t="s">
        <v>113</v>
      </c>
      <c r="AO90" s="83"/>
    </row>
    <row r="91" spans="1:41" ht="11.15" customHeight="1">
      <c r="A91" s="85">
        <v>22</v>
      </c>
      <c r="B91" s="121" t="s">
        <v>103</v>
      </c>
      <c r="C91" s="101" t="s">
        <v>90</v>
      </c>
      <c r="D91" s="68">
        <v>7.2</v>
      </c>
      <c r="E91" s="68">
        <v>7.3</v>
      </c>
      <c r="F91" s="68">
        <v>7.2</v>
      </c>
      <c r="G91" s="68">
        <v>7.3</v>
      </c>
      <c r="H91" s="68">
        <v>7.2</v>
      </c>
      <c r="I91" s="197">
        <v>7.2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  <c r="AK91" s="83" t="s">
        <v>112</v>
      </c>
      <c r="AL91" s="83">
        <v>7.5</v>
      </c>
      <c r="AM91" s="83"/>
      <c r="AN91" s="102" t="s">
        <v>113</v>
      </c>
      <c r="AO91" s="83"/>
    </row>
    <row r="92" spans="1:41" ht="11.15" customHeight="1">
      <c r="A92" s="85">
        <v>23</v>
      </c>
      <c r="B92" s="121" t="s">
        <v>178</v>
      </c>
      <c r="C92" s="101" t="s">
        <v>90</v>
      </c>
      <c r="D92" s="68">
        <v>-2.5050594184842137</v>
      </c>
      <c r="E92" s="68">
        <v>-2.3542891744032834</v>
      </c>
      <c r="F92" s="68">
        <v>-2.8018119852285328</v>
      </c>
      <c r="G92" s="68">
        <v>-2.6550713809369086</v>
      </c>
      <c r="H92" s="68">
        <v>-2.7714150924526502</v>
      </c>
      <c r="I92" s="197">
        <v>-2.75644040440773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  <c r="AK92" s="83" t="s">
        <v>57</v>
      </c>
      <c r="AL92" s="83"/>
      <c r="AM92" s="83"/>
      <c r="AN92" s="102" t="s">
        <v>113</v>
      </c>
      <c r="AO92" s="83"/>
    </row>
    <row r="93" spans="1:41" ht="11.15" customHeight="1">
      <c r="A93" s="85">
        <v>24</v>
      </c>
      <c r="B93" s="125" t="s">
        <v>58</v>
      </c>
      <c r="C93" s="126" t="s">
        <v>92</v>
      </c>
      <c r="D93" s="66" t="s">
        <v>379</v>
      </c>
      <c r="E93" s="66" t="s">
        <v>379</v>
      </c>
      <c r="F93" s="66" t="s">
        <v>379</v>
      </c>
      <c r="G93" s="66" t="s">
        <v>379</v>
      </c>
      <c r="H93" s="66" t="s">
        <v>379</v>
      </c>
      <c r="I93" s="112" t="s">
        <v>379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  <c r="AK93" s="83" t="s">
        <v>58</v>
      </c>
      <c r="AL93" s="83">
        <v>2000</v>
      </c>
      <c r="AM93" s="83"/>
      <c r="AN93" s="102" t="s">
        <v>113</v>
      </c>
      <c r="AO93" s="83"/>
    </row>
    <row r="94" spans="1:41" ht="11.15" customHeight="1">
      <c r="A94" s="85">
        <v>25</v>
      </c>
      <c r="B94" s="121" t="s">
        <v>104</v>
      </c>
      <c r="C94" s="88" t="s">
        <v>78</v>
      </c>
      <c r="D94" s="94" t="s">
        <v>379</v>
      </c>
      <c r="E94" s="94" t="s">
        <v>379</v>
      </c>
      <c r="F94" s="94" t="s">
        <v>379</v>
      </c>
      <c r="G94" s="94" t="s">
        <v>379</v>
      </c>
      <c r="H94" s="94" t="s">
        <v>379</v>
      </c>
      <c r="I94" s="202" t="s">
        <v>379</v>
      </c>
      <c r="J94" s="94"/>
      <c r="K94" s="94"/>
      <c r="L94" s="94"/>
      <c r="M94" s="94"/>
      <c r="N94" s="94"/>
      <c r="O94" s="163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  <c r="AK94" s="83" t="s">
        <v>122</v>
      </c>
      <c r="AL94" s="83">
        <v>0.1</v>
      </c>
      <c r="AM94" s="83"/>
      <c r="AN94" s="102" t="s">
        <v>113</v>
      </c>
      <c r="AO94" s="83"/>
    </row>
    <row r="95" spans="1:41" ht="11.15" customHeight="1">
      <c r="A95" s="85">
        <v>26</v>
      </c>
      <c r="B95" s="156" t="s">
        <v>68</v>
      </c>
      <c r="C95" s="88" t="s">
        <v>78</v>
      </c>
      <c r="D95" s="96" t="s">
        <v>379</v>
      </c>
      <c r="E95" s="96" t="s">
        <v>379</v>
      </c>
      <c r="F95" s="96" t="s">
        <v>379</v>
      </c>
      <c r="G95" s="96" t="s">
        <v>379</v>
      </c>
      <c r="H95" s="96" t="s">
        <v>379</v>
      </c>
      <c r="I95" s="203" t="s">
        <v>379</v>
      </c>
      <c r="J95" s="96"/>
      <c r="K95" s="96"/>
      <c r="L95" s="96"/>
      <c r="M95" s="96"/>
      <c r="N95" s="96"/>
      <c r="O95" s="164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  <c r="AK95" s="83" t="s">
        <v>68</v>
      </c>
      <c r="AL95" s="83">
        <v>0.1</v>
      </c>
      <c r="AM95" s="83"/>
      <c r="AN95" s="102" t="s">
        <v>113</v>
      </c>
      <c r="AO95" s="83"/>
    </row>
    <row r="96" spans="1:41" ht="11.15" customHeight="1" thickBot="1">
      <c r="A96" s="129">
        <v>27</v>
      </c>
      <c r="B96" s="130" t="s">
        <v>179</v>
      </c>
      <c r="C96" s="105" t="s">
        <v>365</v>
      </c>
      <c r="D96" s="177" t="s">
        <v>404</v>
      </c>
      <c r="E96" s="177" t="s">
        <v>404</v>
      </c>
      <c r="F96" s="177" t="s">
        <v>404</v>
      </c>
      <c r="G96" s="177" t="s">
        <v>404</v>
      </c>
      <c r="H96" s="177" t="s">
        <v>404</v>
      </c>
      <c r="I96" s="206" t="s">
        <v>404</v>
      </c>
      <c r="J96" s="177"/>
      <c r="K96" s="177"/>
      <c r="L96" s="177"/>
      <c r="M96" s="177"/>
      <c r="N96" s="177"/>
      <c r="O96" s="178"/>
      <c r="P96" s="179"/>
      <c r="Q96" s="177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80"/>
      <c r="AJ96" s="181"/>
      <c r="AK96" s="182" t="s">
        <v>179</v>
      </c>
      <c r="AL96" s="183">
        <v>5.0000000000000002E-5</v>
      </c>
      <c r="AM96" s="83"/>
      <c r="AN96" s="102" t="s">
        <v>113</v>
      </c>
      <c r="AO96" s="83"/>
    </row>
    <row r="97" spans="1:41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41" ht="11.15" customHeight="1">
      <c r="A98" s="80">
        <v>1</v>
      </c>
      <c r="B98" s="134" t="s">
        <v>182</v>
      </c>
      <c r="C98" s="157" t="s">
        <v>60</v>
      </c>
      <c r="D98" s="137">
        <v>2.2000000000000002</v>
      </c>
      <c r="E98" s="137">
        <v>1.9</v>
      </c>
      <c r="F98" s="137">
        <v>2.7</v>
      </c>
      <c r="G98" s="137">
        <v>2.1</v>
      </c>
      <c r="H98" s="137">
        <v>1.3</v>
      </c>
      <c r="I98" s="207">
        <v>2.6</v>
      </c>
      <c r="J98" s="137"/>
      <c r="K98" s="137"/>
      <c r="L98" s="137"/>
      <c r="M98" s="137"/>
      <c r="N98" s="137"/>
      <c r="O98" s="213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  <c r="AJ98" s="70"/>
      <c r="AK98" s="83" t="s">
        <v>182</v>
      </c>
      <c r="AL98" s="102" t="s">
        <v>113</v>
      </c>
      <c r="AM98" s="83"/>
      <c r="AN98" s="102" t="s">
        <v>113</v>
      </c>
      <c r="AO98" s="83"/>
    </row>
    <row r="99" spans="1:41" ht="11.15" customHeight="1">
      <c r="A99" s="85">
        <v>2</v>
      </c>
      <c r="B99" s="138" t="s">
        <v>183</v>
      </c>
      <c r="C99" s="158" t="s">
        <v>60</v>
      </c>
      <c r="D99" s="68">
        <v>19.600000000000001</v>
      </c>
      <c r="E99" s="68">
        <v>18.7</v>
      </c>
      <c r="F99" s="68">
        <v>14.1</v>
      </c>
      <c r="G99" s="68">
        <v>14</v>
      </c>
      <c r="H99" s="68">
        <v>15.3</v>
      </c>
      <c r="I99" s="197">
        <v>15.1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  <c r="AJ99" s="70"/>
      <c r="AK99" s="83" t="s">
        <v>183</v>
      </c>
      <c r="AL99" s="102" t="s">
        <v>113</v>
      </c>
      <c r="AM99" s="83"/>
      <c r="AN99" s="102" t="s">
        <v>113</v>
      </c>
      <c r="AO99" s="83"/>
    </row>
    <row r="100" spans="1:41" ht="11.15" customHeight="1">
      <c r="A100" s="85">
        <v>3</v>
      </c>
      <c r="B100" s="138" t="s">
        <v>59</v>
      </c>
      <c r="C100" s="158" t="s">
        <v>367</v>
      </c>
      <c r="D100" s="68">
        <v>5.3</v>
      </c>
      <c r="E100" s="68">
        <v>5.3</v>
      </c>
      <c r="F100" s="68">
        <v>4</v>
      </c>
      <c r="G100" s="68">
        <v>4</v>
      </c>
      <c r="H100" s="68">
        <v>4.2</v>
      </c>
      <c r="I100" s="197">
        <v>4.2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  <c r="AJ100" s="70"/>
      <c r="AK100" s="83" t="s">
        <v>59</v>
      </c>
      <c r="AL100" s="102" t="s">
        <v>113</v>
      </c>
      <c r="AM100" s="83"/>
      <c r="AN100" s="102" t="s">
        <v>113</v>
      </c>
      <c r="AO100" s="83"/>
    </row>
    <row r="101" spans="1:41" ht="11.15" customHeight="1">
      <c r="A101" s="85">
        <v>4</v>
      </c>
      <c r="B101" s="138" t="s">
        <v>223</v>
      </c>
      <c r="C101" s="158" t="s">
        <v>365</v>
      </c>
      <c r="D101" s="96">
        <v>0.22</v>
      </c>
      <c r="E101" s="96">
        <v>0.21</v>
      </c>
      <c r="F101" s="96">
        <v>0.14000000000000001</v>
      </c>
      <c r="G101" s="96">
        <v>0.14000000000000001</v>
      </c>
      <c r="H101" s="96">
        <v>0.08</v>
      </c>
      <c r="I101" s="203">
        <v>0.08</v>
      </c>
      <c r="J101" s="96"/>
      <c r="K101" s="96"/>
      <c r="L101" s="96"/>
      <c r="M101" s="96"/>
      <c r="N101" s="96"/>
      <c r="O101" s="164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  <c r="AJ101" s="70"/>
      <c r="AK101" s="83" t="s">
        <v>223</v>
      </c>
      <c r="AL101" s="102" t="s">
        <v>113</v>
      </c>
      <c r="AM101" s="83"/>
      <c r="AN101" s="102" t="s">
        <v>113</v>
      </c>
      <c r="AO101" s="83"/>
    </row>
    <row r="102" spans="1:41" ht="11.15" customHeight="1">
      <c r="A102" s="85">
        <v>5</v>
      </c>
      <c r="B102" s="143" t="s">
        <v>181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  <c r="AK102" s="83" t="s">
        <v>180</v>
      </c>
      <c r="AL102" s="102" t="s">
        <v>113</v>
      </c>
      <c r="AM102" s="83"/>
      <c r="AN102" s="102" t="s">
        <v>113</v>
      </c>
      <c r="AO102" s="83"/>
    </row>
    <row r="103" spans="1:41" ht="11.15" customHeight="1">
      <c r="A103" s="85">
        <v>6</v>
      </c>
      <c r="B103" s="159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  <c r="AK103" s="83" t="s">
        <v>69</v>
      </c>
      <c r="AL103" s="102" t="s">
        <v>113</v>
      </c>
      <c r="AM103" s="83"/>
      <c r="AN103" s="102" t="s">
        <v>113</v>
      </c>
      <c r="AO103" s="83"/>
    </row>
    <row r="104" spans="1:41" ht="11.15" customHeight="1">
      <c r="A104" s="85">
        <v>7</v>
      </c>
      <c r="B104" s="143" t="s">
        <v>70</v>
      </c>
      <c r="C104" s="124" t="s">
        <v>60</v>
      </c>
      <c r="D104" s="66" t="s">
        <v>379</v>
      </c>
      <c r="E104" s="66" t="s">
        <v>379</v>
      </c>
      <c r="F104" s="66" t="s">
        <v>379</v>
      </c>
      <c r="G104" s="66" t="s">
        <v>379</v>
      </c>
      <c r="H104" s="66" t="s">
        <v>379</v>
      </c>
      <c r="I104" s="112" t="s">
        <v>379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  <c r="AK104" s="83" t="s">
        <v>227</v>
      </c>
      <c r="AL104" s="83" t="s">
        <v>235</v>
      </c>
      <c r="AM104" s="83"/>
      <c r="AN104" s="102" t="s">
        <v>113</v>
      </c>
      <c r="AO104" s="83"/>
    </row>
    <row r="105" spans="1:41" ht="11.15" customHeight="1" thickBot="1">
      <c r="A105" s="103">
        <v>8</v>
      </c>
      <c r="B105" s="144" t="s">
        <v>71</v>
      </c>
      <c r="C105" s="145" t="s">
        <v>60</v>
      </c>
      <c r="D105" s="108" t="s">
        <v>379</v>
      </c>
      <c r="E105" s="108" t="s">
        <v>379</v>
      </c>
      <c r="F105" s="108" t="s">
        <v>379</v>
      </c>
      <c r="G105" s="108" t="s">
        <v>379</v>
      </c>
      <c r="H105" s="108" t="s">
        <v>379</v>
      </c>
      <c r="I105" s="208" t="s">
        <v>379</v>
      </c>
      <c r="J105" s="108"/>
      <c r="K105" s="108"/>
      <c r="L105" s="108"/>
      <c r="M105" s="108"/>
      <c r="N105" s="108"/>
      <c r="O105" s="167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  <c r="AK105" s="83" t="s">
        <v>228</v>
      </c>
      <c r="AL105" s="83" t="s">
        <v>235</v>
      </c>
      <c r="AM105" s="83"/>
      <c r="AN105" s="102" t="s">
        <v>113</v>
      </c>
      <c r="AO105" s="83"/>
    </row>
    <row r="106" spans="1:41" ht="11.15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41" ht="11.15" customHeight="1"/>
    <row r="108" spans="1:41" ht="11.15" customHeight="1"/>
    <row r="109" spans="1:41" ht="11.15" customHeight="1"/>
    <row r="110" spans="1:41" ht="11.15" customHeight="1"/>
    <row r="111" spans="1:41" ht="11.15" customHeight="1"/>
    <row r="112" spans="1:41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7" ht="11.15" customHeight="1" thickBot="1"/>
    <row r="130" spans="1:37" ht="11.15" customHeight="1" thickTop="1">
      <c r="A130" s="240">
        <v>45200</v>
      </c>
      <c r="B130" s="240"/>
      <c r="C130" s="241">
        <v>45292</v>
      </c>
      <c r="D130" s="241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  <c r="AJ130" s="31"/>
      <c r="AK130" s="196"/>
    </row>
  </sheetData>
  <mergeCells count="38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AN68:AO68"/>
    <mergeCell ref="AL14:AM14"/>
    <mergeCell ref="AN14:AO14"/>
    <mergeCell ref="AL68:AM68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72" t="s">
        <v>184</v>
      </c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</row>
    <row r="2" spans="1:35" ht="18.5" thickBot="1"/>
    <row r="3" spans="1:35">
      <c r="A3" t="s">
        <v>186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75" t="s">
        <v>369</v>
      </c>
      <c r="AI3" s="173"/>
    </row>
    <row r="4" spans="1:35" ht="18.5" thickBot="1">
      <c r="A4" t="s">
        <v>187</v>
      </c>
      <c r="B4" t="s">
        <v>371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185</v>
      </c>
      <c r="H4" s="3" t="s">
        <v>185</v>
      </c>
      <c r="I4" s="3" t="s">
        <v>185</v>
      </c>
      <c r="J4" s="3" t="s">
        <v>185</v>
      </c>
      <c r="K4" s="3" t="s">
        <v>185</v>
      </c>
      <c r="L4" s="3" t="s">
        <v>185</v>
      </c>
      <c r="M4" s="3" t="s">
        <v>185</v>
      </c>
      <c r="N4" s="3" t="s">
        <v>185</v>
      </c>
      <c r="O4" s="3" t="s">
        <v>185</v>
      </c>
      <c r="P4" s="3" t="s">
        <v>185</v>
      </c>
      <c r="Q4" s="3" t="s">
        <v>185</v>
      </c>
      <c r="R4" s="3" t="s">
        <v>185</v>
      </c>
      <c r="S4" s="3" t="s">
        <v>185</v>
      </c>
      <c r="T4" s="3" t="s">
        <v>185</v>
      </c>
      <c r="U4" s="3" t="s">
        <v>185</v>
      </c>
      <c r="V4" s="3" t="s">
        <v>185</v>
      </c>
      <c r="W4" s="3" t="s">
        <v>185</v>
      </c>
      <c r="X4" s="3" t="s">
        <v>185</v>
      </c>
      <c r="Y4" s="3" t="s">
        <v>185</v>
      </c>
      <c r="Z4" s="3" t="s">
        <v>185</v>
      </c>
      <c r="AA4" s="3" t="s">
        <v>185</v>
      </c>
      <c r="AB4" s="3" t="s">
        <v>185</v>
      </c>
      <c r="AC4" s="3" t="s">
        <v>185</v>
      </c>
      <c r="AD4" s="3" t="s">
        <v>185</v>
      </c>
      <c r="AE4" s="3" t="s">
        <v>185</v>
      </c>
      <c r="AF4" s="3" t="s">
        <v>185</v>
      </c>
      <c r="AG4" s="3" t="s">
        <v>185</v>
      </c>
      <c r="AH4" s="276"/>
      <c r="AI4" s="173"/>
    </row>
    <row r="5" spans="1:35" ht="18.5" thickBot="1">
      <c r="A5" t="s">
        <v>188</v>
      </c>
      <c r="B5">
        <v>1</v>
      </c>
      <c r="C5" t="s">
        <v>379</v>
      </c>
      <c r="D5" t="s">
        <v>379</v>
      </c>
      <c r="E5" t="s">
        <v>379</v>
      </c>
      <c r="F5" t="s">
        <v>379</v>
      </c>
      <c r="G5" t="s">
        <v>379</v>
      </c>
      <c r="H5" t="s">
        <v>379</v>
      </c>
      <c r="I5" t="s">
        <v>379</v>
      </c>
      <c r="J5" t="s">
        <v>379</v>
      </c>
      <c r="K5" t="s">
        <v>379</v>
      </c>
      <c r="L5" t="s">
        <v>379</v>
      </c>
      <c r="M5" t="s">
        <v>379</v>
      </c>
      <c r="N5" t="s">
        <v>379</v>
      </c>
      <c r="O5" t="s">
        <v>379</v>
      </c>
      <c r="P5" t="s">
        <v>379</v>
      </c>
      <c r="Q5" t="s">
        <v>379</v>
      </c>
      <c r="R5" t="s">
        <v>379</v>
      </c>
      <c r="S5" t="s">
        <v>379</v>
      </c>
      <c r="T5" t="s">
        <v>379</v>
      </c>
      <c r="U5" t="s">
        <v>379</v>
      </c>
      <c r="V5" t="s">
        <v>379</v>
      </c>
      <c r="W5" t="s">
        <v>379</v>
      </c>
      <c r="X5" t="s">
        <v>379</v>
      </c>
      <c r="Y5" t="s">
        <v>379</v>
      </c>
      <c r="Z5" t="s">
        <v>379</v>
      </c>
      <c r="AA5" t="s">
        <v>379</v>
      </c>
      <c r="AB5" t="s">
        <v>379</v>
      </c>
      <c r="AC5" t="s">
        <v>379</v>
      </c>
      <c r="AD5" t="s">
        <v>379</v>
      </c>
      <c r="AE5" t="s">
        <v>379</v>
      </c>
      <c r="AF5" t="s">
        <v>379</v>
      </c>
      <c r="AG5" t="s">
        <v>379</v>
      </c>
    </row>
    <row r="6" spans="1:35" ht="18.5" thickBot="1">
      <c r="A6" t="s">
        <v>189</v>
      </c>
      <c r="AH6" s="174">
        <f>INDEX(C41:AG41,MATCH(MAX(C41:AG41)+1,C41:AG41,1))</f>
        <v>8</v>
      </c>
      <c r="AI6" s="174">
        <f>AH6*1</f>
        <v>8</v>
      </c>
    </row>
    <row r="7" spans="1:35">
      <c r="A7" t="s">
        <v>190</v>
      </c>
      <c r="AH7" t="s">
        <v>370</v>
      </c>
    </row>
    <row r="8" spans="1:35">
      <c r="A8" t="s">
        <v>191</v>
      </c>
      <c r="AH8" s="175" t="s">
        <v>379</v>
      </c>
    </row>
    <row r="9" spans="1:35">
      <c r="A9" t="s">
        <v>192</v>
      </c>
    </row>
    <row r="10" spans="1:35">
      <c r="A10" t="s">
        <v>193</v>
      </c>
    </row>
    <row r="11" spans="1:35">
      <c r="A11" t="s">
        <v>194</v>
      </c>
    </row>
    <row r="12" spans="1:35">
      <c r="A12" t="s">
        <v>195</v>
      </c>
    </row>
    <row r="13" spans="1:35">
      <c r="A13" t="s">
        <v>196</v>
      </c>
    </row>
    <row r="14" spans="1:35">
      <c r="A14" t="s">
        <v>197</v>
      </c>
    </row>
    <row r="15" spans="1:35">
      <c r="A15" t="s">
        <v>198</v>
      </c>
    </row>
    <row r="16" spans="1:35">
      <c r="A16" t="s">
        <v>199</v>
      </c>
    </row>
    <row r="17" spans="1:27">
      <c r="A17" t="s">
        <v>200</v>
      </c>
    </row>
    <row r="18" spans="1:27">
      <c r="A18" t="s">
        <v>201</v>
      </c>
    </row>
    <row r="19" spans="1:27">
      <c r="A19" t="s">
        <v>202</v>
      </c>
    </row>
    <row r="20" spans="1:27">
      <c r="A20" t="s">
        <v>203</v>
      </c>
    </row>
    <row r="21" spans="1:27">
      <c r="A21" t="s">
        <v>204</v>
      </c>
    </row>
    <row r="22" spans="1:27">
      <c r="A22" t="s">
        <v>205</v>
      </c>
    </row>
    <row r="23" spans="1:27">
      <c r="A23" t="s">
        <v>206</v>
      </c>
    </row>
    <row r="24" spans="1:27">
      <c r="A24" t="s">
        <v>207</v>
      </c>
    </row>
    <row r="25" spans="1:27">
      <c r="A25" t="s">
        <v>208</v>
      </c>
    </row>
    <row r="26" spans="1:27">
      <c r="A26" t="s">
        <v>209</v>
      </c>
    </row>
    <row r="27" spans="1:27">
      <c r="A27" t="s">
        <v>210</v>
      </c>
    </row>
    <row r="28" spans="1:27">
      <c r="A28" t="s">
        <v>211</v>
      </c>
    </row>
    <row r="29" spans="1:27">
      <c r="A29" t="s">
        <v>212</v>
      </c>
    </row>
    <row r="30" spans="1:27">
      <c r="A30" t="s">
        <v>213</v>
      </c>
      <c r="C30" t="s">
        <v>380</v>
      </c>
      <c r="D30" t="s">
        <v>381</v>
      </c>
      <c r="E30" t="s">
        <v>382</v>
      </c>
      <c r="F30" t="s">
        <v>383</v>
      </c>
      <c r="G30" t="s">
        <v>380</v>
      </c>
      <c r="H30" t="s">
        <v>384</v>
      </c>
      <c r="I30" t="s">
        <v>380</v>
      </c>
      <c r="J30" t="s">
        <v>385</v>
      </c>
      <c r="K30" t="s">
        <v>380</v>
      </c>
      <c r="L30" t="s">
        <v>384</v>
      </c>
      <c r="M30" t="s">
        <v>386</v>
      </c>
      <c r="N30" t="s">
        <v>387</v>
      </c>
      <c r="O30" t="s">
        <v>388</v>
      </c>
      <c r="P30" t="s">
        <v>380</v>
      </c>
      <c r="Q30" t="s">
        <v>385</v>
      </c>
      <c r="R30" t="s">
        <v>380</v>
      </c>
      <c r="S30" t="s">
        <v>380</v>
      </c>
      <c r="T30" t="s">
        <v>388</v>
      </c>
      <c r="U30" t="s">
        <v>386</v>
      </c>
      <c r="V30" t="s">
        <v>382</v>
      </c>
      <c r="W30" t="s">
        <v>383</v>
      </c>
      <c r="X30" t="s">
        <v>387</v>
      </c>
      <c r="Y30" t="s">
        <v>385</v>
      </c>
      <c r="Z30" t="s">
        <v>389</v>
      </c>
      <c r="AA30" t="s">
        <v>386</v>
      </c>
    </row>
    <row r="31" spans="1:27">
      <c r="A31" t="s">
        <v>214</v>
      </c>
    </row>
    <row r="32" spans="1:27">
      <c r="A32" t="s">
        <v>215</v>
      </c>
    </row>
    <row r="33" spans="1:34">
      <c r="A33" t="s">
        <v>216</v>
      </c>
    </row>
    <row r="34" spans="1:34">
      <c r="A34" t="s">
        <v>217</v>
      </c>
    </row>
    <row r="35" spans="1:34">
      <c r="A35" t="s">
        <v>218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219</v>
      </c>
    </row>
    <row r="37" spans="1:34">
      <c r="A37" t="s">
        <v>220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雨|曇</v>
      </c>
      <c r="E37" s="2" t="str">
        <f t="shared" si="0"/>
        <v>曇/雨</v>
      </c>
      <c r="F37" s="2" t="str">
        <f t="shared" si="0"/>
        <v>雨/晴</v>
      </c>
      <c r="G37" s="2" t="str">
        <f t="shared" si="0"/>
        <v>晴</v>
      </c>
      <c r="H37" s="2" t="str">
        <f t="shared" si="0"/>
        <v>曇</v>
      </c>
      <c r="I37" s="2" t="str">
        <f t="shared" si="0"/>
        <v>晴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曇</v>
      </c>
      <c r="M37" s="2" t="str">
        <f t="shared" si="0"/>
        <v>曇/晴</v>
      </c>
      <c r="N37" s="2" t="str">
        <f t="shared" si="0"/>
        <v>晴/曇</v>
      </c>
      <c r="O37" s="2" t="str">
        <f t="shared" si="0"/>
        <v>曇|雨</v>
      </c>
      <c r="P37" s="2" t="str">
        <f t="shared" si="0"/>
        <v>晴</v>
      </c>
      <c r="Q37" s="2" t="str">
        <f t="shared" si="0"/>
        <v>晴|曇</v>
      </c>
      <c r="R37" s="2" t="str">
        <f t="shared" si="0"/>
        <v>晴</v>
      </c>
      <c r="S37" s="2" t="str">
        <f t="shared" si="0"/>
        <v>晴</v>
      </c>
      <c r="T37" s="2" t="str">
        <f t="shared" si="0"/>
        <v>曇|雨</v>
      </c>
      <c r="U37" s="2" t="str">
        <f t="shared" si="0"/>
        <v>曇/晴</v>
      </c>
      <c r="V37" s="2" t="str">
        <f t="shared" si="0"/>
        <v>曇/雨</v>
      </c>
      <c r="W37" s="2" t="str">
        <f t="shared" si="0"/>
        <v>雨/晴</v>
      </c>
      <c r="X37" s="2" t="str">
        <f t="shared" si="0"/>
        <v>晴/曇</v>
      </c>
      <c r="Y37" s="2" t="str">
        <f t="shared" si="0"/>
        <v>晴|曇</v>
      </c>
      <c r="Z37" s="2" t="str">
        <f t="shared" si="0"/>
        <v>雪/曇</v>
      </c>
      <c r="AA37" s="2" t="str">
        <f t="shared" si="0"/>
        <v>曇/晴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221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222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1</v>
      </c>
      <c r="D41" s="2">
        <f>IF(D37="","",VLOOKUP(D37,変換!$B$31:$C$58,2,FALSE))</f>
        <v>24</v>
      </c>
      <c r="E41" s="2">
        <f>IF(E37="","",VLOOKUP(E37,変換!$B$31:$C$58,2,FALSE))</f>
        <v>9</v>
      </c>
      <c r="F41" s="2">
        <f>IF(F37="","",VLOOKUP(F37,変換!$B$31:$C$58,2,FALSE))</f>
        <v>11</v>
      </c>
      <c r="G41" s="2">
        <f>IF(G37="","",VLOOKUP(G37,変換!$B$31:$C$58,2,FALSE))</f>
        <v>1</v>
      </c>
      <c r="H41" s="2">
        <f>IF(H37="","",VLOOKUP(H37,変換!$B$31:$C$58,2,FALSE))</f>
        <v>2</v>
      </c>
      <c r="I41" s="2">
        <f>IF(I37="","",VLOOKUP(I37,変換!$B$31:$C$58,2,FALSE))</f>
        <v>1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2</v>
      </c>
      <c r="M41" s="2">
        <f>IF(M37="","",VLOOKUP(M37,変換!$B$31:$C$58,2,FALSE))</f>
        <v>8</v>
      </c>
      <c r="N41" s="2">
        <f>IF(N37="","",VLOOKUP(N37,変換!$B$31:$C$58,2,FALSE))</f>
        <v>5</v>
      </c>
      <c r="O41" s="2">
        <f>IF(O37="","",VLOOKUP(O37,変換!$B$31:$C$58,2,FALSE))</f>
        <v>21</v>
      </c>
      <c r="P41" s="2">
        <f>IF(P37="","",VLOOKUP(P37,変換!$B$31:$C$58,2,FALSE))</f>
        <v>1</v>
      </c>
      <c r="Q41" s="2">
        <f>IF(Q37="","",VLOOKUP(Q37,変換!$B$31:$C$58,2,FALSE))</f>
        <v>17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21</v>
      </c>
      <c r="U41" s="2">
        <f>IF(U37="","",VLOOKUP(U37,変換!$B$31:$C$58,2,FALSE))</f>
        <v>8</v>
      </c>
      <c r="V41" s="2">
        <f>IF(V37="","",VLOOKUP(V37,変換!$B$31:$C$58,2,FALSE))</f>
        <v>9</v>
      </c>
      <c r="W41" s="2">
        <f>IF(W37="","",VLOOKUP(W37,変換!$B$31:$C$58,2,FALSE))</f>
        <v>11</v>
      </c>
      <c r="X41" s="2">
        <f>IF(X37="","",VLOOKUP(X37,変換!$B$31:$C$58,2,FALSE))</f>
        <v>5</v>
      </c>
      <c r="Y41" s="2">
        <f>IF(Y37="","",VLOOKUP(Y37,変換!$B$31:$C$58,2,FALSE))</f>
        <v>17</v>
      </c>
      <c r="Z41" s="2">
        <f>IF(Z37="","",VLOOKUP(Z37,変換!$B$31:$C$58,2,FALSE))</f>
        <v>15</v>
      </c>
      <c r="AA41" s="2">
        <f>IF(AA37="","",VLOOKUP(AA37,変換!$B$31:$C$58,2,FALSE))</f>
        <v>8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129</v>
      </c>
      <c r="E1" t="s">
        <v>157</v>
      </c>
      <c r="F1">
        <v>1</v>
      </c>
      <c r="G1" t="s">
        <v>158</v>
      </c>
      <c r="J1" t="s">
        <v>171</v>
      </c>
      <c r="K1">
        <v>1</v>
      </c>
      <c r="L1" t="s">
        <v>172</v>
      </c>
      <c r="N1" s="5" t="s">
        <v>224</v>
      </c>
      <c r="O1" s="6">
        <v>1</v>
      </c>
      <c r="P1" s="5" t="s">
        <v>225</v>
      </c>
    </row>
    <row r="2" spans="1:16">
      <c r="A2" t="s">
        <v>123</v>
      </c>
      <c r="B2">
        <v>2</v>
      </c>
      <c r="C2" t="s">
        <v>130</v>
      </c>
      <c r="E2" t="s">
        <v>157</v>
      </c>
      <c r="F2">
        <v>2</v>
      </c>
      <c r="G2" t="s">
        <v>159</v>
      </c>
      <c r="J2" t="s">
        <v>171</v>
      </c>
      <c r="K2">
        <v>2</v>
      </c>
      <c r="L2" t="s">
        <v>173</v>
      </c>
      <c r="N2" s="5" t="s">
        <v>224</v>
      </c>
      <c r="O2" s="6">
        <v>2</v>
      </c>
      <c r="P2" s="5" t="s">
        <v>226</v>
      </c>
    </row>
    <row r="3" spans="1:16">
      <c r="A3" t="s">
        <v>123</v>
      </c>
      <c r="B3">
        <v>3</v>
      </c>
      <c r="C3" t="s">
        <v>131</v>
      </c>
      <c r="E3" t="s">
        <v>157</v>
      </c>
      <c r="F3">
        <v>3</v>
      </c>
      <c r="G3" t="s">
        <v>160</v>
      </c>
      <c r="J3" t="s">
        <v>171</v>
      </c>
      <c r="K3">
        <v>3</v>
      </c>
      <c r="L3" t="s">
        <v>174</v>
      </c>
    </row>
    <row r="4" spans="1:16">
      <c r="A4" t="s">
        <v>123</v>
      </c>
      <c r="B4">
        <v>4</v>
      </c>
      <c r="C4" t="s">
        <v>132</v>
      </c>
      <c r="E4" t="s">
        <v>157</v>
      </c>
      <c r="F4">
        <v>4</v>
      </c>
      <c r="G4" t="s">
        <v>161</v>
      </c>
      <c r="J4" t="s">
        <v>171</v>
      </c>
      <c r="K4">
        <v>4</v>
      </c>
      <c r="L4" t="s">
        <v>175</v>
      </c>
      <c r="N4" t="s">
        <v>227</v>
      </c>
    </row>
    <row r="5" spans="1:16">
      <c r="A5" t="s">
        <v>123</v>
      </c>
      <c r="B5">
        <v>5</v>
      </c>
      <c r="C5" t="s">
        <v>133</v>
      </c>
      <c r="E5" t="s">
        <v>157</v>
      </c>
      <c r="F5">
        <v>5</v>
      </c>
      <c r="G5" t="s">
        <v>162</v>
      </c>
      <c r="J5" t="s">
        <v>171</v>
      </c>
      <c r="K5">
        <v>5</v>
      </c>
      <c r="L5" t="s">
        <v>176</v>
      </c>
      <c r="N5" t="s">
        <v>228</v>
      </c>
    </row>
    <row r="6" spans="1:16">
      <c r="A6" t="s">
        <v>123</v>
      </c>
      <c r="B6">
        <v>6</v>
      </c>
      <c r="C6" t="s">
        <v>134</v>
      </c>
      <c r="E6" t="s">
        <v>157</v>
      </c>
      <c r="F6">
        <v>6</v>
      </c>
      <c r="G6" t="s">
        <v>163</v>
      </c>
      <c r="J6" t="s">
        <v>171</v>
      </c>
      <c r="K6">
        <v>6</v>
      </c>
      <c r="L6" t="s">
        <v>177</v>
      </c>
      <c r="N6" t="s">
        <v>229</v>
      </c>
      <c r="O6">
        <v>1</v>
      </c>
      <c r="P6" t="s">
        <v>230</v>
      </c>
    </row>
    <row r="7" spans="1:16">
      <c r="A7" t="s">
        <v>123</v>
      </c>
      <c r="B7">
        <v>7</v>
      </c>
      <c r="C7" t="s">
        <v>135</v>
      </c>
      <c r="E7" t="s">
        <v>157</v>
      </c>
      <c r="F7">
        <v>7</v>
      </c>
      <c r="G7" t="s">
        <v>164</v>
      </c>
      <c r="N7" t="s">
        <v>229</v>
      </c>
      <c r="O7">
        <v>2</v>
      </c>
      <c r="P7" t="s">
        <v>231</v>
      </c>
    </row>
    <row r="8" spans="1:16">
      <c r="A8" t="s">
        <v>123</v>
      </c>
      <c r="B8">
        <v>8</v>
      </c>
      <c r="C8" t="s">
        <v>136</v>
      </c>
      <c r="E8" t="s">
        <v>157</v>
      </c>
      <c r="F8">
        <v>8</v>
      </c>
      <c r="G8" t="s">
        <v>165</v>
      </c>
    </row>
    <row r="9" spans="1:16">
      <c r="A9" t="s">
        <v>123</v>
      </c>
      <c r="B9">
        <v>9</v>
      </c>
      <c r="C9" t="s">
        <v>137</v>
      </c>
      <c r="E9" t="s">
        <v>157</v>
      </c>
      <c r="F9">
        <v>9</v>
      </c>
      <c r="G9" t="s">
        <v>166</v>
      </c>
    </row>
    <row r="10" spans="1:16">
      <c r="A10" t="s">
        <v>123</v>
      </c>
      <c r="B10">
        <v>10</v>
      </c>
      <c r="C10" t="s">
        <v>138</v>
      </c>
      <c r="E10" t="s">
        <v>157</v>
      </c>
      <c r="F10">
        <v>10</v>
      </c>
      <c r="G10" t="s">
        <v>167</v>
      </c>
    </row>
    <row r="11" spans="1:16">
      <c r="A11" t="s">
        <v>123</v>
      </c>
      <c r="B11">
        <v>11</v>
      </c>
      <c r="C11" t="s">
        <v>139</v>
      </c>
      <c r="E11" t="s">
        <v>157</v>
      </c>
      <c r="F11">
        <v>11</v>
      </c>
      <c r="G11" t="s">
        <v>168</v>
      </c>
    </row>
    <row r="12" spans="1:16">
      <c r="A12" t="s">
        <v>123</v>
      </c>
      <c r="B12">
        <v>12</v>
      </c>
      <c r="C12" t="s">
        <v>140</v>
      </c>
      <c r="E12" t="s">
        <v>157</v>
      </c>
      <c r="F12">
        <v>12</v>
      </c>
      <c r="G12" t="s">
        <v>169</v>
      </c>
    </row>
    <row r="13" spans="1:16">
      <c r="A13" t="s">
        <v>123</v>
      </c>
      <c r="B13">
        <v>13</v>
      </c>
      <c r="C13" t="s">
        <v>141</v>
      </c>
      <c r="E13" t="s">
        <v>157</v>
      </c>
      <c r="F13">
        <v>13</v>
      </c>
      <c r="G13" t="s">
        <v>170</v>
      </c>
    </row>
    <row r="14" spans="1:16">
      <c r="A14" t="s">
        <v>123</v>
      </c>
      <c r="B14">
        <v>14</v>
      </c>
      <c r="C14" t="s">
        <v>142</v>
      </c>
    </row>
    <row r="15" spans="1:16">
      <c r="A15" t="s">
        <v>123</v>
      </c>
      <c r="B15">
        <v>15</v>
      </c>
      <c r="C15" t="s">
        <v>143</v>
      </c>
    </row>
    <row r="16" spans="1:16">
      <c r="A16" t="s">
        <v>123</v>
      </c>
      <c r="B16">
        <v>16</v>
      </c>
      <c r="C16" t="s">
        <v>144</v>
      </c>
    </row>
    <row r="17" spans="1:3">
      <c r="A17" t="s">
        <v>123</v>
      </c>
      <c r="B17">
        <v>17</v>
      </c>
      <c r="C17" t="s">
        <v>145</v>
      </c>
    </row>
    <row r="18" spans="1:3">
      <c r="A18" t="s">
        <v>123</v>
      </c>
      <c r="B18">
        <v>18</v>
      </c>
      <c r="C18" t="s">
        <v>146</v>
      </c>
    </row>
    <row r="19" spans="1:3">
      <c r="A19" t="s">
        <v>123</v>
      </c>
      <c r="B19">
        <v>19</v>
      </c>
      <c r="C19" t="s">
        <v>147</v>
      </c>
    </row>
    <row r="20" spans="1:3">
      <c r="A20" t="s">
        <v>123</v>
      </c>
      <c r="B20">
        <v>20</v>
      </c>
      <c r="C20" t="s">
        <v>148</v>
      </c>
    </row>
    <row r="21" spans="1:3">
      <c r="A21" t="s">
        <v>123</v>
      </c>
      <c r="B21">
        <v>21</v>
      </c>
      <c r="C21" t="s">
        <v>149</v>
      </c>
    </row>
    <row r="22" spans="1:3">
      <c r="A22" t="s">
        <v>123</v>
      </c>
      <c r="B22">
        <v>22</v>
      </c>
      <c r="C22" t="s">
        <v>150</v>
      </c>
    </row>
    <row r="23" spans="1:3">
      <c r="A23" t="s">
        <v>123</v>
      </c>
      <c r="B23">
        <v>23</v>
      </c>
      <c r="C23" t="s">
        <v>151</v>
      </c>
    </row>
    <row r="24" spans="1:3">
      <c r="A24" t="s">
        <v>123</v>
      </c>
      <c r="B24">
        <v>24</v>
      </c>
      <c r="C24" t="s">
        <v>152</v>
      </c>
    </row>
    <row r="25" spans="1:3">
      <c r="A25" t="s">
        <v>123</v>
      </c>
      <c r="B25">
        <v>25</v>
      </c>
      <c r="C25" t="s">
        <v>153</v>
      </c>
    </row>
    <row r="26" spans="1:3">
      <c r="A26" t="s">
        <v>123</v>
      </c>
      <c r="B26">
        <v>26</v>
      </c>
      <c r="C26" t="s">
        <v>154</v>
      </c>
    </row>
    <row r="27" spans="1:3">
      <c r="A27" t="s">
        <v>123</v>
      </c>
      <c r="B27">
        <v>27</v>
      </c>
      <c r="C27" t="s">
        <v>155</v>
      </c>
    </row>
    <row r="28" spans="1:3">
      <c r="A28" t="s">
        <v>123</v>
      </c>
      <c r="B28">
        <v>28</v>
      </c>
      <c r="C28" t="s">
        <v>156</v>
      </c>
    </row>
    <row r="30" spans="1:3">
      <c r="A30" s="277" t="s">
        <v>368</v>
      </c>
      <c r="B30" s="277"/>
      <c r="C30" s="277"/>
    </row>
    <row r="31" spans="1:3">
      <c r="A31" t="s">
        <v>123</v>
      </c>
      <c r="B31" t="s">
        <v>129</v>
      </c>
      <c r="C31">
        <v>1</v>
      </c>
    </row>
    <row r="32" spans="1:3">
      <c r="A32" t="s">
        <v>123</v>
      </c>
      <c r="B32" t="s">
        <v>130</v>
      </c>
      <c r="C32">
        <v>2</v>
      </c>
    </row>
    <row r="33" spans="1:3">
      <c r="A33" t="s">
        <v>123</v>
      </c>
      <c r="B33" t="s">
        <v>131</v>
      </c>
      <c r="C33">
        <v>3</v>
      </c>
    </row>
    <row r="34" spans="1:3">
      <c r="A34" t="s">
        <v>123</v>
      </c>
      <c r="B34" t="s">
        <v>132</v>
      </c>
      <c r="C34">
        <v>4</v>
      </c>
    </row>
    <row r="35" spans="1:3">
      <c r="A35" t="s">
        <v>123</v>
      </c>
      <c r="B35" t="s">
        <v>133</v>
      </c>
      <c r="C35">
        <v>5</v>
      </c>
    </row>
    <row r="36" spans="1:3">
      <c r="A36" t="s">
        <v>123</v>
      </c>
      <c r="B36" t="s">
        <v>134</v>
      </c>
      <c r="C36">
        <v>6</v>
      </c>
    </row>
    <row r="37" spans="1:3">
      <c r="A37" t="s">
        <v>123</v>
      </c>
      <c r="B37" t="s">
        <v>135</v>
      </c>
      <c r="C37">
        <v>7</v>
      </c>
    </row>
    <row r="38" spans="1:3">
      <c r="A38" t="s">
        <v>123</v>
      </c>
      <c r="B38" t="s">
        <v>136</v>
      </c>
      <c r="C38">
        <v>8</v>
      </c>
    </row>
    <row r="39" spans="1:3">
      <c r="A39" t="s">
        <v>123</v>
      </c>
      <c r="B39" t="s">
        <v>137</v>
      </c>
      <c r="C39">
        <v>9</v>
      </c>
    </row>
    <row r="40" spans="1:3">
      <c r="A40" t="s">
        <v>123</v>
      </c>
      <c r="B40" t="s">
        <v>138</v>
      </c>
      <c r="C40">
        <v>10</v>
      </c>
    </row>
    <row r="41" spans="1:3">
      <c r="A41" t="s">
        <v>123</v>
      </c>
      <c r="B41" t="s">
        <v>139</v>
      </c>
      <c r="C41">
        <v>11</v>
      </c>
    </row>
    <row r="42" spans="1:3">
      <c r="A42" t="s">
        <v>123</v>
      </c>
      <c r="B42" t="s">
        <v>140</v>
      </c>
      <c r="C42">
        <v>12</v>
      </c>
    </row>
    <row r="43" spans="1:3">
      <c r="A43" t="s">
        <v>123</v>
      </c>
      <c r="B43" t="s">
        <v>141</v>
      </c>
      <c r="C43">
        <v>13</v>
      </c>
    </row>
    <row r="44" spans="1:3">
      <c r="A44" t="s">
        <v>123</v>
      </c>
      <c r="B44" t="s">
        <v>142</v>
      </c>
      <c r="C44">
        <v>14</v>
      </c>
    </row>
    <row r="45" spans="1:3">
      <c r="A45" t="s">
        <v>123</v>
      </c>
      <c r="B45" t="s">
        <v>143</v>
      </c>
      <c r="C45">
        <v>15</v>
      </c>
    </row>
    <row r="46" spans="1:3">
      <c r="A46" t="s">
        <v>123</v>
      </c>
      <c r="B46" t="s">
        <v>144</v>
      </c>
      <c r="C46">
        <v>16</v>
      </c>
    </row>
    <row r="47" spans="1:3">
      <c r="A47" t="s">
        <v>123</v>
      </c>
      <c r="B47" t="s">
        <v>145</v>
      </c>
      <c r="C47">
        <v>17</v>
      </c>
    </row>
    <row r="48" spans="1:3">
      <c r="A48" t="s">
        <v>123</v>
      </c>
      <c r="B48" t="s">
        <v>146</v>
      </c>
      <c r="C48">
        <v>18</v>
      </c>
    </row>
    <row r="49" spans="1:3">
      <c r="A49" t="s">
        <v>123</v>
      </c>
      <c r="B49" t="s">
        <v>147</v>
      </c>
      <c r="C49">
        <v>19</v>
      </c>
    </row>
    <row r="50" spans="1:3">
      <c r="A50" t="s">
        <v>123</v>
      </c>
      <c r="B50" t="s">
        <v>148</v>
      </c>
      <c r="C50">
        <v>20</v>
      </c>
    </row>
    <row r="51" spans="1:3">
      <c r="A51" t="s">
        <v>123</v>
      </c>
      <c r="B51" t="s">
        <v>149</v>
      </c>
      <c r="C51">
        <v>21</v>
      </c>
    </row>
    <row r="52" spans="1:3">
      <c r="A52" t="s">
        <v>123</v>
      </c>
      <c r="B52" t="s">
        <v>150</v>
      </c>
      <c r="C52">
        <v>22</v>
      </c>
    </row>
    <row r="53" spans="1:3">
      <c r="A53" t="s">
        <v>123</v>
      </c>
      <c r="B53" t="s">
        <v>151</v>
      </c>
      <c r="C53">
        <v>23</v>
      </c>
    </row>
    <row r="54" spans="1:3">
      <c r="A54" t="s">
        <v>123</v>
      </c>
      <c r="B54" t="s">
        <v>152</v>
      </c>
      <c r="C54">
        <v>24</v>
      </c>
    </row>
    <row r="55" spans="1:3">
      <c r="A55" t="s">
        <v>123</v>
      </c>
      <c r="B55" t="s">
        <v>153</v>
      </c>
      <c r="C55">
        <v>25</v>
      </c>
    </row>
    <row r="56" spans="1:3">
      <c r="A56" t="s">
        <v>123</v>
      </c>
      <c r="B56" t="s">
        <v>154</v>
      </c>
      <c r="C56">
        <v>26</v>
      </c>
    </row>
    <row r="57" spans="1:3">
      <c r="A57" t="s">
        <v>123</v>
      </c>
      <c r="B57" t="s">
        <v>155</v>
      </c>
      <c r="C57">
        <v>27</v>
      </c>
    </row>
    <row r="58" spans="1:3">
      <c r="A58" t="s">
        <v>123</v>
      </c>
      <c r="B58" t="s">
        <v>156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236</v>
      </c>
      <c r="B1" s="8" t="s">
        <v>236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0" customWidth="1"/>
    <col min="2" max="2" width="21.83203125" style="30" customWidth="1"/>
    <col min="3" max="3" width="6" style="30" customWidth="1"/>
    <col min="4" max="25" width="9.83203125" style="31" customWidth="1"/>
    <col min="26" max="42" width="5.58203125" style="30" hidden="1" customWidth="1"/>
    <col min="43" max="43" width="11.58203125" style="32" hidden="1" customWidth="1"/>
    <col min="44" max="44" width="3.08203125" style="32" customWidth="1"/>
    <col min="45" max="45" width="27.58203125" style="30" bestFit="1" customWidth="1"/>
    <col min="46" max="16384" width="9" style="30"/>
  </cols>
  <sheetData>
    <row r="1" spans="1:47">
      <c r="B1" s="30">
        <v>45292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">
      <c r="A2" s="264"/>
      <c r="B2" s="264"/>
      <c r="C2" s="194"/>
      <c r="P2" s="194"/>
      <c r="Q2" s="185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10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5" customHeight="1">
      <c r="A4" s="33"/>
      <c r="B4" s="34"/>
      <c r="C4" s="35" t="s">
        <v>87</v>
      </c>
      <c r="D4" s="258" t="s">
        <v>346</v>
      </c>
      <c r="E4" s="259"/>
      <c r="F4" s="258" t="s">
        <v>349</v>
      </c>
      <c r="G4" s="259"/>
      <c r="H4" s="258" t="s">
        <v>352</v>
      </c>
      <c r="I4" s="259"/>
      <c r="J4" s="258" t="s">
        <v>355</v>
      </c>
      <c r="K4" s="259"/>
      <c r="L4" s="258" t="s">
        <v>358</v>
      </c>
      <c r="M4" s="259"/>
      <c r="N4" s="258" t="s">
        <v>361</v>
      </c>
      <c r="O4" s="262"/>
      <c r="P4" s="188"/>
      <c r="Q4" s="189"/>
      <c r="R4" s="265"/>
      <c r="S4" s="266"/>
      <c r="T4" s="265"/>
      <c r="U4" s="269"/>
      <c r="V4" s="258"/>
      <c r="W4" s="259"/>
      <c r="X4" s="258"/>
      <c r="Y4" s="259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5" customHeight="1">
      <c r="A5" s="36"/>
      <c r="B5" s="37"/>
      <c r="C5" s="38"/>
      <c r="D5" s="260"/>
      <c r="E5" s="261"/>
      <c r="F5" s="260"/>
      <c r="G5" s="261"/>
      <c r="H5" s="260"/>
      <c r="I5" s="261"/>
      <c r="J5" s="260"/>
      <c r="K5" s="261"/>
      <c r="L5" s="260"/>
      <c r="M5" s="261"/>
      <c r="N5" s="260"/>
      <c r="O5" s="263"/>
      <c r="P5" s="190"/>
      <c r="Q5" s="191"/>
      <c r="R5" s="267"/>
      <c r="S5" s="268"/>
      <c r="T5" s="267"/>
      <c r="U5" s="270"/>
      <c r="V5" s="260"/>
      <c r="W5" s="261"/>
      <c r="X5" s="260"/>
      <c r="Y5" s="26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5" customHeight="1">
      <c r="A6" s="36"/>
      <c r="B6" s="39"/>
      <c r="C6" s="40" t="s">
        <v>88</v>
      </c>
      <c r="D6" s="238"/>
      <c r="E6" s="41"/>
      <c r="F6" s="236"/>
      <c r="G6" s="41"/>
      <c r="H6" s="238"/>
      <c r="I6" s="41"/>
      <c r="J6" s="256"/>
      <c r="K6" s="41"/>
      <c r="L6" s="232"/>
      <c r="M6" s="41"/>
      <c r="N6" s="232"/>
      <c r="O6" s="41"/>
      <c r="P6" s="186"/>
      <c r="Q6" s="41"/>
      <c r="R6" s="234"/>
      <c r="S6" s="42"/>
      <c r="T6" s="236"/>
      <c r="U6" s="41"/>
      <c r="V6" s="238"/>
      <c r="W6" s="41"/>
      <c r="X6" s="236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5" customHeight="1" thickBot="1">
      <c r="A7" s="43" t="s">
        <v>85</v>
      </c>
      <c r="B7" s="44" t="s">
        <v>86</v>
      </c>
      <c r="C7" s="45"/>
      <c r="D7" s="239"/>
      <c r="E7" s="46" t="s">
        <v>124</v>
      </c>
      <c r="F7" s="237"/>
      <c r="G7" s="46" t="s">
        <v>124</v>
      </c>
      <c r="H7" s="239"/>
      <c r="I7" s="46" t="s">
        <v>124</v>
      </c>
      <c r="J7" s="257"/>
      <c r="K7" s="46" t="s">
        <v>124</v>
      </c>
      <c r="L7" s="233"/>
      <c r="M7" s="46" t="s">
        <v>124</v>
      </c>
      <c r="N7" s="233"/>
      <c r="O7" s="46"/>
      <c r="P7" s="187"/>
      <c r="Q7" s="46"/>
      <c r="R7" s="235"/>
      <c r="S7" s="47"/>
      <c r="T7" s="237"/>
      <c r="U7" s="46"/>
      <c r="V7" s="239"/>
      <c r="W7" s="46"/>
      <c r="X7" s="237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5" customHeight="1">
      <c r="A9" s="53">
        <v>1</v>
      </c>
      <c r="B9" s="54" t="s">
        <v>80</v>
      </c>
      <c r="C9" s="55" t="s">
        <v>75</v>
      </c>
      <c r="D9" s="56">
        <v>20240115</v>
      </c>
      <c r="E9" s="57" t="str">
        <f>IF(手入力!C3="",REPLACE(D9,5,0,"/"),REPLACE(手入力!C3,5,0,"/"))</f>
        <v>2024/0115</v>
      </c>
      <c r="F9" s="56">
        <v>20240115</v>
      </c>
      <c r="G9" s="57" t="str">
        <f>IF(手入力!D3="",REPLACE(F9,5,0,"/"),REPLACE(手入力!D3,5,0,"/"))</f>
        <v>2024/0115</v>
      </c>
      <c r="H9" s="56">
        <v>20240115</v>
      </c>
      <c r="I9" s="57" t="str">
        <f>IF(手入力!E3="",REPLACE(H9,5,0,"/"),REPLACE(手入力!E3,5,0,"/"))</f>
        <v>2024/0115</v>
      </c>
      <c r="J9" s="56">
        <v>20240115</v>
      </c>
      <c r="K9" s="57" t="str">
        <f>IF(手入力!F3="",REPLACE(J9,5,0,"/"),REPLACE(手入力!F3,5,0,"/"))</f>
        <v>2024/0115</v>
      </c>
      <c r="L9" s="56">
        <v>20240115</v>
      </c>
      <c r="M9" s="57" t="str">
        <f>IF(手入力!G3="",REPLACE(L9,5,0,"/"),REPLACE(手入力!G3,5,0,"/"))</f>
        <v>2024/0115</v>
      </c>
      <c r="N9" s="56">
        <v>20240115</v>
      </c>
      <c r="O9" s="57" t="str">
        <f>IF(手入力!H3="",REPLACE(N9,5,0,"/"),REPLACE(手入力!H3,5,0,"/"))</f>
        <v>2024/0115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5" customHeight="1">
      <c r="A10" s="61">
        <v>2</v>
      </c>
      <c r="B10" s="62" t="s">
        <v>81</v>
      </c>
      <c r="C10" s="63" t="s">
        <v>75</v>
      </c>
      <c r="D10" s="66">
        <v>1007</v>
      </c>
      <c r="E10" s="65" t="str">
        <f>TEXT(D10,"0000")</f>
        <v>1007</v>
      </c>
      <c r="F10" s="66">
        <v>1044</v>
      </c>
      <c r="G10" s="65" t="str">
        <f>TEXT(F10,"0000")</f>
        <v>1044</v>
      </c>
      <c r="H10" s="66">
        <v>946</v>
      </c>
      <c r="I10" s="65" t="str">
        <f>TEXT(H10,"0000")</f>
        <v>0946</v>
      </c>
      <c r="J10" s="66">
        <v>1018</v>
      </c>
      <c r="K10" s="65" t="str">
        <f>TEXT(J10,"0000")</f>
        <v>1018</v>
      </c>
      <c r="L10" s="66">
        <v>928</v>
      </c>
      <c r="M10" s="65" t="str">
        <f>TEXT(L10,"0000")</f>
        <v>0928</v>
      </c>
      <c r="N10" s="66">
        <v>912</v>
      </c>
      <c r="O10" s="65" t="str">
        <f>TEXT(N10,"0000")</f>
        <v>0912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5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</v>
      </c>
      <c r="E11" s="66">
        <f>IF(E9=0,"",(RIGHT(E9,2))-1)</f>
        <v>14</v>
      </c>
      <c r="F11" s="66" t="str">
        <f>IF(F$9=0,"",HLOOKUP(G11,天気タグ!$B$3:$AG$39,35))</f>
        <v>晴</v>
      </c>
      <c r="G11" s="66">
        <f>IF(G9=0,"",(RIGHT(G9,2))-1)</f>
        <v>14</v>
      </c>
      <c r="H11" s="66" t="str">
        <f>IF(H$9=0,"",HLOOKUP(I11,天気タグ!$B$3:$AG$39,35))</f>
        <v>晴</v>
      </c>
      <c r="I11" s="66">
        <f>IF(I9=0,"",(RIGHT(I9,2))-1)</f>
        <v>14</v>
      </c>
      <c r="J11" s="66" t="str">
        <f>IF(J$9=0,"",HLOOKUP(K11,天気タグ!$B$3:$AG$39,35))</f>
        <v>晴</v>
      </c>
      <c r="K11" s="66">
        <f>IF(K9=0,"",(RIGHT(K9,2))-1)</f>
        <v>14</v>
      </c>
      <c r="L11" s="66" t="str">
        <f>IF(L$9=0,"",HLOOKUP(M11,天気タグ!$B$3:$AG$39,35))</f>
        <v>晴</v>
      </c>
      <c r="M11" s="66">
        <f>IF(M9=0,"",(RIGHT(M9,2))-1)</f>
        <v>14</v>
      </c>
      <c r="N11" s="66" t="str">
        <f>IF(N$9=0,"",HLOOKUP(O11,天気タグ!$B$3:$AG$39,35))</f>
        <v>晴</v>
      </c>
      <c r="O11" s="66">
        <f>IF(O9=0,"",(RIGHT(O9,2))-1)</f>
        <v>14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5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晴|曇</v>
      </c>
      <c r="E12" s="66">
        <f>IF(E9=0,"",RIGHT(E9,2)*1)</f>
        <v>15</v>
      </c>
      <c r="F12" s="66" t="str">
        <f>IF(F$9=0,"",HLOOKUP(G12,天気タグ!$B$3:$AG$39,35))</f>
        <v>晴|曇</v>
      </c>
      <c r="G12" s="66">
        <f>IF(G9=0,"",RIGHT(G9,2)*1)</f>
        <v>15</v>
      </c>
      <c r="H12" s="66" t="str">
        <f>IF(H$9=0,"",HLOOKUP(I12,天気タグ!$B$3:$AG$39,35))</f>
        <v>晴|曇</v>
      </c>
      <c r="I12" s="66">
        <f>IF(I9=0,"",RIGHT(I9,2)*1)</f>
        <v>15</v>
      </c>
      <c r="J12" s="66" t="str">
        <f>IF(J$9=0,"",HLOOKUP(K12,天気タグ!$B$3:$AG$39,35))</f>
        <v>晴|曇</v>
      </c>
      <c r="K12" s="66">
        <f>IF(K9=0,"",RIGHT(K9,2)*1)</f>
        <v>15</v>
      </c>
      <c r="L12" s="66" t="str">
        <f>IF(L$9=0,"",HLOOKUP(M12,天気タグ!$B$3:$AG$39,35))</f>
        <v>晴|曇</v>
      </c>
      <c r="M12" s="66">
        <f>IF(M9=0,"",RIGHT(M9,2)*1)</f>
        <v>15</v>
      </c>
      <c r="N12" s="66" t="str">
        <f>IF(N$9=0,"",HLOOKUP(O12,天気タグ!$B$3:$AG$39,35))</f>
        <v>晴|曇</v>
      </c>
      <c r="O12" s="66">
        <f>IF(O9=0,"",RIGHT(O9,2)*1)</f>
        <v>15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5" customHeight="1">
      <c r="A13" s="61">
        <v>5</v>
      </c>
      <c r="B13" s="62" t="s">
        <v>44</v>
      </c>
      <c r="C13" s="63" t="s">
        <v>84</v>
      </c>
      <c r="D13" s="68">
        <v>2.9</v>
      </c>
      <c r="E13" s="68"/>
      <c r="F13" s="68">
        <v>8.4</v>
      </c>
      <c r="G13" s="68"/>
      <c r="H13" s="68">
        <v>3.3</v>
      </c>
      <c r="I13" s="68"/>
      <c r="J13" s="68">
        <v>4.5999999999999996</v>
      </c>
      <c r="K13" s="68"/>
      <c r="L13" s="68">
        <v>2.9</v>
      </c>
      <c r="M13" s="68"/>
      <c r="N13" s="68">
        <v>19.2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5" customHeight="1" thickBot="1">
      <c r="A14" s="71">
        <v>6</v>
      </c>
      <c r="B14" s="72" t="s">
        <v>45</v>
      </c>
      <c r="C14" s="73" t="s">
        <v>84</v>
      </c>
      <c r="D14" s="75">
        <v>5</v>
      </c>
      <c r="E14" s="75"/>
      <c r="F14" s="75">
        <v>9.1</v>
      </c>
      <c r="G14" s="75"/>
      <c r="H14" s="75">
        <v>5.2</v>
      </c>
      <c r="I14" s="75"/>
      <c r="J14" s="75">
        <v>8.3000000000000007</v>
      </c>
      <c r="K14" s="75"/>
      <c r="L14" s="75">
        <v>6</v>
      </c>
      <c r="M14" s="75"/>
      <c r="N14" s="75">
        <v>8.1999999999999993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5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5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5" customHeight="1">
      <c r="A18" s="85">
        <v>3</v>
      </c>
      <c r="B18" s="62" t="s">
        <v>1</v>
      </c>
      <c r="C18" s="88" t="s">
        <v>78</v>
      </c>
      <c r="D18" s="66" t="s">
        <v>379</v>
      </c>
      <c r="E18" s="65" t="e">
        <f t="shared" ref="E18:E23" si="0">D18/1000</f>
        <v>#VALUE!</v>
      </c>
      <c r="F18" s="66" t="s">
        <v>379</v>
      </c>
      <c r="G18" s="65" t="e">
        <f t="shared" ref="G18:G23" si="1">F18/1000</f>
        <v>#VALUE!</v>
      </c>
      <c r="H18" s="66" t="s">
        <v>379</v>
      </c>
      <c r="I18" s="65" t="e">
        <f t="shared" ref="I18:I23" si="2">H18/1000</f>
        <v>#VALUE!</v>
      </c>
      <c r="J18" s="66" t="s">
        <v>379</v>
      </c>
      <c r="K18" s="65" t="e">
        <f t="shared" ref="K18:K23" si="3">J18/1000</f>
        <v>#VALUE!</v>
      </c>
      <c r="L18" s="66" t="s">
        <v>379</v>
      </c>
      <c r="M18" s="65" t="e">
        <f t="shared" ref="M18:M23" si="4">L18/1000</f>
        <v>#VALUE!</v>
      </c>
      <c r="N18" s="66" t="s">
        <v>379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5" customHeight="1">
      <c r="A19" s="85">
        <v>4</v>
      </c>
      <c r="B19" s="62" t="s">
        <v>2</v>
      </c>
      <c r="C19" s="88" t="s">
        <v>78</v>
      </c>
      <c r="D19" s="66" t="s">
        <v>379</v>
      </c>
      <c r="E19" s="65" t="e">
        <f t="shared" si="0"/>
        <v>#VALUE!</v>
      </c>
      <c r="F19" s="66" t="s">
        <v>379</v>
      </c>
      <c r="G19" s="65" t="e">
        <f t="shared" si="1"/>
        <v>#VALUE!</v>
      </c>
      <c r="H19" s="66" t="s">
        <v>379</v>
      </c>
      <c r="I19" s="65" t="e">
        <f t="shared" si="2"/>
        <v>#VALUE!</v>
      </c>
      <c r="J19" s="66" t="s">
        <v>379</v>
      </c>
      <c r="K19" s="65" t="e">
        <f t="shared" si="3"/>
        <v>#VALUE!</v>
      </c>
      <c r="L19" s="66" t="s">
        <v>379</v>
      </c>
      <c r="M19" s="65" t="e">
        <f t="shared" si="4"/>
        <v>#VALUE!</v>
      </c>
      <c r="N19" s="66" t="s">
        <v>379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5" customHeight="1">
      <c r="A20" s="85">
        <v>5</v>
      </c>
      <c r="B20" s="62" t="s">
        <v>3</v>
      </c>
      <c r="C20" s="88" t="s">
        <v>78</v>
      </c>
      <c r="D20" s="66" t="s">
        <v>379</v>
      </c>
      <c r="E20" s="65" t="e">
        <f t="shared" si="0"/>
        <v>#VALUE!</v>
      </c>
      <c r="F20" s="66" t="s">
        <v>379</v>
      </c>
      <c r="G20" s="65" t="e">
        <f t="shared" si="1"/>
        <v>#VALUE!</v>
      </c>
      <c r="H20" s="66" t="s">
        <v>379</v>
      </c>
      <c r="I20" s="65" t="e">
        <f t="shared" si="2"/>
        <v>#VALUE!</v>
      </c>
      <c r="J20" s="66" t="s">
        <v>379</v>
      </c>
      <c r="K20" s="65" t="e">
        <f t="shared" si="3"/>
        <v>#VALUE!</v>
      </c>
      <c r="L20" s="66" t="s">
        <v>379</v>
      </c>
      <c r="M20" s="65" t="e">
        <f t="shared" si="4"/>
        <v>#VALUE!</v>
      </c>
      <c r="N20" s="66" t="s">
        <v>379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5" customHeight="1">
      <c r="A21" s="85">
        <v>6</v>
      </c>
      <c r="B21" s="62" t="s">
        <v>4</v>
      </c>
      <c r="C21" s="88" t="s">
        <v>78</v>
      </c>
      <c r="D21" s="66" t="s">
        <v>379</v>
      </c>
      <c r="E21" s="65" t="e">
        <f t="shared" si="0"/>
        <v>#VALUE!</v>
      </c>
      <c r="F21" s="66" t="s">
        <v>379</v>
      </c>
      <c r="G21" s="65" t="e">
        <f t="shared" si="1"/>
        <v>#VALUE!</v>
      </c>
      <c r="H21" s="66" t="s">
        <v>379</v>
      </c>
      <c r="I21" s="65" t="e">
        <f t="shared" si="2"/>
        <v>#VALUE!</v>
      </c>
      <c r="J21" s="66" t="s">
        <v>379</v>
      </c>
      <c r="K21" s="65" t="e">
        <f t="shared" si="3"/>
        <v>#VALUE!</v>
      </c>
      <c r="L21" s="66" t="s">
        <v>379</v>
      </c>
      <c r="M21" s="65" t="e">
        <f t="shared" si="4"/>
        <v>#VALUE!</v>
      </c>
      <c r="N21" s="66" t="s">
        <v>379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5" customHeight="1">
      <c r="A22" s="85">
        <v>7</v>
      </c>
      <c r="B22" s="62" t="s">
        <v>5</v>
      </c>
      <c r="C22" s="88" t="s">
        <v>78</v>
      </c>
      <c r="D22" s="66" t="s">
        <v>379</v>
      </c>
      <c r="E22" s="65" t="e">
        <f t="shared" si="0"/>
        <v>#VALUE!</v>
      </c>
      <c r="F22" s="66" t="s">
        <v>379</v>
      </c>
      <c r="G22" s="65" t="e">
        <f t="shared" si="1"/>
        <v>#VALUE!</v>
      </c>
      <c r="H22" s="66" t="s">
        <v>379</v>
      </c>
      <c r="I22" s="65" t="e">
        <f t="shared" si="2"/>
        <v>#VALUE!</v>
      </c>
      <c r="J22" s="66" t="s">
        <v>379</v>
      </c>
      <c r="K22" s="65" t="e">
        <f t="shared" si="3"/>
        <v>#VALUE!</v>
      </c>
      <c r="L22" s="66" t="s">
        <v>379</v>
      </c>
      <c r="M22" s="65" t="e">
        <f t="shared" si="4"/>
        <v>#VALUE!</v>
      </c>
      <c r="N22" s="66" t="s">
        <v>379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5" customHeight="1">
      <c r="A23" s="85">
        <v>8</v>
      </c>
      <c r="B23" s="62" t="s">
        <v>6</v>
      </c>
      <c r="C23" s="88" t="s">
        <v>78</v>
      </c>
      <c r="D23" s="66" t="s">
        <v>379</v>
      </c>
      <c r="E23" s="65" t="e">
        <f t="shared" si="0"/>
        <v>#VALUE!</v>
      </c>
      <c r="F23" s="66" t="s">
        <v>379</v>
      </c>
      <c r="G23" s="65" t="e">
        <f t="shared" si="1"/>
        <v>#VALUE!</v>
      </c>
      <c r="H23" s="66" t="s">
        <v>379</v>
      </c>
      <c r="I23" s="65" t="e">
        <f t="shared" si="2"/>
        <v>#VALUE!</v>
      </c>
      <c r="J23" s="66" t="s">
        <v>379</v>
      </c>
      <c r="K23" s="65" t="e">
        <f t="shared" si="3"/>
        <v>#VALUE!</v>
      </c>
      <c r="L23" s="66" t="s">
        <v>379</v>
      </c>
      <c r="M23" s="65" t="e">
        <f t="shared" si="4"/>
        <v>#VALUE!</v>
      </c>
      <c r="N23" s="66" t="s">
        <v>379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5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5" customHeight="1">
      <c r="A25" s="85">
        <v>10</v>
      </c>
      <c r="B25" s="62" t="s">
        <v>8</v>
      </c>
      <c r="C25" s="88" t="s">
        <v>78</v>
      </c>
      <c r="D25" s="66">
        <v>0</v>
      </c>
      <c r="E25" s="65">
        <f>D25/1000</f>
        <v>0</v>
      </c>
      <c r="F25" s="66">
        <v>0</v>
      </c>
      <c r="G25" s="65">
        <f>F25/1000</f>
        <v>0</v>
      </c>
      <c r="H25" s="66">
        <v>0</v>
      </c>
      <c r="I25" s="65">
        <f>H25/1000</f>
        <v>0</v>
      </c>
      <c r="J25" s="66">
        <v>0</v>
      </c>
      <c r="K25" s="65">
        <f>J25/1000</f>
        <v>0</v>
      </c>
      <c r="L25" s="66">
        <v>0</v>
      </c>
      <c r="M25" s="65">
        <f>L25/1000</f>
        <v>0</v>
      </c>
      <c r="N25" s="66">
        <v>0</v>
      </c>
      <c r="O25" s="65">
        <f>N25/1000</f>
        <v>0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5" customHeight="1">
      <c r="A26" s="85">
        <v>11</v>
      </c>
      <c r="B26" s="62" t="s">
        <v>9</v>
      </c>
      <c r="C26" s="88" t="s">
        <v>78</v>
      </c>
      <c r="D26" s="66">
        <v>0.22</v>
      </c>
      <c r="E26" s="96"/>
      <c r="F26" s="66">
        <v>0.21</v>
      </c>
      <c r="G26" s="96"/>
      <c r="H26" s="66">
        <v>0.14000000000000001</v>
      </c>
      <c r="I26" s="96"/>
      <c r="J26" s="66">
        <v>0.14000000000000001</v>
      </c>
      <c r="K26" s="96"/>
      <c r="L26" s="66">
        <v>0.08</v>
      </c>
      <c r="M26" s="96"/>
      <c r="N26" s="66">
        <v>0.08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5" customHeight="1">
      <c r="A27" s="85">
        <v>12</v>
      </c>
      <c r="B27" s="62" t="s">
        <v>10</v>
      </c>
      <c r="C27" s="88" t="s">
        <v>78</v>
      </c>
      <c r="D27" s="66">
        <v>7.0000000000000007E-2</v>
      </c>
      <c r="E27" s="96"/>
      <c r="F27" s="66">
        <v>7.0000000000000007E-2</v>
      </c>
      <c r="G27" s="96"/>
      <c r="H27" s="66">
        <v>7.0000000000000007E-2</v>
      </c>
      <c r="I27" s="96"/>
      <c r="J27" s="66">
        <v>0.05</v>
      </c>
      <c r="K27" s="96"/>
      <c r="L27" s="66">
        <v>7.0000000000000007E-2</v>
      </c>
      <c r="M27" s="96"/>
      <c r="N27" s="66">
        <v>0.06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5" customHeight="1">
      <c r="A28" s="85">
        <v>13</v>
      </c>
      <c r="B28" s="62" t="s">
        <v>11</v>
      </c>
      <c r="C28" s="88" t="s">
        <v>78</v>
      </c>
      <c r="D28" s="66" t="s">
        <v>379</v>
      </c>
      <c r="E28" s="65" t="e">
        <f t="shared" ref="E28:E35" si="6">D28/1000</f>
        <v>#VALUE!</v>
      </c>
      <c r="F28" s="66" t="s">
        <v>379</v>
      </c>
      <c r="G28" s="65" t="e">
        <f t="shared" ref="G28:G35" si="7">F28/1000</f>
        <v>#VALUE!</v>
      </c>
      <c r="H28" s="66" t="s">
        <v>379</v>
      </c>
      <c r="I28" s="65" t="e">
        <f t="shared" ref="I28:I35" si="8">H28/1000</f>
        <v>#VALUE!</v>
      </c>
      <c r="J28" s="66" t="s">
        <v>379</v>
      </c>
      <c r="K28" s="65" t="e">
        <f t="shared" ref="K28:K35" si="9">J28/1000</f>
        <v>#VALUE!</v>
      </c>
      <c r="L28" s="66" t="s">
        <v>379</v>
      </c>
      <c r="M28" s="65" t="e">
        <f t="shared" ref="M28:M35" si="10">L28/1000</f>
        <v>#VALUE!</v>
      </c>
      <c r="N28" s="66" t="s">
        <v>379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5" customHeight="1">
      <c r="A29" s="85">
        <v>14</v>
      </c>
      <c r="B29" s="62" t="s">
        <v>12</v>
      </c>
      <c r="C29" s="88" t="s">
        <v>78</v>
      </c>
      <c r="D29" s="66" t="s">
        <v>379</v>
      </c>
      <c r="E29" s="65" t="e">
        <f t="shared" si="6"/>
        <v>#VALUE!</v>
      </c>
      <c r="F29" s="66" t="s">
        <v>379</v>
      </c>
      <c r="G29" s="65" t="e">
        <f t="shared" si="7"/>
        <v>#VALUE!</v>
      </c>
      <c r="H29" s="66" t="s">
        <v>379</v>
      </c>
      <c r="I29" s="65" t="e">
        <f t="shared" si="8"/>
        <v>#VALUE!</v>
      </c>
      <c r="J29" s="66" t="s">
        <v>379</v>
      </c>
      <c r="K29" s="65" t="e">
        <f t="shared" si="9"/>
        <v>#VALUE!</v>
      </c>
      <c r="L29" s="66" t="s">
        <v>379</v>
      </c>
      <c r="M29" s="65" t="e">
        <f t="shared" si="10"/>
        <v>#VALUE!</v>
      </c>
      <c r="N29" s="66" t="s">
        <v>379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5" customHeight="1">
      <c r="A30" s="85">
        <v>15</v>
      </c>
      <c r="B30" s="62" t="s">
        <v>100</v>
      </c>
      <c r="C30" s="88" t="s">
        <v>78</v>
      </c>
      <c r="D30" s="66" t="s">
        <v>379</v>
      </c>
      <c r="E30" s="65" t="e">
        <f t="shared" si="6"/>
        <v>#VALUE!</v>
      </c>
      <c r="F30" s="66" t="s">
        <v>379</v>
      </c>
      <c r="G30" s="65" t="e">
        <f t="shared" si="7"/>
        <v>#VALUE!</v>
      </c>
      <c r="H30" s="66" t="s">
        <v>379</v>
      </c>
      <c r="I30" s="65" t="e">
        <f t="shared" si="8"/>
        <v>#VALUE!</v>
      </c>
      <c r="J30" s="66" t="s">
        <v>379</v>
      </c>
      <c r="K30" s="65" t="e">
        <f t="shared" si="9"/>
        <v>#VALUE!</v>
      </c>
      <c r="L30" s="66" t="s">
        <v>379</v>
      </c>
      <c r="M30" s="65" t="e">
        <f t="shared" si="10"/>
        <v>#VALUE!</v>
      </c>
      <c r="N30" s="66" t="s">
        <v>379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5" customHeight="1">
      <c r="A31" s="85">
        <v>16</v>
      </c>
      <c r="B31" s="62" t="s">
        <v>101</v>
      </c>
      <c r="C31" s="88" t="s">
        <v>78</v>
      </c>
      <c r="D31" s="66" t="s">
        <v>379</v>
      </c>
      <c r="E31" s="65" t="e">
        <f t="shared" si="6"/>
        <v>#VALUE!</v>
      </c>
      <c r="F31" s="66" t="s">
        <v>379</v>
      </c>
      <c r="G31" s="65" t="e">
        <f t="shared" si="7"/>
        <v>#VALUE!</v>
      </c>
      <c r="H31" s="66" t="s">
        <v>379</v>
      </c>
      <c r="I31" s="65" t="e">
        <f t="shared" si="8"/>
        <v>#VALUE!</v>
      </c>
      <c r="J31" s="66" t="s">
        <v>379</v>
      </c>
      <c r="K31" s="65" t="e">
        <f t="shared" si="9"/>
        <v>#VALUE!</v>
      </c>
      <c r="L31" s="66" t="s">
        <v>379</v>
      </c>
      <c r="M31" s="65" t="e">
        <f t="shared" si="10"/>
        <v>#VALUE!</v>
      </c>
      <c r="N31" s="66" t="s">
        <v>379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5" customHeight="1">
      <c r="A32" s="85">
        <v>17</v>
      </c>
      <c r="B32" s="62" t="s">
        <v>13</v>
      </c>
      <c r="C32" s="88" t="s">
        <v>78</v>
      </c>
      <c r="D32" s="66" t="s">
        <v>379</v>
      </c>
      <c r="E32" s="65" t="e">
        <f t="shared" si="6"/>
        <v>#VALUE!</v>
      </c>
      <c r="F32" s="66" t="s">
        <v>379</v>
      </c>
      <c r="G32" s="65" t="e">
        <f t="shared" si="7"/>
        <v>#VALUE!</v>
      </c>
      <c r="H32" s="66" t="s">
        <v>379</v>
      </c>
      <c r="I32" s="65" t="e">
        <f t="shared" si="8"/>
        <v>#VALUE!</v>
      </c>
      <c r="J32" s="66" t="s">
        <v>379</v>
      </c>
      <c r="K32" s="65" t="e">
        <f t="shared" si="9"/>
        <v>#VALUE!</v>
      </c>
      <c r="L32" s="66" t="s">
        <v>379</v>
      </c>
      <c r="M32" s="65" t="e">
        <f t="shared" si="10"/>
        <v>#VALUE!</v>
      </c>
      <c r="N32" s="66" t="s">
        <v>379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5" customHeight="1">
      <c r="A33" s="85">
        <v>18</v>
      </c>
      <c r="B33" s="62" t="s">
        <v>14</v>
      </c>
      <c r="C33" s="88" t="s">
        <v>78</v>
      </c>
      <c r="D33" s="66" t="s">
        <v>379</v>
      </c>
      <c r="E33" s="65" t="e">
        <f t="shared" si="6"/>
        <v>#VALUE!</v>
      </c>
      <c r="F33" s="66" t="s">
        <v>379</v>
      </c>
      <c r="G33" s="65" t="e">
        <f t="shared" si="7"/>
        <v>#VALUE!</v>
      </c>
      <c r="H33" s="66" t="s">
        <v>379</v>
      </c>
      <c r="I33" s="65" t="e">
        <f t="shared" si="8"/>
        <v>#VALUE!</v>
      </c>
      <c r="J33" s="66" t="s">
        <v>379</v>
      </c>
      <c r="K33" s="65" t="e">
        <f t="shared" si="9"/>
        <v>#VALUE!</v>
      </c>
      <c r="L33" s="66" t="s">
        <v>379</v>
      </c>
      <c r="M33" s="65" t="e">
        <f t="shared" si="10"/>
        <v>#VALUE!</v>
      </c>
      <c r="N33" s="66" t="s">
        <v>379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5" customHeight="1">
      <c r="A34" s="85">
        <v>19</v>
      </c>
      <c r="B34" s="62" t="s">
        <v>15</v>
      </c>
      <c r="C34" s="88" t="s">
        <v>78</v>
      </c>
      <c r="D34" s="66" t="s">
        <v>379</v>
      </c>
      <c r="E34" s="65" t="e">
        <f t="shared" si="6"/>
        <v>#VALUE!</v>
      </c>
      <c r="F34" s="66" t="s">
        <v>379</v>
      </c>
      <c r="G34" s="65" t="e">
        <f t="shared" si="7"/>
        <v>#VALUE!</v>
      </c>
      <c r="H34" s="66" t="s">
        <v>379</v>
      </c>
      <c r="I34" s="65" t="e">
        <f t="shared" si="8"/>
        <v>#VALUE!</v>
      </c>
      <c r="J34" s="66" t="s">
        <v>379</v>
      </c>
      <c r="K34" s="65" t="e">
        <f t="shared" si="9"/>
        <v>#VALUE!</v>
      </c>
      <c r="L34" s="66" t="s">
        <v>379</v>
      </c>
      <c r="M34" s="65" t="e">
        <f t="shared" si="10"/>
        <v>#VALUE!</v>
      </c>
      <c r="N34" s="66" t="s">
        <v>379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5" customHeight="1">
      <c r="A35" s="85">
        <v>20</v>
      </c>
      <c r="B35" s="62" t="s">
        <v>16</v>
      </c>
      <c r="C35" s="88" t="s">
        <v>78</v>
      </c>
      <c r="D35" s="66" t="s">
        <v>379</v>
      </c>
      <c r="E35" s="65" t="e">
        <f t="shared" si="6"/>
        <v>#VALUE!</v>
      </c>
      <c r="F35" s="66" t="s">
        <v>379</v>
      </c>
      <c r="G35" s="65" t="e">
        <f t="shared" si="7"/>
        <v>#VALUE!</v>
      </c>
      <c r="H35" s="66" t="s">
        <v>379</v>
      </c>
      <c r="I35" s="65" t="e">
        <f t="shared" si="8"/>
        <v>#VALUE!</v>
      </c>
      <c r="J35" s="66" t="s">
        <v>379</v>
      </c>
      <c r="K35" s="65" t="e">
        <f t="shared" si="9"/>
        <v>#VALUE!</v>
      </c>
      <c r="L35" s="66" t="s">
        <v>379</v>
      </c>
      <c r="M35" s="65" t="e">
        <f t="shared" si="10"/>
        <v>#VALUE!</v>
      </c>
      <c r="N35" s="66" t="s">
        <v>379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5" customHeight="1">
      <c r="A36" s="85">
        <v>21</v>
      </c>
      <c r="B36" s="62" t="s">
        <v>17</v>
      </c>
      <c r="C36" s="88" t="s">
        <v>78</v>
      </c>
      <c r="D36" s="66">
        <v>0</v>
      </c>
      <c r="E36" s="96"/>
      <c r="F36" s="66">
        <v>0</v>
      </c>
      <c r="G36" s="96"/>
      <c r="H36" s="66">
        <v>7.0000000000000007E-2</v>
      </c>
      <c r="I36" s="96"/>
      <c r="J36" s="66">
        <v>0.06</v>
      </c>
      <c r="K36" s="96"/>
      <c r="L36" s="66">
        <v>0.05</v>
      </c>
      <c r="M36" s="96"/>
      <c r="N36" s="66">
        <v>0.06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5" customHeight="1">
      <c r="A37" s="85">
        <v>22</v>
      </c>
      <c r="B37" s="62" t="s">
        <v>18</v>
      </c>
      <c r="C37" s="88" t="s">
        <v>78</v>
      </c>
      <c r="D37" s="66" t="s">
        <v>379</v>
      </c>
      <c r="E37" s="94"/>
      <c r="F37" s="66" t="s">
        <v>379</v>
      </c>
      <c r="G37" s="94"/>
      <c r="H37" s="66" t="s">
        <v>379</v>
      </c>
      <c r="I37" s="94"/>
      <c r="J37" s="66" t="s">
        <v>379</v>
      </c>
      <c r="K37" s="94"/>
      <c r="L37" s="66" t="s">
        <v>379</v>
      </c>
      <c r="M37" s="94"/>
      <c r="N37" s="66" t="s">
        <v>379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5" customHeight="1">
      <c r="A38" s="85">
        <v>23</v>
      </c>
      <c r="B38" s="62" t="s">
        <v>19</v>
      </c>
      <c r="C38" s="88" t="s">
        <v>78</v>
      </c>
      <c r="D38" s="66" t="s">
        <v>379</v>
      </c>
      <c r="E38" s="170" t="e">
        <f>D38/1000</f>
        <v>#VALUE!</v>
      </c>
      <c r="F38" s="66" t="s">
        <v>379</v>
      </c>
      <c r="G38" s="170" t="e">
        <f>F38/1000</f>
        <v>#VALUE!</v>
      </c>
      <c r="H38" s="66" t="s">
        <v>379</v>
      </c>
      <c r="I38" s="170" t="e">
        <f>H38/1000</f>
        <v>#VALUE!</v>
      </c>
      <c r="J38" s="66" t="s">
        <v>379</v>
      </c>
      <c r="K38" s="170" t="e">
        <f>J38/1000</f>
        <v>#VALUE!</v>
      </c>
      <c r="L38" s="66" t="s">
        <v>379</v>
      </c>
      <c r="M38" s="170" t="e">
        <f>L38/1000</f>
        <v>#VALUE!</v>
      </c>
      <c r="N38" s="66" t="s">
        <v>379</v>
      </c>
      <c r="O38" s="170" t="e">
        <f>N38/1000</f>
        <v>#VALUE!</v>
      </c>
      <c r="P38" s="93"/>
      <c r="Q38" s="170"/>
      <c r="R38" s="94"/>
      <c r="S38" s="170"/>
      <c r="T38" s="66"/>
      <c r="U38" s="170"/>
      <c r="V38" s="66"/>
      <c r="W38" s="170"/>
      <c r="X38" s="66"/>
      <c r="Y38" s="170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5" customHeight="1">
      <c r="A39" s="85">
        <v>24</v>
      </c>
      <c r="B39" s="62" t="s">
        <v>20</v>
      </c>
      <c r="C39" s="88" t="s">
        <v>78</v>
      </c>
      <c r="D39" s="66" t="s">
        <v>379</v>
      </c>
      <c r="E39" s="94"/>
      <c r="F39" s="66" t="s">
        <v>379</v>
      </c>
      <c r="G39" s="94"/>
      <c r="H39" s="66" t="s">
        <v>379</v>
      </c>
      <c r="I39" s="94"/>
      <c r="J39" s="66" t="s">
        <v>379</v>
      </c>
      <c r="K39" s="94"/>
      <c r="L39" s="66" t="s">
        <v>379</v>
      </c>
      <c r="M39" s="94"/>
      <c r="N39" s="66" t="s">
        <v>379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5" customHeight="1">
      <c r="A40" s="85">
        <v>25</v>
      </c>
      <c r="B40" s="62" t="s">
        <v>21</v>
      </c>
      <c r="C40" s="88" t="s">
        <v>78</v>
      </c>
      <c r="D40" s="66" t="s">
        <v>379</v>
      </c>
      <c r="E40" s="170" t="e">
        <f>D40/1000</f>
        <v>#VALUE!</v>
      </c>
      <c r="F40" s="66" t="s">
        <v>379</v>
      </c>
      <c r="G40" s="170" t="e">
        <f>F40/1000</f>
        <v>#VALUE!</v>
      </c>
      <c r="H40" s="66" t="s">
        <v>379</v>
      </c>
      <c r="I40" s="170" t="e">
        <f>H40/1000</f>
        <v>#VALUE!</v>
      </c>
      <c r="J40" s="66" t="s">
        <v>379</v>
      </c>
      <c r="K40" s="170" t="e">
        <f>J40/1000</f>
        <v>#VALUE!</v>
      </c>
      <c r="L40" s="66" t="s">
        <v>379</v>
      </c>
      <c r="M40" s="170" t="e">
        <f>L40/1000</f>
        <v>#VALUE!</v>
      </c>
      <c r="N40" s="66" t="s">
        <v>379</v>
      </c>
      <c r="O40" s="170" t="e">
        <f>N40/1000</f>
        <v>#VALUE!</v>
      </c>
      <c r="P40" s="93"/>
      <c r="Q40" s="170"/>
      <c r="R40" s="94"/>
      <c r="S40" s="170"/>
      <c r="T40" s="66"/>
      <c r="U40" s="170"/>
      <c r="V40" s="66"/>
      <c r="W40" s="170"/>
      <c r="X40" s="66"/>
      <c r="Y40" s="170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5" customHeight="1">
      <c r="A41" s="85">
        <v>26</v>
      </c>
      <c r="B41" s="62" t="s">
        <v>22</v>
      </c>
      <c r="C41" s="88" t="s">
        <v>78</v>
      </c>
      <c r="D41" s="66">
        <v>0</v>
      </c>
      <c r="E41" s="94"/>
      <c r="F41" s="66">
        <v>0</v>
      </c>
      <c r="G41" s="94"/>
      <c r="H41" s="66">
        <v>0</v>
      </c>
      <c r="I41" s="94"/>
      <c r="J41" s="66">
        <v>0</v>
      </c>
      <c r="K41" s="94"/>
      <c r="L41" s="66">
        <v>0</v>
      </c>
      <c r="M41" s="94"/>
      <c r="N41" s="66">
        <v>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5" customHeight="1">
      <c r="A42" s="85">
        <v>27</v>
      </c>
      <c r="B42" s="62" t="s">
        <v>23</v>
      </c>
      <c r="C42" s="88" t="s">
        <v>78</v>
      </c>
      <c r="D42" s="66" t="s">
        <v>379</v>
      </c>
      <c r="E42" s="65" t="e">
        <f>D42/1000</f>
        <v>#VALUE!</v>
      </c>
      <c r="F42" s="66" t="s">
        <v>379</v>
      </c>
      <c r="G42" s="65" t="e">
        <f>F42/1000</f>
        <v>#VALUE!</v>
      </c>
      <c r="H42" s="66" t="s">
        <v>379</v>
      </c>
      <c r="I42" s="65" t="e">
        <f>H42/1000</f>
        <v>#VALUE!</v>
      </c>
      <c r="J42" s="66" t="s">
        <v>379</v>
      </c>
      <c r="K42" s="65" t="e">
        <f>J42/1000</f>
        <v>#VALUE!</v>
      </c>
      <c r="L42" s="66" t="s">
        <v>379</v>
      </c>
      <c r="M42" s="65" t="e">
        <f>L42/1000</f>
        <v>#VALUE!</v>
      </c>
      <c r="N42" s="66" t="s">
        <v>379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5" customHeight="1">
      <c r="A43" s="85">
        <v>28</v>
      </c>
      <c r="B43" s="62" t="s">
        <v>24</v>
      </c>
      <c r="C43" s="88" t="s">
        <v>78</v>
      </c>
      <c r="D43" s="66" t="s">
        <v>379</v>
      </c>
      <c r="E43" s="94"/>
      <c r="F43" s="66" t="s">
        <v>379</v>
      </c>
      <c r="G43" s="94"/>
      <c r="H43" s="66" t="s">
        <v>379</v>
      </c>
      <c r="I43" s="94"/>
      <c r="J43" s="66" t="s">
        <v>379</v>
      </c>
      <c r="K43" s="94"/>
      <c r="L43" s="66" t="s">
        <v>379</v>
      </c>
      <c r="M43" s="94"/>
      <c r="N43" s="66" t="s">
        <v>379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5" customHeight="1">
      <c r="A44" s="85">
        <v>29</v>
      </c>
      <c r="B44" s="62" t="s">
        <v>25</v>
      </c>
      <c r="C44" s="88" t="s">
        <v>78</v>
      </c>
      <c r="D44" s="66" t="s">
        <v>379</v>
      </c>
      <c r="E44" s="170" t="e">
        <f t="shared" ref="E44" si="12">D44/1000</f>
        <v>#VALUE!</v>
      </c>
      <c r="F44" s="66" t="s">
        <v>379</v>
      </c>
      <c r="G44" s="170" t="e">
        <f t="shared" ref="G44" si="13">F44/1000</f>
        <v>#VALUE!</v>
      </c>
      <c r="H44" s="66" t="s">
        <v>379</v>
      </c>
      <c r="I44" s="170" t="e">
        <f t="shared" ref="I44" si="14">H44/1000</f>
        <v>#VALUE!</v>
      </c>
      <c r="J44" s="66" t="s">
        <v>379</v>
      </c>
      <c r="K44" s="170" t="e">
        <f t="shared" ref="K44" si="15">J44/1000</f>
        <v>#VALUE!</v>
      </c>
      <c r="L44" s="66" t="s">
        <v>379</v>
      </c>
      <c r="M44" s="170" t="e">
        <f t="shared" ref="M44" si="16">L44/1000</f>
        <v>#VALUE!</v>
      </c>
      <c r="N44" s="66" t="s">
        <v>379</v>
      </c>
      <c r="O44" s="170" t="e">
        <f t="shared" ref="O44" si="17">N44/1000</f>
        <v>#VALUE!</v>
      </c>
      <c r="P44" s="93"/>
      <c r="Q44" s="170"/>
      <c r="R44" s="94"/>
      <c r="S44" s="170"/>
      <c r="T44" s="66"/>
      <c r="U44" s="170"/>
      <c r="V44" s="66"/>
      <c r="W44" s="170"/>
      <c r="X44" s="66"/>
      <c r="Y44" s="170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5" customHeight="1">
      <c r="A45" s="85">
        <v>30</v>
      </c>
      <c r="B45" s="62" t="s">
        <v>26</v>
      </c>
      <c r="C45" s="88" t="s">
        <v>78</v>
      </c>
      <c r="D45" s="66" t="s">
        <v>379</v>
      </c>
      <c r="E45" s="170" t="e">
        <f t="shared" ref="E45" si="18">D45/1000</f>
        <v>#VALUE!</v>
      </c>
      <c r="F45" s="66" t="s">
        <v>379</v>
      </c>
      <c r="G45" s="170" t="e">
        <f t="shared" ref="G45" si="19">F45/1000</f>
        <v>#VALUE!</v>
      </c>
      <c r="H45" s="66" t="s">
        <v>379</v>
      </c>
      <c r="I45" s="170" t="e">
        <f t="shared" ref="I45" si="20">H45/1000</f>
        <v>#VALUE!</v>
      </c>
      <c r="J45" s="66" t="s">
        <v>379</v>
      </c>
      <c r="K45" s="170" t="e">
        <f t="shared" ref="K45" si="21">J45/1000</f>
        <v>#VALUE!</v>
      </c>
      <c r="L45" s="66" t="s">
        <v>379</v>
      </c>
      <c r="M45" s="170" t="e">
        <f t="shared" ref="M45" si="22">L45/1000</f>
        <v>#VALUE!</v>
      </c>
      <c r="N45" s="66" t="s">
        <v>379</v>
      </c>
      <c r="O45" s="170" t="e">
        <f t="shared" ref="O45" si="23">N45/1000</f>
        <v>#VALUE!</v>
      </c>
      <c r="P45" s="93"/>
      <c r="Q45" s="170"/>
      <c r="R45" s="94"/>
      <c r="S45" s="170"/>
      <c r="T45" s="66"/>
      <c r="U45" s="170"/>
      <c r="V45" s="66"/>
      <c r="W45" s="170"/>
      <c r="X45" s="66"/>
      <c r="Y45" s="170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5" customHeight="1">
      <c r="A46" s="85">
        <v>31</v>
      </c>
      <c r="B46" s="62" t="s">
        <v>27</v>
      </c>
      <c r="C46" s="88" t="s">
        <v>78</v>
      </c>
      <c r="D46" s="66" t="s">
        <v>379</v>
      </c>
      <c r="E46" s="94"/>
      <c r="F46" s="66" t="s">
        <v>379</v>
      </c>
      <c r="G46" s="94"/>
      <c r="H46" s="66" t="s">
        <v>379</v>
      </c>
      <c r="I46" s="94"/>
      <c r="J46" s="66" t="s">
        <v>379</v>
      </c>
      <c r="K46" s="94"/>
      <c r="L46" s="66" t="s">
        <v>379</v>
      </c>
      <c r="M46" s="94"/>
      <c r="N46" s="66" t="s">
        <v>379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5" customHeight="1">
      <c r="A47" s="85">
        <v>32</v>
      </c>
      <c r="B47" s="62" t="s">
        <v>28</v>
      </c>
      <c r="C47" s="88" t="s">
        <v>78</v>
      </c>
      <c r="D47" s="66" t="s">
        <v>379</v>
      </c>
      <c r="E47" s="65" t="e">
        <f>D47/1000</f>
        <v>#VALUE!</v>
      </c>
      <c r="F47" s="66" t="s">
        <v>379</v>
      </c>
      <c r="G47" s="65" t="e">
        <f>F47/1000</f>
        <v>#VALUE!</v>
      </c>
      <c r="H47" s="66" t="s">
        <v>379</v>
      </c>
      <c r="I47" s="65" t="e">
        <f>H47/1000</f>
        <v>#VALUE!</v>
      </c>
      <c r="J47" s="66" t="s">
        <v>379</v>
      </c>
      <c r="K47" s="65" t="e">
        <f>J47/1000</f>
        <v>#VALUE!</v>
      </c>
      <c r="L47" s="66" t="s">
        <v>379</v>
      </c>
      <c r="M47" s="65" t="e">
        <f>L47/1000</f>
        <v>#VALUE!</v>
      </c>
      <c r="N47" s="66" t="s">
        <v>379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5" customHeight="1">
      <c r="A48" s="85">
        <v>33</v>
      </c>
      <c r="B48" s="62" t="s">
        <v>29</v>
      </c>
      <c r="C48" s="88" t="s">
        <v>78</v>
      </c>
      <c r="D48" s="66" t="s">
        <v>379</v>
      </c>
      <c r="E48" s="65" t="e">
        <f>D48/1000</f>
        <v>#VALUE!</v>
      </c>
      <c r="F48" s="66" t="s">
        <v>379</v>
      </c>
      <c r="G48" s="65" t="e">
        <f>F48/1000</f>
        <v>#VALUE!</v>
      </c>
      <c r="H48" s="66" t="s">
        <v>379</v>
      </c>
      <c r="I48" s="65" t="e">
        <f>H48/1000</f>
        <v>#VALUE!</v>
      </c>
      <c r="J48" s="66" t="s">
        <v>379</v>
      </c>
      <c r="K48" s="65" t="e">
        <f>J48/1000</f>
        <v>#VALUE!</v>
      </c>
      <c r="L48" s="66" t="s">
        <v>379</v>
      </c>
      <c r="M48" s="65" t="e">
        <f>L48/1000</f>
        <v>#VALUE!</v>
      </c>
      <c r="N48" s="66" t="s">
        <v>379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5" customHeight="1">
      <c r="A49" s="85">
        <v>34</v>
      </c>
      <c r="B49" s="62" t="s">
        <v>30</v>
      </c>
      <c r="C49" s="88" t="s">
        <v>78</v>
      </c>
      <c r="D49" s="66" t="s">
        <v>379</v>
      </c>
      <c r="E49" s="65" t="e">
        <f>D49/1000</f>
        <v>#VALUE!</v>
      </c>
      <c r="F49" s="66" t="s">
        <v>379</v>
      </c>
      <c r="G49" s="65" t="e">
        <f>F49/1000</f>
        <v>#VALUE!</v>
      </c>
      <c r="H49" s="66" t="s">
        <v>379</v>
      </c>
      <c r="I49" s="65" t="e">
        <f>H49/1000</f>
        <v>#VALUE!</v>
      </c>
      <c r="J49" s="66" t="s">
        <v>379</v>
      </c>
      <c r="K49" s="65" t="e">
        <f>J49/1000</f>
        <v>#VALUE!</v>
      </c>
      <c r="L49" s="66" t="s">
        <v>379</v>
      </c>
      <c r="M49" s="65" t="e">
        <f>L49/1000</f>
        <v>#VALUE!</v>
      </c>
      <c r="N49" s="66" t="s">
        <v>379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5" customHeight="1">
      <c r="A50" s="85">
        <v>35</v>
      </c>
      <c r="B50" s="62" t="s">
        <v>31</v>
      </c>
      <c r="C50" s="88" t="s">
        <v>78</v>
      </c>
      <c r="D50" s="66" t="s">
        <v>379</v>
      </c>
      <c r="E50" s="65" t="e">
        <f>D50/1000</f>
        <v>#VALUE!</v>
      </c>
      <c r="F50" s="66" t="s">
        <v>379</v>
      </c>
      <c r="G50" s="65" t="e">
        <f>F50/1000</f>
        <v>#VALUE!</v>
      </c>
      <c r="H50" s="66" t="s">
        <v>379</v>
      </c>
      <c r="I50" s="65" t="e">
        <f>H50/1000</f>
        <v>#VALUE!</v>
      </c>
      <c r="J50" s="66" t="s">
        <v>379</v>
      </c>
      <c r="K50" s="65" t="e">
        <f>J50/1000</f>
        <v>#VALUE!</v>
      </c>
      <c r="L50" s="66" t="s">
        <v>379</v>
      </c>
      <c r="M50" s="65" t="e">
        <f>L50/1000</f>
        <v>#VALUE!</v>
      </c>
      <c r="N50" s="66" t="s">
        <v>379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5" customHeight="1">
      <c r="A51" s="85">
        <v>36</v>
      </c>
      <c r="B51" s="62" t="s">
        <v>32</v>
      </c>
      <c r="C51" s="88" t="s">
        <v>78</v>
      </c>
      <c r="D51" s="66" t="s">
        <v>379</v>
      </c>
      <c r="E51" s="68"/>
      <c r="F51" s="66" t="s">
        <v>379</v>
      </c>
      <c r="G51" s="68"/>
      <c r="H51" s="66" t="s">
        <v>379</v>
      </c>
      <c r="I51" s="68"/>
      <c r="J51" s="66" t="s">
        <v>379</v>
      </c>
      <c r="K51" s="68"/>
      <c r="L51" s="66" t="s">
        <v>379</v>
      </c>
      <c r="M51" s="68"/>
      <c r="N51" s="66" t="s">
        <v>379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5" customHeight="1">
      <c r="A52" s="85">
        <v>37</v>
      </c>
      <c r="B52" s="62" t="s">
        <v>34</v>
      </c>
      <c r="C52" s="88" t="s">
        <v>78</v>
      </c>
      <c r="D52" s="66" t="s">
        <v>379</v>
      </c>
      <c r="E52" s="65" t="e">
        <f>D52/1000</f>
        <v>#VALUE!</v>
      </c>
      <c r="F52" s="66" t="s">
        <v>379</v>
      </c>
      <c r="G52" s="65" t="e">
        <f>F52/1000</f>
        <v>#VALUE!</v>
      </c>
      <c r="H52" s="66" t="s">
        <v>379</v>
      </c>
      <c r="I52" s="65" t="e">
        <f>H52/1000</f>
        <v>#VALUE!</v>
      </c>
      <c r="J52" s="66" t="s">
        <v>379</v>
      </c>
      <c r="K52" s="65" t="e">
        <f>J52/1000</f>
        <v>#VALUE!</v>
      </c>
      <c r="L52" s="66" t="s">
        <v>379</v>
      </c>
      <c r="M52" s="65" t="e">
        <f>L52/1000</f>
        <v>#VALUE!</v>
      </c>
      <c r="N52" s="66" t="s">
        <v>379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5" customHeight="1">
      <c r="A53" s="85">
        <v>38</v>
      </c>
      <c r="B53" s="62" t="s">
        <v>35</v>
      </c>
      <c r="C53" s="88" t="s">
        <v>78</v>
      </c>
      <c r="D53" s="66">
        <v>2.7</v>
      </c>
      <c r="E53" s="68"/>
      <c r="F53" s="66">
        <v>2.5</v>
      </c>
      <c r="G53" s="68"/>
      <c r="H53" s="66">
        <v>2.1</v>
      </c>
      <c r="I53" s="68"/>
      <c r="J53" s="66">
        <v>2.2000000000000002</v>
      </c>
      <c r="K53" s="68"/>
      <c r="L53" s="66">
        <v>2.1</v>
      </c>
      <c r="M53" s="68"/>
      <c r="N53" s="66">
        <v>2.2000000000000002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5" customHeight="1">
      <c r="A54" s="85">
        <v>39</v>
      </c>
      <c r="B54" s="62" t="s">
        <v>36</v>
      </c>
      <c r="C54" s="88" t="s">
        <v>78</v>
      </c>
      <c r="D54" s="66" t="s">
        <v>379</v>
      </c>
      <c r="E54" s="68"/>
      <c r="F54" s="66" t="s">
        <v>379</v>
      </c>
      <c r="G54" s="68"/>
      <c r="H54" s="66" t="s">
        <v>379</v>
      </c>
      <c r="I54" s="68"/>
      <c r="J54" s="66" t="s">
        <v>379</v>
      </c>
      <c r="K54" s="68"/>
      <c r="L54" s="66" t="s">
        <v>379</v>
      </c>
      <c r="M54" s="68"/>
      <c r="N54" s="66" t="s">
        <v>379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5" customHeight="1">
      <c r="A55" s="85">
        <v>40</v>
      </c>
      <c r="B55" s="62" t="s">
        <v>48</v>
      </c>
      <c r="C55" s="88" t="s">
        <v>78</v>
      </c>
      <c r="D55" s="66">
        <v>48</v>
      </c>
      <c r="E55" s="66"/>
      <c r="F55" s="66">
        <v>44</v>
      </c>
      <c r="G55" s="66"/>
      <c r="H55" s="66">
        <v>38</v>
      </c>
      <c r="I55" s="66"/>
      <c r="J55" s="66">
        <v>42</v>
      </c>
      <c r="K55" s="66"/>
      <c r="L55" s="66">
        <v>44</v>
      </c>
      <c r="M55" s="66"/>
      <c r="N55" s="66">
        <v>45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5" customHeight="1">
      <c r="A56" s="85">
        <v>41</v>
      </c>
      <c r="B56" s="62" t="s">
        <v>37</v>
      </c>
      <c r="C56" s="88" t="s">
        <v>78</v>
      </c>
      <c r="D56" s="66" t="s">
        <v>379</v>
      </c>
      <c r="E56" s="96"/>
      <c r="F56" s="66" t="s">
        <v>379</v>
      </c>
      <c r="G56" s="96"/>
      <c r="H56" s="66" t="s">
        <v>379</v>
      </c>
      <c r="I56" s="96"/>
      <c r="J56" s="66" t="s">
        <v>379</v>
      </c>
      <c r="K56" s="96"/>
      <c r="L56" s="66" t="s">
        <v>379</v>
      </c>
      <c r="M56" s="96"/>
      <c r="N56" s="66" t="s">
        <v>379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5" customHeight="1">
      <c r="A57" s="85">
        <v>42</v>
      </c>
      <c r="B57" s="62" t="s">
        <v>38</v>
      </c>
      <c r="C57" s="88" t="s">
        <v>78</v>
      </c>
      <c r="D57" s="66" t="s">
        <v>379</v>
      </c>
      <c r="E57" s="65" t="e">
        <f>D57/1000</f>
        <v>#VALUE!</v>
      </c>
      <c r="F57" s="66" t="s">
        <v>379</v>
      </c>
      <c r="G57" s="65" t="e">
        <f>F57/1000</f>
        <v>#VALUE!</v>
      </c>
      <c r="H57" s="66" t="s">
        <v>379</v>
      </c>
      <c r="I57" s="65" t="e">
        <f>H57/1000</f>
        <v>#VALUE!</v>
      </c>
      <c r="J57" s="66" t="s">
        <v>379</v>
      </c>
      <c r="K57" s="65" t="e">
        <f>J57/1000</f>
        <v>#VALUE!</v>
      </c>
      <c r="L57" s="66" t="s">
        <v>379</v>
      </c>
      <c r="M57" s="65" t="e">
        <f>L57/1000</f>
        <v>#VALUE!</v>
      </c>
      <c r="N57" s="66" t="s">
        <v>379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5" customHeight="1">
      <c r="A58" s="85">
        <v>43</v>
      </c>
      <c r="B58" s="62" t="s">
        <v>102</v>
      </c>
      <c r="C58" s="88" t="s">
        <v>78</v>
      </c>
      <c r="D58" s="66" t="s">
        <v>379</v>
      </c>
      <c r="E58" s="65" t="e">
        <f>D58/1000</f>
        <v>#VALUE!</v>
      </c>
      <c r="F58" s="66" t="s">
        <v>379</v>
      </c>
      <c r="G58" s="65" t="e">
        <f>F58/1000</f>
        <v>#VALUE!</v>
      </c>
      <c r="H58" s="66" t="s">
        <v>379</v>
      </c>
      <c r="I58" s="65" t="e">
        <f>H58/1000</f>
        <v>#VALUE!</v>
      </c>
      <c r="J58" s="66" t="s">
        <v>379</v>
      </c>
      <c r="K58" s="65" t="e">
        <f>J58/1000</f>
        <v>#VALUE!</v>
      </c>
      <c r="L58" s="66" t="s">
        <v>379</v>
      </c>
      <c r="M58" s="65" t="e">
        <f>L58/1000</f>
        <v>#VALUE!</v>
      </c>
      <c r="N58" s="66" t="s">
        <v>379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5" customHeight="1">
      <c r="A59" s="85">
        <v>44</v>
      </c>
      <c r="B59" s="62" t="s">
        <v>39</v>
      </c>
      <c r="C59" s="88" t="s">
        <v>78</v>
      </c>
      <c r="D59" s="66" t="s">
        <v>379</v>
      </c>
      <c r="E59" s="94"/>
      <c r="F59" s="66" t="s">
        <v>379</v>
      </c>
      <c r="G59" s="94"/>
      <c r="H59" s="66" t="s">
        <v>379</v>
      </c>
      <c r="I59" s="94"/>
      <c r="J59" s="66">
        <v>0</v>
      </c>
      <c r="K59" s="94"/>
      <c r="L59" s="66" t="s">
        <v>379</v>
      </c>
      <c r="M59" s="94"/>
      <c r="N59" s="66" t="s">
        <v>379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5" customHeight="1">
      <c r="A60" s="85">
        <v>45</v>
      </c>
      <c r="B60" s="62" t="s">
        <v>40</v>
      </c>
      <c r="C60" s="88" t="s">
        <v>78</v>
      </c>
      <c r="D60" s="66" t="s">
        <v>379</v>
      </c>
      <c r="E60" s="65" t="e">
        <f>D60/1000</f>
        <v>#VALUE!</v>
      </c>
      <c r="F60" s="66" t="s">
        <v>379</v>
      </c>
      <c r="G60" s="65" t="e">
        <f>F60/1000</f>
        <v>#VALUE!</v>
      </c>
      <c r="H60" s="66" t="s">
        <v>379</v>
      </c>
      <c r="I60" s="65" t="e">
        <f>H60/1000</f>
        <v>#VALUE!</v>
      </c>
      <c r="J60" s="66" t="s">
        <v>379</v>
      </c>
      <c r="K60" s="65" t="e">
        <f>J60/1000</f>
        <v>#VALUE!</v>
      </c>
      <c r="L60" s="66" t="s">
        <v>379</v>
      </c>
      <c r="M60" s="65" t="e">
        <f>L60/1000</f>
        <v>#VALUE!</v>
      </c>
      <c r="N60" s="66" t="s">
        <v>379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345</v>
      </c>
      <c r="C61" s="88" t="s">
        <v>78</v>
      </c>
      <c r="D61" s="66">
        <v>0.5</v>
      </c>
      <c r="E61" s="68"/>
      <c r="F61" s="66">
        <v>0.5</v>
      </c>
      <c r="G61" s="68"/>
      <c r="H61" s="66">
        <v>0.6</v>
      </c>
      <c r="I61" s="68"/>
      <c r="J61" s="66">
        <v>0.6</v>
      </c>
      <c r="K61" s="68"/>
      <c r="L61" s="66">
        <v>0.5</v>
      </c>
      <c r="M61" s="68"/>
      <c r="N61" s="66">
        <v>0.4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5" customHeight="1">
      <c r="A62" s="85">
        <v>47</v>
      </c>
      <c r="B62" s="62" t="s">
        <v>72</v>
      </c>
      <c r="C62" s="101" t="s">
        <v>75</v>
      </c>
      <c r="D62" s="66">
        <v>7.2</v>
      </c>
      <c r="E62" s="68"/>
      <c r="F62" s="66">
        <v>7.3</v>
      </c>
      <c r="G62" s="68"/>
      <c r="H62" s="66">
        <v>7.2</v>
      </c>
      <c r="I62" s="68"/>
      <c r="J62" s="66">
        <v>7.3</v>
      </c>
      <c r="K62" s="68"/>
      <c r="L62" s="66">
        <v>7.2</v>
      </c>
      <c r="M62" s="68"/>
      <c r="N62" s="66">
        <v>7.2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5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5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5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0.8</v>
      </c>
      <c r="I65" s="68"/>
      <c r="J65" s="66">
        <v>0.8</v>
      </c>
      <c r="K65" s="68"/>
      <c r="L65" s="66">
        <v>0.6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5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5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5" customHeight="1" thickTop="1">
      <c r="A68" s="271"/>
      <c r="B68" s="271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4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5" customHeight="1">
      <c r="A70" s="80">
        <v>1</v>
      </c>
      <c r="B70" s="118" t="s">
        <v>61</v>
      </c>
      <c r="C70" s="81" t="s">
        <v>78</v>
      </c>
      <c r="D70" s="120" t="s">
        <v>379</v>
      </c>
      <c r="E70" s="65" t="e">
        <f t="shared" ref="E70:E75" si="24">D70/1000</f>
        <v>#VALUE!</v>
      </c>
      <c r="F70" s="120" t="s">
        <v>379</v>
      </c>
      <c r="G70" s="65" t="e">
        <f t="shared" ref="G70:G75" si="25">F70/1000</f>
        <v>#VALUE!</v>
      </c>
      <c r="H70" s="120" t="s">
        <v>379</v>
      </c>
      <c r="I70" s="65" t="e">
        <f t="shared" ref="I70:I75" si="26">H70/1000</f>
        <v>#VALUE!</v>
      </c>
      <c r="J70" s="120" t="s">
        <v>379</v>
      </c>
      <c r="K70" s="65" t="e">
        <f t="shared" ref="K70:K75" si="27">J70/1000</f>
        <v>#VALUE!</v>
      </c>
      <c r="L70" s="120" t="s">
        <v>379</v>
      </c>
      <c r="M70" s="65" t="e">
        <f t="shared" ref="M70:M75" si="28">L70/1000</f>
        <v>#VALUE!</v>
      </c>
      <c r="N70" s="120" t="s">
        <v>379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5" customHeight="1">
      <c r="A71" s="85">
        <v>2</v>
      </c>
      <c r="B71" s="121" t="s">
        <v>62</v>
      </c>
      <c r="C71" s="88" t="s">
        <v>78</v>
      </c>
      <c r="D71" s="90" t="s">
        <v>379</v>
      </c>
      <c r="E71" s="65" t="e">
        <f t="shared" si="24"/>
        <v>#VALUE!</v>
      </c>
      <c r="F71" s="90" t="s">
        <v>379</v>
      </c>
      <c r="G71" s="65" t="e">
        <f t="shared" si="25"/>
        <v>#VALUE!</v>
      </c>
      <c r="H71" s="90" t="s">
        <v>379</v>
      </c>
      <c r="I71" s="65" t="e">
        <f t="shared" si="26"/>
        <v>#VALUE!</v>
      </c>
      <c r="J71" s="90" t="s">
        <v>379</v>
      </c>
      <c r="K71" s="65" t="e">
        <f t="shared" si="27"/>
        <v>#VALUE!</v>
      </c>
      <c r="L71" s="90" t="s">
        <v>379</v>
      </c>
      <c r="M71" s="65" t="e">
        <f t="shared" si="28"/>
        <v>#VALUE!</v>
      </c>
      <c r="N71" s="90" t="s">
        <v>379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5" customHeight="1">
      <c r="A72" s="85">
        <v>3</v>
      </c>
      <c r="B72" s="121" t="s">
        <v>63</v>
      </c>
      <c r="C72" s="88" t="s">
        <v>78</v>
      </c>
      <c r="D72" s="94" t="s">
        <v>379</v>
      </c>
      <c r="E72" s="65" t="e">
        <f t="shared" si="24"/>
        <v>#VALUE!</v>
      </c>
      <c r="F72" s="94" t="s">
        <v>379</v>
      </c>
      <c r="G72" s="65" t="e">
        <f t="shared" si="25"/>
        <v>#VALUE!</v>
      </c>
      <c r="H72" s="94" t="s">
        <v>379</v>
      </c>
      <c r="I72" s="65" t="e">
        <f t="shared" si="26"/>
        <v>#VALUE!</v>
      </c>
      <c r="J72" s="94" t="s">
        <v>379</v>
      </c>
      <c r="K72" s="65" t="e">
        <f t="shared" si="27"/>
        <v>#VALUE!</v>
      </c>
      <c r="L72" s="94" t="s">
        <v>379</v>
      </c>
      <c r="M72" s="65" t="e">
        <f t="shared" si="28"/>
        <v>#VALUE!</v>
      </c>
      <c r="N72" s="94" t="s">
        <v>379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5" customHeight="1">
      <c r="A73" s="85">
        <v>4</v>
      </c>
      <c r="B73" s="121" t="s">
        <v>97</v>
      </c>
      <c r="C73" s="88" t="s">
        <v>78</v>
      </c>
      <c r="D73" s="90" t="s">
        <v>379</v>
      </c>
      <c r="E73" s="65" t="e">
        <f t="shared" si="24"/>
        <v>#VALUE!</v>
      </c>
      <c r="F73" s="90" t="s">
        <v>379</v>
      </c>
      <c r="G73" s="65" t="e">
        <f t="shared" si="25"/>
        <v>#VALUE!</v>
      </c>
      <c r="H73" s="90" t="s">
        <v>379</v>
      </c>
      <c r="I73" s="65" t="e">
        <f t="shared" si="26"/>
        <v>#VALUE!</v>
      </c>
      <c r="J73" s="90" t="s">
        <v>379</v>
      </c>
      <c r="K73" s="65" t="e">
        <f t="shared" si="27"/>
        <v>#VALUE!</v>
      </c>
      <c r="L73" s="90" t="s">
        <v>379</v>
      </c>
      <c r="M73" s="65" t="e">
        <f t="shared" si="28"/>
        <v>#VALUE!</v>
      </c>
      <c r="N73" s="90" t="s">
        <v>379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5" customHeight="1">
      <c r="A74" s="85">
        <v>5</v>
      </c>
      <c r="B74" s="121" t="s">
        <v>49</v>
      </c>
      <c r="C74" s="88" t="s">
        <v>78</v>
      </c>
      <c r="D74" s="94" t="s">
        <v>379</v>
      </c>
      <c r="E74" s="65" t="e">
        <f t="shared" si="24"/>
        <v>#VALUE!</v>
      </c>
      <c r="F74" s="94" t="s">
        <v>379</v>
      </c>
      <c r="G74" s="65" t="e">
        <f t="shared" si="25"/>
        <v>#VALUE!</v>
      </c>
      <c r="H74" s="94" t="s">
        <v>379</v>
      </c>
      <c r="I74" s="65" t="e">
        <f t="shared" si="26"/>
        <v>#VALUE!</v>
      </c>
      <c r="J74" s="94" t="s">
        <v>379</v>
      </c>
      <c r="K74" s="65" t="e">
        <f t="shared" si="27"/>
        <v>#VALUE!</v>
      </c>
      <c r="L74" s="94" t="s">
        <v>379</v>
      </c>
      <c r="M74" s="65" t="e">
        <f t="shared" si="28"/>
        <v>#VALUE!</v>
      </c>
      <c r="N74" s="94" t="s">
        <v>379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5" customHeight="1">
      <c r="A75" s="85">
        <v>6</v>
      </c>
      <c r="B75" s="121" t="s">
        <v>96</v>
      </c>
      <c r="C75" s="88" t="s">
        <v>78</v>
      </c>
      <c r="D75" s="94" t="s">
        <v>379</v>
      </c>
      <c r="E75" s="65" t="e">
        <f t="shared" si="24"/>
        <v>#VALUE!</v>
      </c>
      <c r="F75" s="94" t="s">
        <v>379</v>
      </c>
      <c r="G75" s="65" t="e">
        <f t="shared" si="25"/>
        <v>#VALUE!</v>
      </c>
      <c r="H75" s="94" t="s">
        <v>379</v>
      </c>
      <c r="I75" s="65" t="e">
        <f t="shared" si="26"/>
        <v>#VALUE!</v>
      </c>
      <c r="J75" s="94" t="s">
        <v>379</v>
      </c>
      <c r="K75" s="65" t="e">
        <f t="shared" si="27"/>
        <v>#VALUE!</v>
      </c>
      <c r="L75" s="94" t="s">
        <v>379</v>
      </c>
      <c r="M75" s="65" t="e">
        <f t="shared" si="28"/>
        <v>#VALUE!</v>
      </c>
      <c r="N75" s="94" t="s">
        <v>379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5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5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5" customHeight="1">
      <c r="A78" s="85">
        <v>9</v>
      </c>
      <c r="B78" s="121" t="s">
        <v>52</v>
      </c>
      <c r="C78" s="88" t="s">
        <v>78</v>
      </c>
      <c r="D78" s="94" t="s">
        <v>379</v>
      </c>
      <c r="E78" s="94"/>
      <c r="F78" s="94" t="s">
        <v>379</v>
      </c>
      <c r="G78" s="94"/>
      <c r="H78" s="94" t="s">
        <v>379</v>
      </c>
      <c r="I78" s="94"/>
      <c r="J78" s="94" t="s">
        <v>379</v>
      </c>
      <c r="K78" s="94"/>
      <c r="L78" s="94" t="s">
        <v>379</v>
      </c>
      <c r="M78" s="94"/>
      <c r="N78" s="94" t="s">
        <v>379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5" customHeight="1">
      <c r="A79" s="85">
        <v>10</v>
      </c>
      <c r="B79" s="121" t="s">
        <v>53</v>
      </c>
      <c r="C79" s="88" t="s">
        <v>78</v>
      </c>
      <c r="D79" s="94" t="s">
        <v>379</v>
      </c>
      <c r="E79" s="94"/>
      <c r="F79" s="94" t="s">
        <v>379</v>
      </c>
      <c r="G79" s="94"/>
      <c r="H79" s="94" t="s">
        <v>379</v>
      </c>
      <c r="I79" s="94"/>
      <c r="J79" s="94" t="s">
        <v>379</v>
      </c>
      <c r="K79" s="94"/>
      <c r="L79" s="94" t="s">
        <v>379</v>
      </c>
      <c r="M79" s="94"/>
      <c r="N79" s="94" t="s">
        <v>379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5" customHeight="1">
      <c r="A80" s="85">
        <v>11</v>
      </c>
      <c r="B80" s="121" t="s">
        <v>94</v>
      </c>
      <c r="C80" s="101" t="s">
        <v>75</v>
      </c>
      <c r="D80" s="68" t="s">
        <v>379</v>
      </c>
      <c r="E80" s="68"/>
      <c r="F80" s="68" t="s">
        <v>379</v>
      </c>
      <c r="G80" s="68"/>
      <c r="H80" s="68" t="s">
        <v>379</v>
      </c>
      <c r="I80" s="68"/>
      <c r="J80" s="68" t="s">
        <v>379</v>
      </c>
      <c r="K80" s="68"/>
      <c r="L80" s="68" t="s">
        <v>379</v>
      </c>
      <c r="M80" s="68"/>
      <c r="N80" s="68" t="s">
        <v>379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5" customHeight="1">
      <c r="A81" s="85">
        <v>12</v>
      </c>
      <c r="B81" s="121" t="s">
        <v>54</v>
      </c>
      <c r="C81" s="88" t="s">
        <v>78</v>
      </c>
      <c r="D81" s="68">
        <v>0.8</v>
      </c>
      <c r="E81" s="68"/>
      <c r="F81" s="68">
        <v>0.8</v>
      </c>
      <c r="G81" s="68"/>
      <c r="H81" s="68">
        <v>0.8</v>
      </c>
      <c r="I81" s="68"/>
      <c r="J81" s="68">
        <v>0.6</v>
      </c>
      <c r="K81" s="68"/>
      <c r="L81" s="68">
        <v>0.8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5" customHeight="1">
      <c r="A82" s="85">
        <v>13</v>
      </c>
      <c r="B82" s="121" t="s">
        <v>64</v>
      </c>
      <c r="C82" s="88" t="s">
        <v>78</v>
      </c>
      <c r="D82" s="68" t="s">
        <v>379</v>
      </c>
      <c r="E82" s="68"/>
      <c r="F82" s="68" t="s">
        <v>379</v>
      </c>
      <c r="G82" s="68"/>
      <c r="H82" s="68" t="s">
        <v>379</v>
      </c>
      <c r="I82" s="68"/>
      <c r="J82" s="68" t="s">
        <v>379</v>
      </c>
      <c r="K82" s="68"/>
      <c r="L82" s="68" t="s">
        <v>379</v>
      </c>
      <c r="M82" s="68"/>
      <c r="N82" s="68" t="s">
        <v>379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5" customHeight="1">
      <c r="A83" s="85">
        <v>14</v>
      </c>
      <c r="B83" s="121" t="s">
        <v>65</v>
      </c>
      <c r="C83" s="88" t="s">
        <v>78</v>
      </c>
      <c r="D83" s="94" t="s">
        <v>379</v>
      </c>
      <c r="E83" s="170" t="e">
        <f t="shared" ref="E83" si="30">D83/1000</f>
        <v>#VALUE!</v>
      </c>
      <c r="F83" s="94" t="s">
        <v>379</v>
      </c>
      <c r="G83" s="170" t="e">
        <f t="shared" ref="G83" si="31">F83/1000</f>
        <v>#VALUE!</v>
      </c>
      <c r="H83" s="94" t="s">
        <v>379</v>
      </c>
      <c r="I83" s="170" t="e">
        <f t="shared" ref="I83" si="32">H83/1000</f>
        <v>#VALUE!</v>
      </c>
      <c r="J83" s="94" t="s">
        <v>379</v>
      </c>
      <c r="K83" s="170" t="e">
        <f t="shared" ref="K83" si="33">J83/1000</f>
        <v>#VALUE!</v>
      </c>
      <c r="L83" s="94" t="s">
        <v>379</v>
      </c>
      <c r="M83" s="170" t="e">
        <f t="shared" ref="M83" si="34">L83/1000</f>
        <v>#VALUE!</v>
      </c>
      <c r="N83" s="94" t="s">
        <v>379</v>
      </c>
      <c r="O83" s="170" t="e">
        <f t="shared" ref="O83" si="35">N83/1000</f>
        <v>#VALUE!</v>
      </c>
      <c r="P83" s="93"/>
      <c r="Q83" s="170"/>
      <c r="R83" s="94"/>
      <c r="S83" s="170"/>
      <c r="T83" s="66"/>
      <c r="U83" s="170"/>
      <c r="V83" s="94"/>
      <c r="W83" s="170"/>
      <c r="X83" s="94"/>
      <c r="Y83" s="170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5" customHeight="1">
      <c r="A84" s="85">
        <v>15</v>
      </c>
      <c r="B84" s="121" t="s">
        <v>55</v>
      </c>
      <c r="C84" s="88" t="s">
        <v>78</v>
      </c>
      <c r="D84" s="68">
        <v>1.9</v>
      </c>
      <c r="E84" s="68"/>
      <c r="F84" s="68">
        <v>1.7</v>
      </c>
      <c r="G84" s="68"/>
      <c r="H84" s="68">
        <v>2.4</v>
      </c>
      <c r="I84" s="68"/>
      <c r="J84" s="68">
        <v>2</v>
      </c>
      <c r="K84" s="68"/>
      <c r="L84" s="68">
        <v>1.1000000000000001</v>
      </c>
      <c r="M84" s="68"/>
      <c r="N84" s="68">
        <v>2.2999999999999998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5" customHeight="1">
      <c r="A85" s="85">
        <v>16</v>
      </c>
      <c r="B85" s="121" t="s">
        <v>95</v>
      </c>
      <c r="C85" s="88" t="s">
        <v>78</v>
      </c>
      <c r="D85" s="94" t="s">
        <v>379</v>
      </c>
      <c r="E85" s="94"/>
      <c r="F85" s="94" t="s">
        <v>379</v>
      </c>
      <c r="G85" s="94"/>
      <c r="H85" s="94" t="s">
        <v>379</v>
      </c>
      <c r="I85" s="94"/>
      <c r="J85" s="94" t="s">
        <v>379</v>
      </c>
      <c r="K85" s="94"/>
      <c r="L85" s="94" t="s">
        <v>379</v>
      </c>
      <c r="M85" s="94"/>
      <c r="N85" s="94" t="s">
        <v>379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5" customHeight="1">
      <c r="A86" s="85">
        <v>17</v>
      </c>
      <c r="B86" s="121" t="s">
        <v>66</v>
      </c>
      <c r="C86" s="88" t="s">
        <v>78</v>
      </c>
      <c r="D86" s="94" t="s">
        <v>379</v>
      </c>
      <c r="E86" s="94"/>
      <c r="F86" s="94" t="s">
        <v>379</v>
      </c>
      <c r="G86" s="94"/>
      <c r="H86" s="94" t="s">
        <v>379</v>
      </c>
      <c r="I86" s="94"/>
      <c r="J86" s="94" t="s">
        <v>379</v>
      </c>
      <c r="K86" s="94"/>
      <c r="L86" s="94" t="s">
        <v>379</v>
      </c>
      <c r="M86" s="94"/>
      <c r="N86" s="94" t="s">
        <v>379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5" customHeight="1">
      <c r="A87" s="85">
        <v>18</v>
      </c>
      <c r="B87" s="121" t="s">
        <v>67</v>
      </c>
      <c r="C87" s="88" t="s">
        <v>78</v>
      </c>
      <c r="D87" s="68" t="s">
        <v>379</v>
      </c>
      <c r="E87" s="68"/>
      <c r="F87" s="68" t="s">
        <v>379</v>
      </c>
      <c r="G87" s="68"/>
      <c r="H87" s="68" t="s">
        <v>379</v>
      </c>
      <c r="I87" s="68"/>
      <c r="J87" s="68" t="s">
        <v>379</v>
      </c>
      <c r="K87" s="68"/>
      <c r="L87" s="68" t="s">
        <v>379</v>
      </c>
      <c r="M87" s="68"/>
      <c r="N87" s="68" t="s">
        <v>379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5" customHeight="1">
      <c r="A88" s="85">
        <v>19</v>
      </c>
      <c r="B88" s="121" t="s">
        <v>98</v>
      </c>
      <c r="C88" s="101" t="s">
        <v>75</v>
      </c>
      <c r="D88" s="66" t="s">
        <v>379</v>
      </c>
      <c r="E88" s="66"/>
      <c r="F88" s="66" t="s">
        <v>379</v>
      </c>
      <c r="G88" s="66"/>
      <c r="H88" s="66" t="s">
        <v>379</v>
      </c>
      <c r="I88" s="66"/>
      <c r="J88" s="66" t="s">
        <v>379</v>
      </c>
      <c r="K88" s="66"/>
      <c r="L88" s="66" t="s">
        <v>379</v>
      </c>
      <c r="M88" s="66"/>
      <c r="N88" s="66" t="s">
        <v>379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5" customHeight="1">
      <c r="A89" s="85">
        <v>20</v>
      </c>
      <c r="B89" s="121" t="s">
        <v>56</v>
      </c>
      <c r="C89" s="88" t="s">
        <v>78</v>
      </c>
      <c r="D89" s="66">
        <v>48</v>
      </c>
      <c r="E89" s="66"/>
      <c r="F89" s="66">
        <v>44</v>
      </c>
      <c r="G89" s="66"/>
      <c r="H89" s="66">
        <v>38</v>
      </c>
      <c r="I89" s="66"/>
      <c r="J89" s="66">
        <v>42</v>
      </c>
      <c r="K89" s="66"/>
      <c r="L89" s="66">
        <v>44</v>
      </c>
      <c r="M89" s="66"/>
      <c r="N89" s="66">
        <v>45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5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5" customHeight="1">
      <c r="A91" s="85">
        <v>22</v>
      </c>
      <c r="B91" s="121" t="s">
        <v>103</v>
      </c>
      <c r="C91" s="101" t="s">
        <v>75</v>
      </c>
      <c r="D91" s="68">
        <v>7.2</v>
      </c>
      <c r="E91" s="68"/>
      <c r="F91" s="68">
        <v>7.3</v>
      </c>
      <c r="G91" s="68"/>
      <c r="H91" s="68">
        <v>7.2</v>
      </c>
      <c r="I91" s="68"/>
      <c r="J91" s="68">
        <v>7.3</v>
      </c>
      <c r="K91" s="68"/>
      <c r="L91" s="68">
        <v>7.2</v>
      </c>
      <c r="M91" s="68"/>
      <c r="N91" s="68">
        <v>7.2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5" customHeight="1">
      <c r="A92" s="85">
        <v>23</v>
      </c>
      <c r="B92" s="121" t="s">
        <v>57</v>
      </c>
      <c r="C92" s="101" t="s">
        <v>75</v>
      </c>
      <c r="D92" s="68">
        <v>-2.5050594184842137</v>
      </c>
      <c r="E92" s="68"/>
      <c r="F92" s="68">
        <v>-2.3542891744032834</v>
      </c>
      <c r="G92" s="68"/>
      <c r="H92" s="68">
        <v>-2.8018119852285328</v>
      </c>
      <c r="I92" s="68"/>
      <c r="J92" s="68">
        <v>-2.6550713809369086</v>
      </c>
      <c r="K92" s="68"/>
      <c r="L92" s="68">
        <v>-2.7714150924526502</v>
      </c>
      <c r="M92" s="68"/>
      <c r="N92" s="68">
        <v>-2.75644040440773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5" customHeight="1">
      <c r="A93" s="85">
        <v>24</v>
      </c>
      <c r="B93" s="125" t="s">
        <v>58</v>
      </c>
      <c r="C93" s="126" t="s">
        <v>92</v>
      </c>
      <c r="D93" s="66" t="s">
        <v>379</v>
      </c>
      <c r="E93" s="66"/>
      <c r="F93" s="66" t="s">
        <v>379</v>
      </c>
      <c r="G93" s="66"/>
      <c r="H93" s="66" t="s">
        <v>379</v>
      </c>
      <c r="I93" s="66"/>
      <c r="J93" s="66" t="s">
        <v>379</v>
      </c>
      <c r="K93" s="66"/>
      <c r="L93" s="66" t="s">
        <v>379</v>
      </c>
      <c r="M93" s="66"/>
      <c r="N93" s="66" t="s">
        <v>379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5" customHeight="1">
      <c r="A94" s="85">
        <v>25</v>
      </c>
      <c r="B94" s="121" t="s">
        <v>104</v>
      </c>
      <c r="C94" s="88" t="s">
        <v>78</v>
      </c>
      <c r="D94" s="94" t="s">
        <v>379</v>
      </c>
      <c r="E94" s="94"/>
      <c r="F94" s="94" t="s">
        <v>379</v>
      </c>
      <c r="G94" s="94"/>
      <c r="H94" s="94" t="s">
        <v>379</v>
      </c>
      <c r="I94" s="94"/>
      <c r="J94" s="94" t="s">
        <v>379</v>
      </c>
      <c r="K94" s="94"/>
      <c r="L94" s="94" t="s">
        <v>379</v>
      </c>
      <c r="M94" s="94"/>
      <c r="N94" s="94" t="s">
        <v>379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5" customHeight="1">
      <c r="A95" s="85">
        <v>26</v>
      </c>
      <c r="B95" s="121" t="s">
        <v>68</v>
      </c>
      <c r="C95" s="88" t="s">
        <v>78</v>
      </c>
      <c r="D95" s="127" t="s">
        <v>379</v>
      </c>
      <c r="E95" s="170" t="e">
        <f t="shared" ref="E95" si="36">D95/1000</f>
        <v>#VALUE!</v>
      </c>
      <c r="F95" s="127" t="s">
        <v>379</v>
      </c>
      <c r="G95" s="170" t="e">
        <f t="shared" ref="G95" si="37">F95/1000</f>
        <v>#VALUE!</v>
      </c>
      <c r="H95" s="127" t="s">
        <v>379</v>
      </c>
      <c r="I95" s="170" t="e">
        <f t="shared" ref="I95" si="38">H95/1000</f>
        <v>#VALUE!</v>
      </c>
      <c r="J95" s="127" t="s">
        <v>379</v>
      </c>
      <c r="K95" s="170" t="e">
        <f t="shared" ref="K95" si="39">J95/1000</f>
        <v>#VALUE!</v>
      </c>
      <c r="L95" s="127" t="s">
        <v>379</v>
      </c>
      <c r="M95" s="170" t="e">
        <f t="shared" ref="M95" si="40">L95/1000</f>
        <v>#VALUE!</v>
      </c>
      <c r="N95" s="127" t="s">
        <v>379</v>
      </c>
      <c r="O95" s="170" t="e">
        <f t="shared" ref="O95" si="41">N95/1000</f>
        <v>#VALUE!</v>
      </c>
      <c r="P95" s="95"/>
      <c r="Q95" s="170"/>
      <c r="R95" s="127"/>
      <c r="S95" s="170"/>
      <c r="T95" s="128"/>
      <c r="U95" s="170"/>
      <c r="V95" s="127"/>
      <c r="W95" s="170"/>
      <c r="X95" s="127"/>
      <c r="Y95" s="170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5" customHeight="1" thickBot="1">
      <c r="A96" s="103">
        <v>27</v>
      </c>
      <c r="B96" s="171" t="s">
        <v>179</v>
      </c>
      <c r="C96" s="172"/>
      <c r="D96" s="132">
        <v>0</v>
      </c>
      <c r="E96" s="65">
        <f>D96/1000</f>
        <v>0</v>
      </c>
      <c r="F96" s="132">
        <v>0</v>
      </c>
      <c r="G96" s="65">
        <f>F96/1000</f>
        <v>0</v>
      </c>
      <c r="H96" s="132">
        <v>0</v>
      </c>
      <c r="I96" s="65">
        <f>H96/1000</f>
        <v>0</v>
      </c>
      <c r="J96" s="132">
        <v>0</v>
      </c>
      <c r="K96" s="65">
        <f>J96/1000</f>
        <v>0</v>
      </c>
      <c r="L96" s="132">
        <v>0</v>
      </c>
      <c r="M96" s="65">
        <f>L96/1000</f>
        <v>0</v>
      </c>
      <c r="N96" s="132">
        <v>0</v>
      </c>
      <c r="O96" s="65">
        <f>N96/1000</f>
        <v>0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5" customHeight="1">
      <c r="A98" s="80">
        <v>1</v>
      </c>
      <c r="B98" s="134" t="s">
        <v>343</v>
      </c>
      <c r="C98" s="135" t="s">
        <v>60</v>
      </c>
      <c r="D98" s="137">
        <v>2.2000000000000002</v>
      </c>
      <c r="E98" s="137"/>
      <c r="F98" s="137">
        <v>1.9</v>
      </c>
      <c r="G98" s="137"/>
      <c r="H98" s="137">
        <v>2.7</v>
      </c>
      <c r="I98" s="137"/>
      <c r="J98" s="137">
        <v>2.1</v>
      </c>
      <c r="K98" s="137"/>
      <c r="L98" s="137">
        <v>1.3</v>
      </c>
      <c r="M98" s="137"/>
      <c r="N98" s="137">
        <v>2.6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5" customHeight="1">
      <c r="A99" s="85">
        <v>2</v>
      </c>
      <c r="B99" s="138" t="s">
        <v>344</v>
      </c>
      <c r="C99" s="139" t="s">
        <v>60</v>
      </c>
      <c r="D99" s="68">
        <v>19.600000000000001</v>
      </c>
      <c r="E99" s="68"/>
      <c r="F99" s="68">
        <v>18.7</v>
      </c>
      <c r="G99" s="68"/>
      <c r="H99" s="68">
        <v>14.1</v>
      </c>
      <c r="I99" s="68"/>
      <c r="J99" s="68">
        <v>14</v>
      </c>
      <c r="K99" s="68"/>
      <c r="L99" s="68">
        <v>15.3</v>
      </c>
      <c r="M99" s="68"/>
      <c r="N99" s="68">
        <v>15.1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5" customHeight="1">
      <c r="A100" s="85">
        <v>3</v>
      </c>
      <c r="B100" s="140" t="s">
        <v>59</v>
      </c>
      <c r="C100" s="139" t="s">
        <v>60</v>
      </c>
      <c r="D100" s="68">
        <v>5.3</v>
      </c>
      <c r="E100" s="68"/>
      <c r="F100" s="68">
        <v>5.3</v>
      </c>
      <c r="G100" s="68"/>
      <c r="H100" s="68">
        <v>4</v>
      </c>
      <c r="I100" s="68"/>
      <c r="J100" s="68">
        <v>4</v>
      </c>
      <c r="K100" s="68"/>
      <c r="L100" s="68">
        <v>4.2</v>
      </c>
      <c r="M100" s="68"/>
      <c r="N100" s="68">
        <v>4.2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5" customHeight="1">
      <c r="A101" s="85"/>
      <c r="B101" s="138" t="s">
        <v>223</v>
      </c>
      <c r="C101" s="139"/>
      <c r="D101" s="68">
        <v>0.22</v>
      </c>
      <c r="E101" s="68"/>
      <c r="F101" s="68">
        <v>0.21</v>
      </c>
      <c r="G101" s="68"/>
      <c r="H101" s="68">
        <v>0.14000000000000001</v>
      </c>
      <c r="I101" s="68"/>
      <c r="J101" s="68">
        <v>0.14000000000000001</v>
      </c>
      <c r="K101" s="68"/>
      <c r="L101" s="68">
        <v>0.08</v>
      </c>
      <c r="M101" s="68"/>
      <c r="N101" s="68">
        <v>0.08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5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5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5" customHeight="1">
      <c r="A104" s="85">
        <v>6</v>
      </c>
      <c r="B104" s="143" t="s">
        <v>70</v>
      </c>
      <c r="C104" s="124" t="s">
        <v>60</v>
      </c>
      <c r="D104" s="66" t="s">
        <v>379</v>
      </c>
      <c r="E104" s="66"/>
      <c r="F104" s="66" t="s">
        <v>379</v>
      </c>
      <c r="G104" s="66"/>
      <c r="H104" s="66" t="s">
        <v>379</v>
      </c>
      <c r="I104" s="66"/>
      <c r="J104" s="66" t="s">
        <v>379</v>
      </c>
      <c r="K104" s="66"/>
      <c r="L104" s="66" t="s">
        <v>379</v>
      </c>
      <c r="M104" s="66"/>
      <c r="N104" s="66" t="s">
        <v>379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5" customHeight="1" thickBot="1">
      <c r="A105" s="103">
        <v>7</v>
      </c>
      <c r="B105" s="144" t="s">
        <v>71</v>
      </c>
      <c r="C105" s="145" t="s">
        <v>60</v>
      </c>
      <c r="D105" s="108" t="s">
        <v>379</v>
      </c>
      <c r="E105" s="108"/>
      <c r="F105" s="108" t="s">
        <v>379</v>
      </c>
      <c r="G105" s="108"/>
      <c r="H105" s="108" t="s">
        <v>379</v>
      </c>
      <c r="I105" s="108"/>
      <c r="J105" s="108" t="s">
        <v>379</v>
      </c>
      <c r="K105" s="108"/>
      <c r="L105" s="108" t="s">
        <v>379</v>
      </c>
      <c r="M105" s="108"/>
      <c r="N105" s="108" t="s">
        <v>379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5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71"/>
      <c r="B132" s="271"/>
      <c r="C132" s="184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4"/>
      <c r="Q132" s="184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8">
      <c r="B1" s="192">
        <v>45292</v>
      </c>
      <c r="C1" t="s">
        <v>372</v>
      </c>
    </row>
    <row r="2" spans="1:8">
      <c r="B2" t="s">
        <v>87</v>
      </c>
      <c r="C2" t="s">
        <v>373</v>
      </c>
      <c r="D2" t="s">
        <v>374</v>
      </c>
      <c r="E2" t="s">
        <v>375</v>
      </c>
      <c r="F2" t="s">
        <v>378</v>
      </c>
      <c r="G2" t="s">
        <v>376</v>
      </c>
      <c r="H2" t="s">
        <v>377</v>
      </c>
    </row>
    <row r="3" spans="1:8">
      <c r="A3" t="s">
        <v>80</v>
      </c>
      <c r="B3" s="193">
        <v>45292</v>
      </c>
      <c r="C3" t="s">
        <v>379</v>
      </c>
      <c r="D3" t="s">
        <v>379</v>
      </c>
      <c r="E3" t="s">
        <v>379</v>
      </c>
      <c r="F3" t="s">
        <v>379</v>
      </c>
      <c r="G3" t="s">
        <v>379</v>
      </c>
      <c r="H3" t="s">
        <v>379</v>
      </c>
    </row>
    <row r="4" spans="1:8">
      <c r="B4">
        <v>45293</v>
      </c>
      <c r="C4" t="s">
        <v>379</v>
      </c>
      <c r="D4" t="s">
        <v>379</v>
      </c>
      <c r="E4" t="s">
        <v>379</v>
      </c>
      <c r="F4" t="s">
        <v>379</v>
      </c>
      <c r="G4" t="s">
        <v>379</v>
      </c>
      <c r="H4" t="s">
        <v>379</v>
      </c>
    </row>
    <row r="5" spans="1:8">
      <c r="B5">
        <v>45294</v>
      </c>
      <c r="C5" t="s">
        <v>379</v>
      </c>
      <c r="D5" t="s">
        <v>379</v>
      </c>
      <c r="E5" t="s">
        <v>379</v>
      </c>
      <c r="F5" t="s">
        <v>379</v>
      </c>
      <c r="G5" t="s">
        <v>379</v>
      </c>
      <c r="H5" t="s">
        <v>379</v>
      </c>
    </row>
    <row r="6" spans="1:8">
      <c r="B6">
        <v>45295</v>
      </c>
      <c r="C6" t="s">
        <v>379</v>
      </c>
      <c r="D6" t="s">
        <v>379</v>
      </c>
      <c r="E6" t="s">
        <v>379</v>
      </c>
      <c r="F6" t="s">
        <v>379</v>
      </c>
      <c r="G6" t="s">
        <v>379</v>
      </c>
      <c r="H6" t="s">
        <v>379</v>
      </c>
    </row>
    <row r="7" spans="1:8">
      <c r="B7">
        <v>45296</v>
      </c>
      <c r="C7" t="s">
        <v>379</v>
      </c>
      <c r="D7" t="s">
        <v>379</v>
      </c>
      <c r="E7" t="s">
        <v>379</v>
      </c>
      <c r="F7" t="s">
        <v>379</v>
      </c>
      <c r="G7" t="s">
        <v>379</v>
      </c>
      <c r="H7" t="s">
        <v>379</v>
      </c>
    </row>
    <row r="8" spans="1:8">
      <c r="B8">
        <v>45297</v>
      </c>
      <c r="C8" t="s">
        <v>379</v>
      </c>
      <c r="D8" t="s">
        <v>379</v>
      </c>
      <c r="E8" t="s">
        <v>379</v>
      </c>
      <c r="F8" t="s">
        <v>379</v>
      </c>
      <c r="G8" t="s">
        <v>379</v>
      </c>
      <c r="H8" t="s">
        <v>379</v>
      </c>
    </row>
    <row r="9" spans="1:8">
      <c r="B9">
        <v>45298</v>
      </c>
      <c r="C9" t="s">
        <v>379</v>
      </c>
      <c r="D9" t="s">
        <v>379</v>
      </c>
      <c r="E9" t="s">
        <v>379</v>
      </c>
      <c r="F9" t="s">
        <v>379</v>
      </c>
      <c r="G9" t="s">
        <v>379</v>
      </c>
      <c r="H9" t="s">
        <v>379</v>
      </c>
    </row>
    <row r="10" spans="1:8">
      <c r="B10">
        <v>45299</v>
      </c>
      <c r="C10" t="s">
        <v>379</v>
      </c>
      <c r="D10" t="s">
        <v>379</v>
      </c>
      <c r="E10" t="s">
        <v>379</v>
      </c>
      <c r="F10" t="s">
        <v>379</v>
      </c>
      <c r="G10" t="s">
        <v>379</v>
      </c>
      <c r="H10" t="s">
        <v>379</v>
      </c>
    </row>
    <row r="11" spans="1:8">
      <c r="B11">
        <v>45300</v>
      </c>
      <c r="C11" t="s">
        <v>379</v>
      </c>
      <c r="D11" t="s">
        <v>379</v>
      </c>
      <c r="E11" t="s">
        <v>379</v>
      </c>
      <c r="F11" t="s">
        <v>379</v>
      </c>
      <c r="G11" t="s">
        <v>379</v>
      </c>
      <c r="H11" t="s">
        <v>379</v>
      </c>
    </row>
    <row r="12" spans="1:8">
      <c r="B12">
        <v>45301</v>
      </c>
      <c r="C12" t="s">
        <v>379</v>
      </c>
      <c r="D12" t="s">
        <v>379</v>
      </c>
      <c r="E12" t="s">
        <v>379</v>
      </c>
      <c r="F12" t="s">
        <v>379</v>
      </c>
      <c r="G12" t="s">
        <v>379</v>
      </c>
      <c r="H12" t="s">
        <v>379</v>
      </c>
    </row>
    <row r="13" spans="1:8">
      <c r="B13">
        <v>45302</v>
      </c>
      <c r="C13" t="s">
        <v>379</v>
      </c>
      <c r="D13" t="s">
        <v>379</v>
      </c>
      <c r="E13" t="s">
        <v>379</v>
      </c>
      <c r="F13" t="s">
        <v>379</v>
      </c>
      <c r="G13" t="s">
        <v>379</v>
      </c>
      <c r="H13" t="s">
        <v>379</v>
      </c>
    </row>
    <row r="14" spans="1:8">
      <c r="B14">
        <v>45303</v>
      </c>
      <c r="C14" t="s">
        <v>379</v>
      </c>
      <c r="D14" t="s">
        <v>379</v>
      </c>
      <c r="E14" t="s">
        <v>379</v>
      </c>
      <c r="F14" t="s">
        <v>379</v>
      </c>
      <c r="G14" t="s">
        <v>379</v>
      </c>
      <c r="H14" t="s">
        <v>379</v>
      </c>
    </row>
    <row r="15" spans="1:8">
      <c r="B15">
        <v>45304</v>
      </c>
      <c r="C15" t="s">
        <v>379</v>
      </c>
      <c r="D15" t="s">
        <v>379</v>
      </c>
      <c r="E15" t="s">
        <v>379</v>
      </c>
      <c r="F15" t="s">
        <v>379</v>
      </c>
      <c r="G15" t="s">
        <v>379</v>
      </c>
      <c r="H15" t="s">
        <v>379</v>
      </c>
    </row>
    <row r="16" spans="1:8">
      <c r="B16">
        <v>45305</v>
      </c>
      <c r="C16" t="s">
        <v>379</v>
      </c>
      <c r="D16" t="s">
        <v>379</v>
      </c>
      <c r="E16" t="s">
        <v>379</v>
      </c>
      <c r="F16" t="s">
        <v>379</v>
      </c>
      <c r="G16" t="s">
        <v>379</v>
      </c>
      <c r="H16" t="s">
        <v>379</v>
      </c>
    </row>
    <row r="17" spans="2:8">
      <c r="B17">
        <v>45306</v>
      </c>
      <c r="C17" t="s">
        <v>379</v>
      </c>
      <c r="D17" t="s">
        <v>379</v>
      </c>
      <c r="E17" t="s">
        <v>379</v>
      </c>
      <c r="F17" t="s">
        <v>379</v>
      </c>
      <c r="G17" t="s">
        <v>379</v>
      </c>
      <c r="H17" t="s">
        <v>379</v>
      </c>
    </row>
    <row r="18" spans="2:8">
      <c r="B18">
        <v>45307</v>
      </c>
      <c r="C18" t="s">
        <v>379</v>
      </c>
      <c r="D18" t="s">
        <v>379</v>
      </c>
      <c r="E18" t="s">
        <v>379</v>
      </c>
      <c r="F18" t="s">
        <v>379</v>
      </c>
      <c r="G18" t="s">
        <v>379</v>
      </c>
      <c r="H18" t="s">
        <v>379</v>
      </c>
    </row>
    <row r="19" spans="2:8">
      <c r="B19">
        <v>45308</v>
      </c>
      <c r="C19" t="s">
        <v>379</v>
      </c>
      <c r="D19" t="s">
        <v>379</v>
      </c>
      <c r="E19" t="s">
        <v>379</v>
      </c>
      <c r="F19" t="s">
        <v>379</v>
      </c>
      <c r="G19" t="s">
        <v>379</v>
      </c>
      <c r="H19" t="s">
        <v>379</v>
      </c>
    </row>
    <row r="20" spans="2:8">
      <c r="B20">
        <v>45309</v>
      </c>
      <c r="C20" t="s">
        <v>379</v>
      </c>
      <c r="D20" t="s">
        <v>379</v>
      </c>
      <c r="E20" t="s">
        <v>379</v>
      </c>
      <c r="F20" t="s">
        <v>379</v>
      </c>
      <c r="G20" t="s">
        <v>379</v>
      </c>
      <c r="H20" t="s">
        <v>379</v>
      </c>
    </row>
    <row r="21" spans="2:8">
      <c r="B21">
        <v>45310</v>
      </c>
      <c r="C21" t="s">
        <v>379</v>
      </c>
      <c r="D21" t="s">
        <v>379</v>
      </c>
      <c r="E21" t="s">
        <v>379</v>
      </c>
      <c r="F21" t="s">
        <v>379</v>
      </c>
      <c r="G21" t="s">
        <v>379</v>
      </c>
      <c r="H21" t="s">
        <v>379</v>
      </c>
    </row>
    <row r="22" spans="2:8">
      <c r="B22">
        <v>45311</v>
      </c>
      <c r="C22" t="s">
        <v>379</v>
      </c>
      <c r="D22" t="s">
        <v>379</v>
      </c>
      <c r="E22" t="s">
        <v>379</v>
      </c>
      <c r="F22" t="s">
        <v>379</v>
      </c>
      <c r="G22" t="s">
        <v>379</v>
      </c>
      <c r="H22" t="s">
        <v>379</v>
      </c>
    </row>
    <row r="23" spans="2:8">
      <c r="B23">
        <v>45312</v>
      </c>
      <c r="C23" t="s">
        <v>379</v>
      </c>
      <c r="D23" t="s">
        <v>379</v>
      </c>
      <c r="E23" t="s">
        <v>379</v>
      </c>
      <c r="F23" t="s">
        <v>379</v>
      </c>
      <c r="G23" t="s">
        <v>379</v>
      </c>
      <c r="H23" t="s">
        <v>379</v>
      </c>
    </row>
    <row r="24" spans="2:8">
      <c r="B24">
        <v>45313</v>
      </c>
      <c r="C24" t="s">
        <v>379</v>
      </c>
      <c r="D24" t="s">
        <v>379</v>
      </c>
      <c r="E24" t="s">
        <v>379</v>
      </c>
      <c r="F24" t="s">
        <v>379</v>
      </c>
      <c r="G24" t="s">
        <v>379</v>
      </c>
      <c r="H24" t="s">
        <v>379</v>
      </c>
    </row>
    <row r="25" spans="2:8">
      <c r="B25">
        <v>45314</v>
      </c>
      <c r="C25" t="s">
        <v>379</v>
      </c>
      <c r="D25" t="s">
        <v>379</v>
      </c>
      <c r="E25" t="s">
        <v>379</v>
      </c>
      <c r="F25" t="s">
        <v>379</v>
      </c>
      <c r="G25" t="s">
        <v>379</v>
      </c>
      <c r="H25" t="s">
        <v>379</v>
      </c>
    </row>
    <row r="26" spans="2:8">
      <c r="B26">
        <v>45315</v>
      </c>
      <c r="C26" t="s">
        <v>379</v>
      </c>
      <c r="D26" t="s">
        <v>379</v>
      </c>
      <c r="E26" t="s">
        <v>379</v>
      </c>
      <c r="F26" t="s">
        <v>379</v>
      </c>
      <c r="G26" t="s">
        <v>379</v>
      </c>
      <c r="H26" t="s">
        <v>379</v>
      </c>
    </row>
    <row r="27" spans="2:8">
      <c r="B27">
        <v>45316</v>
      </c>
      <c r="C27" t="s">
        <v>379</v>
      </c>
      <c r="D27" t="s">
        <v>379</v>
      </c>
      <c r="E27" t="s">
        <v>379</v>
      </c>
      <c r="F27" t="s">
        <v>379</v>
      </c>
      <c r="G27" t="s">
        <v>379</v>
      </c>
      <c r="H27" t="s">
        <v>379</v>
      </c>
    </row>
    <row r="28" spans="2:8">
      <c r="B28">
        <v>45317</v>
      </c>
      <c r="C28" t="s">
        <v>379</v>
      </c>
      <c r="D28" t="s">
        <v>379</v>
      </c>
      <c r="E28" t="s">
        <v>379</v>
      </c>
      <c r="F28" t="s">
        <v>379</v>
      </c>
      <c r="G28" t="s">
        <v>379</v>
      </c>
      <c r="H28" t="s">
        <v>379</v>
      </c>
    </row>
    <row r="29" spans="2:8">
      <c r="B29">
        <v>45318</v>
      </c>
      <c r="C29" t="s">
        <v>379</v>
      </c>
      <c r="D29" t="s">
        <v>379</v>
      </c>
      <c r="E29" t="s">
        <v>379</v>
      </c>
      <c r="F29" t="s">
        <v>379</v>
      </c>
      <c r="G29" t="s">
        <v>379</v>
      </c>
      <c r="H29" t="s">
        <v>379</v>
      </c>
    </row>
    <row r="30" spans="2:8">
      <c r="B30">
        <v>45319</v>
      </c>
      <c r="C30" t="s">
        <v>379</v>
      </c>
      <c r="D30" t="s">
        <v>379</v>
      </c>
      <c r="E30" t="s">
        <v>379</v>
      </c>
      <c r="F30" t="s">
        <v>379</v>
      </c>
      <c r="G30" t="s">
        <v>379</v>
      </c>
      <c r="H30" t="s">
        <v>379</v>
      </c>
    </row>
    <row r="31" spans="2:8">
      <c r="B31">
        <v>45320</v>
      </c>
      <c r="C31" t="s">
        <v>379</v>
      </c>
      <c r="D31" t="s">
        <v>379</v>
      </c>
      <c r="E31" t="s">
        <v>379</v>
      </c>
      <c r="F31" t="s">
        <v>379</v>
      </c>
      <c r="G31" t="s">
        <v>379</v>
      </c>
      <c r="H31" t="s">
        <v>379</v>
      </c>
    </row>
    <row r="32" spans="2:8">
      <c r="B32">
        <v>45321</v>
      </c>
      <c r="C32" t="s">
        <v>379</v>
      </c>
      <c r="D32" t="s">
        <v>379</v>
      </c>
      <c r="E32" t="s">
        <v>379</v>
      </c>
      <c r="F32" t="s">
        <v>379</v>
      </c>
      <c r="G32" t="s">
        <v>379</v>
      </c>
      <c r="H32" t="s">
        <v>379</v>
      </c>
    </row>
    <row r="33" spans="2:8">
      <c r="B33">
        <v>45322</v>
      </c>
      <c r="C33" t="s">
        <v>379</v>
      </c>
      <c r="D33" t="s">
        <v>379</v>
      </c>
      <c r="E33" t="s">
        <v>379</v>
      </c>
      <c r="F33" t="s">
        <v>379</v>
      </c>
      <c r="G33" t="s">
        <v>379</v>
      </c>
      <c r="H33" t="s">
        <v>379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3" t="s">
        <v>238</v>
      </c>
      <c r="C2" s="274"/>
      <c r="D2" s="272" t="s">
        <v>323</v>
      </c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t="s">
        <v>243</v>
      </c>
      <c r="S2" t="s">
        <v>245</v>
      </c>
      <c r="T2" s="272" t="s">
        <v>252</v>
      </c>
      <c r="U2" s="272"/>
      <c r="V2" s="272"/>
      <c r="W2" s="272"/>
      <c r="X2" s="272"/>
      <c r="Y2" s="272"/>
      <c r="Z2" s="272"/>
      <c r="AA2" t="s">
        <v>257</v>
      </c>
      <c r="AR2" s="272" t="s">
        <v>273</v>
      </c>
      <c r="AS2" s="272"/>
      <c r="AT2" s="272"/>
      <c r="AU2" s="2" t="s">
        <v>278</v>
      </c>
      <c r="AV2" s="2" t="s">
        <v>280</v>
      </c>
      <c r="AW2" s="2" t="s">
        <v>282</v>
      </c>
      <c r="AX2" s="2" t="s">
        <v>283</v>
      </c>
      <c r="AY2" s="272" t="s">
        <v>286</v>
      </c>
      <c r="AZ2" s="272"/>
      <c r="BA2" s="2" t="s">
        <v>288</v>
      </c>
      <c r="BB2" s="2" t="s">
        <v>290</v>
      </c>
      <c r="BC2" s="2" t="s">
        <v>292</v>
      </c>
      <c r="BD2" s="272" t="s">
        <v>295</v>
      </c>
      <c r="BE2" s="272"/>
      <c r="BF2" s="272"/>
      <c r="BG2" s="272"/>
      <c r="BH2" s="272"/>
      <c r="BI2" s="2" t="s">
        <v>304</v>
      </c>
      <c r="BJ2" s="272" t="s">
        <v>306</v>
      </c>
      <c r="BK2" s="272"/>
      <c r="BL2" s="272" t="s">
        <v>309</v>
      </c>
      <c r="BM2" s="272"/>
      <c r="BN2" s="272"/>
      <c r="BO2" s="272"/>
      <c r="BP2" s="2" t="s">
        <v>313</v>
      </c>
      <c r="BQ2" s="2" t="s">
        <v>316</v>
      </c>
      <c r="BR2" s="2" t="s">
        <v>317</v>
      </c>
      <c r="BS2" s="2" t="s">
        <v>320</v>
      </c>
      <c r="BT2" s="272" t="s">
        <v>321</v>
      </c>
      <c r="BU2" s="272"/>
      <c r="BV2" t="s">
        <v>322</v>
      </c>
      <c r="BW2" t="s">
        <v>341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339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342</v>
      </c>
      <c r="BW3" s="28" t="s">
        <v>340</v>
      </c>
      <c r="BX3" s="29" t="s">
        <v>44</v>
      </c>
      <c r="BY3" s="29" t="s">
        <v>45</v>
      </c>
      <c r="BZ3" s="168" t="s">
        <v>364</v>
      </c>
      <c r="CA3" s="169" t="s">
        <v>366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3" t="s">
        <v>238</v>
      </c>
      <c r="C2" s="274"/>
      <c r="D2" s="272" t="s">
        <v>323</v>
      </c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t="s">
        <v>243</v>
      </c>
      <c r="S2" t="s">
        <v>245</v>
      </c>
      <c r="T2" s="272" t="s">
        <v>252</v>
      </c>
      <c r="U2" s="272"/>
      <c r="V2" s="272"/>
      <c r="W2" s="272"/>
      <c r="X2" s="272"/>
      <c r="Y2" s="272"/>
      <c r="Z2" s="272"/>
      <c r="AA2" t="s">
        <v>257</v>
      </c>
      <c r="AR2" s="272" t="s">
        <v>273</v>
      </c>
      <c r="AS2" s="272"/>
      <c r="AT2" s="272"/>
      <c r="AU2" s="2" t="s">
        <v>278</v>
      </c>
      <c r="AV2" s="2" t="s">
        <v>280</v>
      </c>
      <c r="AW2" s="2" t="s">
        <v>282</v>
      </c>
      <c r="AX2" s="2" t="s">
        <v>283</v>
      </c>
      <c r="AY2" s="272" t="s">
        <v>286</v>
      </c>
      <c r="AZ2" s="272"/>
      <c r="BA2" s="2" t="s">
        <v>288</v>
      </c>
      <c r="BB2" s="2" t="s">
        <v>290</v>
      </c>
      <c r="BC2" s="2" t="s">
        <v>292</v>
      </c>
      <c r="BD2" s="272" t="s">
        <v>295</v>
      </c>
      <c r="BE2" s="272"/>
      <c r="BF2" s="272"/>
      <c r="BG2" s="272"/>
      <c r="BH2" s="272"/>
      <c r="BI2" s="2" t="s">
        <v>304</v>
      </c>
      <c r="BJ2" s="272" t="s">
        <v>306</v>
      </c>
      <c r="BK2" s="272"/>
      <c r="BL2" s="272" t="s">
        <v>309</v>
      </c>
      <c r="BM2" s="272"/>
      <c r="BN2" s="272"/>
      <c r="BO2" s="272"/>
      <c r="BP2" s="2" t="s">
        <v>313</v>
      </c>
      <c r="BQ2" s="2" t="s">
        <v>316</v>
      </c>
      <c r="BR2" s="2" t="s">
        <v>317</v>
      </c>
      <c r="BS2" s="2" t="s">
        <v>320</v>
      </c>
      <c r="BT2" s="272" t="s">
        <v>321</v>
      </c>
      <c r="BU2" s="272"/>
      <c r="BV2" t="s">
        <v>322</v>
      </c>
      <c r="BW2" t="s">
        <v>341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339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342</v>
      </c>
      <c r="BW3" s="28" t="s">
        <v>340</v>
      </c>
      <c r="BX3" s="29" t="s">
        <v>44</v>
      </c>
      <c r="BY3" s="29" t="s">
        <v>45</v>
      </c>
      <c r="BZ3" s="168" t="s">
        <v>364</v>
      </c>
      <c r="CA3" s="169" t="s">
        <v>366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3" t="s">
        <v>238</v>
      </c>
      <c r="C2" s="274"/>
      <c r="D2" s="272" t="s">
        <v>323</v>
      </c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t="s">
        <v>243</v>
      </c>
      <c r="S2" t="s">
        <v>245</v>
      </c>
      <c r="T2" s="272" t="s">
        <v>252</v>
      </c>
      <c r="U2" s="272"/>
      <c r="V2" s="272"/>
      <c r="W2" s="272"/>
      <c r="X2" s="272"/>
      <c r="Y2" s="272"/>
      <c r="Z2" s="272"/>
      <c r="AA2" t="s">
        <v>257</v>
      </c>
      <c r="AR2" s="272" t="s">
        <v>273</v>
      </c>
      <c r="AS2" s="272"/>
      <c r="AT2" s="272"/>
      <c r="AU2" s="2" t="s">
        <v>278</v>
      </c>
      <c r="AV2" s="2" t="s">
        <v>280</v>
      </c>
      <c r="AW2" s="2" t="s">
        <v>282</v>
      </c>
      <c r="AX2" s="2" t="s">
        <v>283</v>
      </c>
      <c r="AY2" s="272" t="s">
        <v>286</v>
      </c>
      <c r="AZ2" s="272"/>
      <c r="BA2" s="2" t="s">
        <v>288</v>
      </c>
      <c r="BB2" s="2" t="s">
        <v>290</v>
      </c>
      <c r="BC2" s="2" t="s">
        <v>292</v>
      </c>
      <c r="BD2" s="272" t="s">
        <v>295</v>
      </c>
      <c r="BE2" s="272"/>
      <c r="BF2" s="272"/>
      <c r="BG2" s="272"/>
      <c r="BH2" s="272"/>
      <c r="BI2" s="2" t="s">
        <v>304</v>
      </c>
      <c r="BJ2" s="272" t="s">
        <v>306</v>
      </c>
      <c r="BK2" s="272"/>
      <c r="BL2" s="272" t="s">
        <v>309</v>
      </c>
      <c r="BM2" s="272"/>
      <c r="BN2" s="272"/>
      <c r="BO2" s="272"/>
      <c r="BP2" s="2" t="s">
        <v>313</v>
      </c>
      <c r="BQ2" s="2" t="s">
        <v>316</v>
      </c>
      <c r="BR2" s="2" t="s">
        <v>317</v>
      </c>
      <c r="BS2" s="2" t="s">
        <v>320</v>
      </c>
      <c r="BT2" s="272" t="s">
        <v>321</v>
      </c>
      <c r="BU2" s="272"/>
      <c r="BV2" t="s">
        <v>322</v>
      </c>
      <c r="BW2" t="s">
        <v>341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339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342</v>
      </c>
      <c r="BW3" s="28" t="s">
        <v>340</v>
      </c>
      <c r="BX3" s="29" t="s">
        <v>44</v>
      </c>
      <c r="BY3" s="29" t="s">
        <v>45</v>
      </c>
      <c r="BZ3" s="168" t="s">
        <v>364</v>
      </c>
      <c r="CA3" s="169" t="s">
        <v>366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3" t="s">
        <v>238</v>
      </c>
      <c r="C2" s="274"/>
      <c r="D2" s="272" t="s">
        <v>323</v>
      </c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t="s">
        <v>243</v>
      </c>
      <c r="S2" t="s">
        <v>245</v>
      </c>
      <c r="T2" s="272" t="s">
        <v>252</v>
      </c>
      <c r="U2" s="272"/>
      <c r="V2" s="272"/>
      <c r="W2" s="272"/>
      <c r="X2" s="272"/>
      <c r="Y2" s="272"/>
      <c r="Z2" s="272"/>
      <c r="AA2" t="s">
        <v>257</v>
      </c>
      <c r="AR2" s="272" t="s">
        <v>273</v>
      </c>
      <c r="AS2" s="272"/>
      <c r="AT2" s="272"/>
      <c r="AU2" s="2" t="s">
        <v>278</v>
      </c>
      <c r="AV2" s="2" t="s">
        <v>280</v>
      </c>
      <c r="AW2" s="2" t="s">
        <v>282</v>
      </c>
      <c r="AX2" s="2" t="s">
        <v>283</v>
      </c>
      <c r="AY2" s="272" t="s">
        <v>286</v>
      </c>
      <c r="AZ2" s="272"/>
      <c r="BA2" s="2" t="s">
        <v>288</v>
      </c>
      <c r="BB2" s="2" t="s">
        <v>290</v>
      </c>
      <c r="BC2" s="2" t="s">
        <v>292</v>
      </c>
      <c r="BD2" s="272" t="s">
        <v>295</v>
      </c>
      <c r="BE2" s="272"/>
      <c r="BF2" s="272"/>
      <c r="BG2" s="272"/>
      <c r="BH2" s="272"/>
      <c r="BI2" s="2" t="s">
        <v>304</v>
      </c>
      <c r="BJ2" s="272" t="s">
        <v>306</v>
      </c>
      <c r="BK2" s="272"/>
      <c r="BL2" s="272" t="s">
        <v>309</v>
      </c>
      <c r="BM2" s="272"/>
      <c r="BN2" s="272"/>
      <c r="BO2" s="272"/>
      <c r="BP2" s="2" t="s">
        <v>313</v>
      </c>
      <c r="BQ2" s="2" t="s">
        <v>316</v>
      </c>
      <c r="BR2" s="2" t="s">
        <v>317</v>
      </c>
      <c r="BS2" s="2" t="s">
        <v>320</v>
      </c>
      <c r="BT2" s="272" t="s">
        <v>321</v>
      </c>
      <c r="BU2" s="272"/>
      <c r="BV2" t="s">
        <v>322</v>
      </c>
      <c r="BW2" t="s">
        <v>341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339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342</v>
      </c>
      <c r="BW3" s="28" t="s">
        <v>340</v>
      </c>
      <c r="BX3" s="29" t="s">
        <v>44</v>
      </c>
      <c r="BY3" s="29" t="s">
        <v>45</v>
      </c>
      <c r="BZ3" s="168" t="s">
        <v>364</v>
      </c>
      <c r="CA3" s="169" t="s">
        <v>366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3" t="s">
        <v>238</v>
      </c>
      <c r="C2" s="274"/>
      <c r="D2" s="272" t="s">
        <v>323</v>
      </c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t="s">
        <v>243</v>
      </c>
      <c r="S2" t="s">
        <v>245</v>
      </c>
      <c r="T2" s="272" t="s">
        <v>252</v>
      </c>
      <c r="U2" s="272"/>
      <c r="V2" s="272"/>
      <c r="W2" s="272"/>
      <c r="X2" s="272"/>
      <c r="Y2" s="272"/>
      <c r="Z2" s="272"/>
      <c r="AA2" t="s">
        <v>257</v>
      </c>
      <c r="AR2" s="272" t="s">
        <v>273</v>
      </c>
      <c r="AS2" s="272"/>
      <c r="AT2" s="272"/>
      <c r="AU2" s="2" t="s">
        <v>278</v>
      </c>
      <c r="AV2" s="2" t="s">
        <v>280</v>
      </c>
      <c r="AW2" s="2" t="s">
        <v>282</v>
      </c>
      <c r="AX2" s="2" t="s">
        <v>283</v>
      </c>
      <c r="AY2" s="272" t="s">
        <v>286</v>
      </c>
      <c r="AZ2" s="272"/>
      <c r="BA2" s="2" t="s">
        <v>288</v>
      </c>
      <c r="BB2" s="2" t="s">
        <v>290</v>
      </c>
      <c r="BC2" s="2" t="s">
        <v>292</v>
      </c>
      <c r="BD2" s="272" t="s">
        <v>295</v>
      </c>
      <c r="BE2" s="272"/>
      <c r="BF2" s="272"/>
      <c r="BG2" s="272"/>
      <c r="BH2" s="272"/>
      <c r="BI2" s="2" t="s">
        <v>304</v>
      </c>
      <c r="BJ2" s="272" t="s">
        <v>306</v>
      </c>
      <c r="BK2" s="272"/>
      <c r="BL2" s="272" t="s">
        <v>309</v>
      </c>
      <c r="BM2" s="272"/>
      <c r="BN2" s="272"/>
      <c r="BO2" s="272"/>
      <c r="BP2" s="2" t="s">
        <v>313</v>
      </c>
      <c r="BQ2" s="2" t="s">
        <v>316</v>
      </c>
      <c r="BR2" s="2" t="s">
        <v>317</v>
      </c>
      <c r="BS2" s="2" t="s">
        <v>320</v>
      </c>
      <c r="BT2" s="272" t="s">
        <v>321</v>
      </c>
      <c r="BU2" s="272"/>
      <c r="BV2" t="s">
        <v>322</v>
      </c>
      <c r="BW2" t="s">
        <v>341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339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342</v>
      </c>
      <c r="BW3" s="28" t="s">
        <v>340</v>
      </c>
      <c r="BX3" s="29" t="s">
        <v>44</v>
      </c>
      <c r="BY3" s="29" t="s">
        <v>45</v>
      </c>
      <c r="BZ3" s="168" t="s">
        <v>364</v>
      </c>
      <c r="CA3" s="169" t="s">
        <v>366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3" t="s">
        <v>238</v>
      </c>
      <c r="C2" s="274"/>
      <c r="D2" s="272" t="s">
        <v>323</v>
      </c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t="s">
        <v>243</v>
      </c>
      <c r="S2" t="s">
        <v>245</v>
      </c>
      <c r="T2" s="272" t="s">
        <v>252</v>
      </c>
      <c r="U2" s="272"/>
      <c r="V2" s="272"/>
      <c r="W2" s="272"/>
      <c r="X2" s="272"/>
      <c r="Y2" s="272"/>
      <c r="Z2" s="272"/>
      <c r="AA2" t="s">
        <v>257</v>
      </c>
      <c r="AR2" s="272" t="s">
        <v>273</v>
      </c>
      <c r="AS2" s="272"/>
      <c r="AT2" s="272"/>
      <c r="AU2" s="2" t="s">
        <v>278</v>
      </c>
      <c r="AV2" s="2" t="s">
        <v>280</v>
      </c>
      <c r="AW2" s="2" t="s">
        <v>282</v>
      </c>
      <c r="AX2" s="2" t="s">
        <v>283</v>
      </c>
      <c r="AY2" s="272" t="s">
        <v>286</v>
      </c>
      <c r="AZ2" s="272"/>
      <c r="BA2" s="2" t="s">
        <v>288</v>
      </c>
      <c r="BB2" s="2" t="s">
        <v>290</v>
      </c>
      <c r="BC2" s="2" t="s">
        <v>292</v>
      </c>
      <c r="BD2" s="272" t="s">
        <v>295</v>
      </c>
      <c r="BE2" s="272"/>
      <c r="BF2" s="272"/>
      <c r="BG2" s="272"/>
      <c r="BH2" s="272"/>
      <c r="BI2" s="2" t="s">
        <v>304</v>
      </c>
      <c r="BJ2" s="272" t="s">
        <v>306</v>
      </c>
      <c r="BK2" s="272"/>
      <c r="BL2" s="272" t="s">
        <v>309</v>
      </c>
      <c r="BM2" s="272"/>
      <c r="BN2" s="272"/>
      <c r="BO2" s="272"/>
      <c r="BP2" s="2" t="s">
        <v>313</v>
      </c>
      <c r="BQ2" s="2" t="s">
        <v>316</v>
      </c>
      <c r="BR2" s="2" t="s">
        <v>317</v>
      </c>
      <c r="BS2" s="2" t="s">
        <v>320</v>
      </c>
      <c r="BT2" s="272" t="s">
        <v>321</v>
      </c>
      <c r="BU2" s="272"/>
      <c r="BV2" t="s">
        <v>322</v>
      </c>
      <c r="BW2" t="s">
        <v>341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339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342</v>
      </c>
      <c r="BW3" s="28" t="s">
        <v>340</v>
      </c>
      <c r="BX3" s="29" t="s">
        <v>44</v>
      </c>
      <c r="BY3" s="29" t="s">
        <v>45</v>
      </c>
      <c r="BZ3" s="168" t="s">
        <v>364</v>
      </c>
      <c r="CA3" s="169" t="s">
        <v>366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2024-02-28T00:35:42Z</cp:lastPrinted>
  <dcterms:created xsi:type="dcterms:W3CDTF">2020-11-06T01:25:08Z</dcterms:created>
  <dcterms:modified xsi:type="dcterms:W3CDTF">2024-03-21T01:44:56Z</dcterms:modified>
</cp:coreProperties>
</file>