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6月報\4月分\"/>
    </mc:Choice>
  </mc:AlternateContent>
  <xr:revisionPtr revIDLastSave="0" documentId="13_ncr:1_{4A36D1D2-06FD-4D3D-B7FA-634F007AF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<sst xmlns="http://schemas.openxmlformats.org/spreadsheetml/2006/main" count="3727" uniqueCount="406">
  <si>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</si>
  <si>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</si>
  <si>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</si>
  <si>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</si>
  <si>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</si>
  <si>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</si>
  <si>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</si>
  <si>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</si>
  <si>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</si>
  <si>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</si>
  <si>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</si>
  <si>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</si>
  <si>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</si>
  <si>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</si>
  <si>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</si>
  <si>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</si>
  <si>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</si>
  <si>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</si>
  <si>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</si>
  <si>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</si>
  <si>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</si>
  <si>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</si>
  <si>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</si>
  <si>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</si>
  <si>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</si>
  <si>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</si>
  <si>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</si>
  <si>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</si>
  <si>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</si>
  <si>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</si>
  <si>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</si>
  <si>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</si>
  <si>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</si>
  <si>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</si>
  <si>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</si>
  <si>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</si>
  <si>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</si>
  <si>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</si>
  <si>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</si>
  <si>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</si>
  <si>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</si>
  <si>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</si>
  <si>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</si>
  <si>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</si>
  <si>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</si>
  <si>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</si>
  <si>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</si>
  <si>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</si>
  <si>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</si>
  <si>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</si>
  <si>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</si>
  <si>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</si>
  <si>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</si>
  <si>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</si>
  <si>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</si>
  <si>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</si>
  <si>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</si>
  <si>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</si>
  <si>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</si>
  <si>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</si>
  <si>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</si>
  <si>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</si>
  <si>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</si>
  <si>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</si>
  <si>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</si>
  <si>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</si>
  <si>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</si>
  <si>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</si>
  <si>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</si>
  <si>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</si>
  <si>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</si>
  <si>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</si>
  <si>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</si>
  <si>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</si>
  <si>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</si>
  <si>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</si>
  <si>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</si>
  <si>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</si>
  <si>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</si>
  <si>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</si>
  <si>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</si>
  <si>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</si>
  <si>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</si>
  <si>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</si>
  <si>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</si>
  <si>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</si>
  <si>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</si>
  <si>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</si>
  <si>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</si>
  <si>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</si>
  <si>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</si>
  <si>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</si>
  <si>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</si>
  <si>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</si>
  <si>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</si>
  <si>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</si>
  <si>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</si>
  <si>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</si>
  <si>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</si>
  <si>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</si>
  <si>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</si>
  <si>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</si>
  <si>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</si>
  <si>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</si>
  <si>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</si>
  <si>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</si>
  <si>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</si>
  <si>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</si>
  <si>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</si>
  <si>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</si>
  <si>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</si>
  <si>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</si>
  <si>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</si>
  <si>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</si>
  <si>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</si>
  <si>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</si>
  <si>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</si>
  <si>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</si>
  <si>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</si>
  <si>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</si>
  <si>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</si>
  <si>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</si>
  <si>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</si>
  <si>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</si>
  <si>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</si>
  <si>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</si>
  <si>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</si>
  <si>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</si>
  <si>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</si>
  <si>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</si>
  <si>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</si>
  <si>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</si>
  <si>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</si>
  <si>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</si>
  <si>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</si>
  <si>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</si>
  <si>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</si>
  <si>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</si>
  <si>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</si>
  <si>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</si>
  <si>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</si>
  <si>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</si>
  <si>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</si>
  <si>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</si>
  <si>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</si>
  <si>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</si>
  <si>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</si>
  <si>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</si>
  <si>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</si>
  <si>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</si>
  <si>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</si>
  <si>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</si>
  <si>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</si>
  <si>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</si>
  <si>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</si>
  <si>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</si>
  <si>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</si>
  <si>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</si>
  <si>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</si>
  <si>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</si>
  <si>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</si>
  <si>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</si>
  <si>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</si>
  <si>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</si>
  <si>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</si>
  <si>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</si>
  <si>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</si>
  <si>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</si>
  <si>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</si>
  <si>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</si>
  <si>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</si>
  <si>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</si>
  <si>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</si>
  <si>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</si>
  <si>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</si>
  <si>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</si>
  <si>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</si>
  <si>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</si>
  <si>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</si>
  <si>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</si>
  <si>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</si>
  <si>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</si>
  <si>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</si>
  <si>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</si>
  <si>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</si>
  <si>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</si>
  <si>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</si>
  <si>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</si>
  <si>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</si>
  <si>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</si>
  <si>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</si>
  <si>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</si>
  <si>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</si>
  <si>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</si>
  <si>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</si>
  <si>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</si>
  <si>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</si>
  <si>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</si>
  <si>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</si>
  <si>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</si>
  <si>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</si>
  <si>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</si>
  <si>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</si>
  <si>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</si>
  <si>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</si>
  <si>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</si>
  <si>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</si>
  <si>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</si>
  <si>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</si>
  <si>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</si>
  <si>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</si>
  <si>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</si>
  <si>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</si>
  <si>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</si>
  <si>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</si>
  <si>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</si>
  <si>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</si>
  <si>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</si>
  <si>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</si>
  <si>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</si>
  <si>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</si>
  <si>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</si>
  <si>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</si>
  <si>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</si>
  <si>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</si>
  <si>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</si>
  <si>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</si>
  <si>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</si>
  <si>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</si>
  <si>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</si>
  <si>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</si>
  <si>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</si>
  <si>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</si>
  <si>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</si>
  <si>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</si>
  <si>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</si>
  <si>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</si>
  <si>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</si>
  <si>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</si>
  <si>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</si>
  <si>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</si>
  <si>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</si>
  <si>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</si>
  <si>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</si>
  <si>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</si>
  <si>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</si>
  <si>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</si>
  <si>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</si>
  <si>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</si>
  <si>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</si>
  <si>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</si>
  <si>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</si>
  <si>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</si>
  <si>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</si>
  <si>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</si>
  <si>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</si>
  <si>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</si>
  <si>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</si>
  <si>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</si>
  <si>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</si>
  <si>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</si>
  <si>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</si>
  <si>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</si>
  <si>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</si>
  <si>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</si>
  <si>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</si>
  <si>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</si>
  <si>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</si>
  <si>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</si>
  <si>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</si>
  <si>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</si>
  <si>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</si>
  <si>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</si>
  <si>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</si>
  <si>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</si>
  <si>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</si>
  <si>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</si>
  <si>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</si>
  <si>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</si>
  <si>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</si>
  <si>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</si>
  <si>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</si>
  <si>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</si>
  <si>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</si>
  <si>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</si>
  <si>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</si>
  <si>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</si>
  <si>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</si>
  <si>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</si>
  <si>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</si>
  <si>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</si>
  <si>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</si>
  <si>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</si>
  <si>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</si>
  <si>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</si>
  <si>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</si>
  <si>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</si>
  <si>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</si>
  <si>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</si>
  <si>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</si>
  <si>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</si>
  <si>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</si>
  <si>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</si>
  <si>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</si>
  <si>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</si>
  <si>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</si>
  <si>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</si>
  <si>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</si>
  <si>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</si>
  <si>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</si>
  <si>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</si>
  <si>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</si>
  <si>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</si>
  <si>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</si>
  <si>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</si>
  <si>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</si>
  <si>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</si>
  <si>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</si>
  <si>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</si>
  <si>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</si>
  <si>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</si>
  <si>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</si>
  <si>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</si>
  <si>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</si>
  <si>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</si>
  <si>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</si>
  <si>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</si>
  <si>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</si>
  <si>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</si>
  <si>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</si>
  <si>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</si>
  <si>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</si>
  <si>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</si>
  <si>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</si>
  <si>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</si>
  <si>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</si>
  <si>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</si>
  <si>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</si>
  <si>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</si>
  <si>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</si>
  <si>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</si>
  <si>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</si>
  <si>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</si>
  <si>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</si>
  <si>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</si>
  <si>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</si>
  <si>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</si>
  <si>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</si>
  <si>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</si>
  <si>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</si>
  <si>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</si>
  <si>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</si>
  <si>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</si>
  <si>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</si>
  <si>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</si>
  <si>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</si>
  <si>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</si>
  <si>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</si>
  <si>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</si>
  <si>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</si>
  <si>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</si>
  <si>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</si>
  <si>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</si>
  <si>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</si>
  <si>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</si>
  <si>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</si>
  <si>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</si>
  <si>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</si>
  <si>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</si>
  <si>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</si>
  <si>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</si>
  <si>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</si>
  <si>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</si>
  <si>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</si>
  <si>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</si>
  <si>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</si>
  <si>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</si>
  <si>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</si>
  <si>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</si>
  <si>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</si>
  <si>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</si>
  <si>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</si>
  <si>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曇/晴</t>
  </si>
  <si>
    <t>晴/曇</t>
  </si>
  <si>
    <t>曇/雨</t>
  </si>
  <si>
    <t>晴</t>
  </si>
  <si>
    <t>曇|雨</t>
  </si>
  <si>
    <t>曇|晴</t>
  </si>
  <si>
    <t>雨/晴</t>
  </si>
  <si>
    <t>晴|曇</t>
  </si>
  <si>
    <t>曇</t>
  </si>
  <si>
    <t>2024/04/16</t>
  </si>
  <si>
    <t>11:02</t>
  </si>
  <si>
    <t>10:47</t>
  </si>
  <si>
    <t>11:26</t>
  </si>
  <si>
    <t>09:43</t>
  </si>
  <si>
    <t>10:25</t>
  </si>
  <si>
    <t>10:10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</si>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</sst>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6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76" fontId="18" fillId="0" borderId="67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2" fillId="7" borderId="68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9" xfId="3" quotePrefix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9" xfId="0" applyNumberFormat="1" applyFont="1" applyBorder="1" applyAlignment="1">
      <alignment horizontal="center" vertical="center" shrinkToFit="1"/>
    </xf>
    <xf numFmtId="179" fontId="18" fillId="0" borderId="67" xfId="0" applyNumberFormat="1" applyFont="1" applyBorder="1" applyAlignment="1">
      <alignment horizontal="center" vertical="center" shrinkToFit="1"/>
    </xf>
    <xf numFmtId="185" fontId="18" fillId="0" borderId="39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73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0" fillId="0" borderId="68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65" xfId="0" applyFont="1" applyBorder="1" applyAlignment="1">
      <alignment horizontal="left" vertical="top" wrapText="1" shrinkToFit="1"/>
    </xf>
    <xf numFmtId="0" fontId="20" fillId="0" borderId="66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206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9.75"/>
  <cols>
    <col min="1" max="1" width="3.125" style="31" customWidth="1"/>
    <col min="2" max="2" width="25.625" style="31" customWidth="1"/>
    <col min="3" max="3" width="6" style="31" customWidth="1"/>
    <col min="4" max="15" width="12.625" style="32" customWidth="1"/>
    <col min="16" max="17" width="9.75" style="32" hidden="1" customWidth="1"/>
    <col min="18" max="34" width="5.625" style="31" hidden="1" customWidth="1"/>
    <col min="35" max="35" width="11.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1.25">
      <c r="A2" s="235">
        <v>45292</v>
      </c>
      <c r="B2" s="235"/>
      <c r="C2" s="236">
        <v>45383</v>
      </c>
      <c r="D2" s="236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15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37" t="s">
        <v>348</v>
      </c>
      <c r="E4" s="229" t="s">
        <v>376</v>
      </c>
      <c r="F4" s="205" t="s">
        <v>374</v>
      </c>
      <c r="G4" s="205" t="s">
        <v>352</v>
      </c>
      <c r="H4" s="207" t="s">
        <v>353</v>
      </c>
      <c r="I4" s="205" t="s">
        <v>357</v>
      </c>
      <c r="J4" s="227"/>
      <c r="K4" s="205"/>
      <c r="L4" s="207"/>
      <c r="M4" s="205"/>
      <c r="N4" s="215"/>
      <c r="O4" s="217"/>
      <c r="P4" s="233"/>
      <c r="Q4" s="20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38"/>
      <c r="E5" s="230"/>
      <c r="F5" s="206"/>
      <c r="G5" s="206"/>
      <c r="H5" s="208"/>
      <c r="I5" s="206"/>
      <c r="J5" s="228"/>
      <c r="K5" s="206"/>
      <c r="L5" s="208"/>
      <c r="M5" s="206"/>
      <c r="N5" s="216"/>
      <c r="O5" s="218"/>
      <c r="P5" s="234"/>
      <c r="Q5" s="210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43" t="s">
        <v>350</v>
      </c>
      <c r="E6" s="225" t="s">
        <v>379</v>
      </c>
      <c r="F6" s="239" t="s">
        <v>375</v>
      </c>
      <c r="G6" s="239" t="s">
        <v>380</v>
      </c>
      <c r="H6" s="241" t="s">
        <v>355</v>
      </c>
      <c r="I6" s="239" t="s">
        <v>358</v>
      </c>
      <c r="J6" s="241"/>
      <c r="K6" s="239"/>
      <c r="L6" s="203"/>
      <c r="M6" s="223"/>
      <c r="N6" s="219"/>
      <c r="O6" s="221"/>
      <c r="P6" s="211"/>
      <c r="Q6" s="213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44"/>
      <c r="E7" s="226"/>
      <c r="F7" s="240"/>
      <c r="G7" s="240"/>
      <c r="H7" s="242"/>
      <c r="I7" s="240"/>
      <c r="J7" s="242"/>
      <c r="K7" s="240"/>
      <c r="L7" s="204"/>
      <c r="M7" s="224"/>
      <c r="N7" s="220"/>
      <c r="O7" s="222"/>
      <c r="P7" s="212"/>
      <c r="Q7" s="214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391</v>
      </c>
      <c r="E9" s="152" t="s">
        <v>391</v>
      </c>
      <c r="F9" s="152" t="s">
        <v>391</v>
      </c>
      <c r="G9" s="152" t="s">
        <v>391</v>
      </c>
      <c r="H9" s="152" t="s">
        <v>391</v>
      </c>
      <c r="I9" s="152" t="s">
        <v>391</v>
      </c>
      <c r="J9" s="152"/>
      <c r="K9" s="152"/>
      <c r="L9" s="152"/>
      <c r="M9" s="152"/>
      <c r="N9" s="189"/>
      <c r="O9" s="199"/>
      <c r="P9" s="152"/>
      <c r="Q9" s="153"/>
      <c r="R9" s="60" t="e">
        <v>#REF!</v>
      </c>
      <c r="S9" s="61" t="e">
        <v>#REF!</v>
      </c>
      <c r="T9" s="61" t="e">
        <v>#REF!</v>
      </c>
      <c r="U9" s="61" t="e">
        <v>#REF!</v>
      </c>
      <c r="V9" s="61" t="e">
        <v>#REF!</v>
      </c>
      <c r="W9" s="61" t="e">
        <v>#REF!</v>
      </c>
      <c r="X9" s="61" t="e">
        <v>#REF!</v>
      </c>
      <c r="Y9" s="61" t="e">
        <v>#REF!</v>
      </c>
      <c r="Z9" s="61" t="e">
        <v>#REF!</v>
      </c>
      <c r="AA9" s="61" t="e">
        <v>#REF!</v>
      </c>
      <c r="AB9" s="61" t="e">
        <v>#REF!</v>
      </c>
      <c r="AC9" s="61" t="e">
        <v>#REF!</v>
      </c>
      <c r="AD9" s="61" t="e">
        <v>#REF!</v>
      </c>
      <c r="AE9" s="61" t="e">
        <v>#REF!</v>
      </c>
      <c r="AF9" s="61" t="e">
        <v>#REF!</v>
      </c>
      <c r="AG9" s="61" t="e">
        <v>#REF!</v>
      </c>
      <c r="AH9" s="61" t="e"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383</v>
      </c>
      <c r="E11" s="68" t="s">
        <v>383</v>
      </c>
      <c r="F11" s="68" t="s">
        <v>383</v>
      </c>
      <c r="G11" s="68" t="s">
        <v>383</v>
      </c>
      <c r="H11" s="68" t="s">
        <v>383</v>
      </c>
      <c r="I11" s="68" t="s">
        <v>383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68" t="s">
        <v>384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17</v>
      </c>
      <c r="E13" s="70">
        <v>20.3</v>
      </c>
      <c r="F13" s="70">
        <v>18.5</v>
      </c>
      <c r="G13" s="70">
        <v>19.2</v>
      </c>
      <c r="H13" s="70">
        <v>18</v>
      </c>
      <c r="I13" s="70">
        <v>19</v>
      </c>
      <c r="J13" s="70"/>
      <c r="K13" s="70"/>
      <c r="L13" s="70"/>
      <c r="M13" s="70"/>
      <c r="N13" s="190"/>
      <c r="O13" s="126"/>
      <c r="P13" s="69"/>
      <c r="Q13" s="126"/>
      <c r="R13" s="69" t="s">
        <v>381</v>
      </c>
      <c r="S13" s="70" t="s">
        <v>381</v>
      </c>
      <c r="T13" s="70" t="s">
        <v>381</v>
      </c>
      <c r="U13" s="70" t="s">
        <v>381</v>
      </c>
      <c r="V13" s="70" t="s">
        <v>381</v>
      </c>
      <c r="W13" s="70" t="s">
        <v>381</v>
      </c>
      <c r="X13" s="70" t="s">
        <v>381</v>
      </c>
      <c r="Y13" s="70" t="s">
        <v>381</v>
      </c>
      <c r="Z13" s="70" t="s">
        <v>381</v>
      </c>
      <c r="AA13" s="70" t="s">
        <v>381</v>
      </c>
      <c r="AB13" s="70" t="s">
        <v>381</v>
      </c>
      <c r="AC13" s="70" t="s">
        <v>381</v>
      </c>
      <c r="AD13" s="70" t="s">
        <v>381</v>
      </c>
      <c r="AE13" s="70" t="s">
        <v>381</v>
      </c>
      <c r="AF13" s="70" t="s">
        <v>381</v>
      </c>
      <c r="AG13" s="70" t="s">
        <v>381</v>
      </c>
      <c r="AH13" s="70" t="s">
        <v>381</v>
      </c>
      <c r="AI13" s="71" t="e"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10.9</v>
      </c>
      <c r="E14" s="77">
        <v>13.6</v>
      </c>
      <c r="F14" s="77">
        <v>12.5</v>
      </c>
      <c r="G14" s="77">
        <v>14.8</v>
      </c>
      <c r="H14" s="77">
        <v>11.4</v>
      </c>
      <c r="I14" s="77">
        <v>13.8</v>
      </c>
      <c r="J14" s="77"/>
      <c r="K14" s="77"/>
      <c r="L14" s="77"/>
      <c r="M14" s="77"/>
      <c r="N14" s="191"/>
      <c r="O14" s="156"/>
      <c r="P14" s="76"/>
      <c r="Q14" s="156"/>
      <c r="R14" s="69" t="s">
        <v>381</v>
      </c>
      <c r="S14" s="70" t="s">
        <v>381</v>
      </c>
      <c r="T14" s="70" t="s">
        <v>381</v>
      </c>
      <c r="U14" s="70" t="s">
        <v>381</v>
      </c>
      <c r="V14" s="70" t="s">
        <v>381</v>
      </c>
      <c r="W14" s="70" t="s">
        <v>381</v>
      </c>
      <c r="X14" s="70" t="s">
        <v>381</v>
      </c>
      <c r="Y14" s="70" t="s">
        <v>381</v>
      </c>
      <c r="Z14" s="70" t="s">
        <v>381</v>
      </c>
      <c r="AA14" s="70" t="s">
        <v>381</v>
      </c>
      <c r="AB14" s="70" t="s">
        <v>381</v>
      </c>
      <c r="AC14" s="70" t="s">
        <v>381</v>
      </c>
      <c r="AD14" s="70" t="s">
        <v>381</v>
      </c>
      <c r="AE14" s="70" t="s">
        <v>381</v>
      </c>
      <c r="AF14" s="70" t="s">
        <v>381</v>
      </c>
      <c r="AG14" s="70" t="s">
        <v>381</v>
      </c>
      <c r="AH14" s="70" t="s">
        <v>381</v>
      </c>
      <c r="AI14" s="71" t="e"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2"/>
      <c r="O16" s="163"/>
      <c r="P16" s="58"/>
      <c r="Q16" s="84"/>
      <c r="R16" s="66" t="s">
        <v>381</v>
      </c>
      <c r="S16" s="68" t="s">
        <v>381</v>
      </c>
      <c r="T16" s="68" t="s">
        <v>381</v>
      </c>
      <c r="U16" s="68" t="s">
        <v>381</v>
      </c>
      <c r="V16" s="68" t="s">
        <v>381</v>
      </c>
      <c r="W16" s="68" t="s">
        <v>381</v>
      </c>
      <c r="X16" s="68" t="s">
        <v>381</v>
      </c>
      <c r="Y16" s="68" t="s">
        <v>381</v>
      </c>
      <c r="Z16" s="68" t="s">
        <v>381</v>
      </c>
      <c r="AA16" s="68" t="s">
        <v>381</v>
      </c>
      <c r="AB16" s="68" t="s">
        <v>381</v>
      </c>
      <c r="AC16" s="68" t="s">
        <v>381</v>
      </c>
      <c r="AD16" s="68" t="s">
        <v>381</v>
      </c>
      <c r="AE16" s="68" t="s">
        <v>381</v>
      </c>
      <c r="AF16" s="68" t="s">
        <v>381</v>
      </c>
      <c r="AG16" s="68" t="s">
        <v>381</v>
      </c>
      <c r="AH16" s="68" t="s">
        <v>381</v>
      </c>
      <c r="AI16" s="71" t="e"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">
        <v>381</v>
      </c>
      <c r="S17" s="68" t="s">
        <v>381</v>
      </c>
      <c r="T17" s="68" t="s">
        <v>381</v>
      </c>
      <c r="U17" s="68" t="s">
        <v>381</v>
      </c>
      <c r="V17" s="68" t="s">
        <v>381</v>
      </c>
      <c r="W17" s="68" t="s">
        <v>381</v>
      </c>
      <c r="X17" s="68" t="s">
        <v>381</v>
      </c>
      <c r="Y17" s="68" t="s">
        <v>381</v>
      </c>
      <c r="Z17" s="68" t="s">
        <v>381</v>
      </c>
      <c r="AA17" s="68" t="s">
        <v>381</v>
      </c>
      <c r="AB17" s="68" t="s">
        <v>381</v>
      </c>
      <c r="AC17" s="68" t="s">
        <v>381</v>
      </c>
      <c r="AD17" s="68" t="s">
        <v>381</v>
      </c>
      <c r="AE17" s="68" t="s">
        <v>381</v>
      </c>
      <c r="AF17" s="68" t="s">
        <v>381</v>
      </c>
      <c r="AG17" s="68" t="s">
        <v>381</v>
      </c>
      <c r="AH17" s="68" t="s">
        <v>381</v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2"/>
      <c r="K18" s="92"/>
      <c r="L18" s="92"/>
      <c r="M18" s="92"/>
      <c r="N18" s="193"/>
      <c r="O18" s="164"/>
      <c r="P18" s="91"/>
      <c r="Q18" s="92"/>
      <c r="R18" s="66" t="s">
        <v>381</v>
      </c>
      <c r="S18" s="68" t="s">
        <v>381</v>
      </c>
      <c r="T18" s="68" t="s">
        <v>381</v>
      </c>
      <c r="U18" s="68" t="s">
        <v>381</v>
      </c>
      <c r="V18" s="68" t="s">
        <v>381</v>
      </c>
      <c r="W18" s="68" t="s">
        <v>381</v>
      </c>
      <c r="X18" s="68" t="s">
        <v>381</v>
      </c>
      <c r="Y18" s="68" t="s">
        <v>381</v>
      </c>
      <c r="Z18" s="68" t="s">
        <v>381</v>
      </c>
      <c r="AA18" s="68" t="s">
        <v>381</v>
      </c>
      <c r="AB18" s="68" t="s">
        <v>381</v>
      </c>
      <c r="AC18" s="68" t="s">
        <v>381</v>
      </c>
      <c r="AD18" s="68" t="s">
        <v>381</v>
      </c>
      <c r="AE18" s="68" t="s">
        <v>381</v>
      </c>
      <c r="AF18" s="68" t="s">
        <v>381</v>
      </c>
      <c r="AG18" s="68" t="s">
        <v>381</v>
      </c>
      <c r="AH18" s="68" t="s">
        <v>381</v>
      </c>
      <c r="AI18" s="71" t="e"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398</v>
      </c>
      <c r="E19" s="94" t="s">
        <v>398</v>
      </c>
      <c r="F19" s="94" t="s">
        <v>398</v>
      </c>
      <c r="G19" s="94" t="s">
        <v>398</v>
      </c>
      <c r="H19" s="94" t="s">
        <v>398</v>
      </c>
      <c r="I19" s="94" t="s">
        <v>398</v>
      </c>
      <c r="J19" s="94"/>
      <c r="K19" s="94"/>
      <c r="L19" s="94"/>
      <c r="M19" s="94"/>
      <c r="N19" s="194"/>
      <c r="O19" s="165"/>
      <c r="P19" s="93"/>
      <c r="Q19" s="94"/>
      <c r="R19" s="66" t="s">
        <v>381</v>
      </c>
      <c r="S19" s="68" t="s">
        <v>381</v>
      </c>
      <c r="T19" s="68" t="s">
        <v>381</v>
      </c>
      <c r="U19" s="68" t="s">
        <v>381</v>
      </c>
      <c r="V19" s="68" t="s">
        <v>381</v>
      </c>
      <c r="W19" s="68" t="s">
        <v>381</v>
      </c>
      <c r="X19" s="68" t="s">
        <v>381</v>
      </c>
      <c r="Y19" s="68" t="s">
        <v>381</v>
      </c>
      <c r="Z19" s="68" t="s">
        <v>381</v>
      </c>
      <c r="AA19" s="68" t="s">
        <v>381</v>
      </c>
      <c r="AB19" s="68" t="s">
        <v>381</v>
      </c>
      <c r="AC19" s="68" t="s">
        <v>381</v>
      </c>
      <c r="AD19" s="68" t="s">
        <v>381</v>
      </c>
      <c r="AE19" s="68" t="s">
        <v>381</v>
      </c>
      <c r="AF19" s="68" t="s">
        <v>381</v>
      </c>
      <c r="AG19" s="68" t="s">
        <v>381</v>
      </c>
      <c r="AH19" s="68" t="s">
        <v>381</v>
      </c>
      <c r="AI19" s="71" t="e"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6"/>
      <c r="K20" s="96"/>
      <c r="L20" s="96"/>
      <c r="M20" s="96"/>
      <c r="N20" s="195"/>
      <c r="O20" s="166"/>
      <c r="P20" s="95"/>
      <c r="Q20" s="96"/>
      <c r="R20" s="66" t="s">
        <v>381</v>
      </c>
      <c r="S20" s="68" t="s">
        <v>381</v>
      </c>
      <c r="T20" s="68" t="s">
        <v>381</v>
      </c>
      <c r="U20" s="68" t="s">
        <v>381</v>
      </c>
      <c r="V20" s="68" t="s">
        <v>381</v>
      </c>
      <c r="W20" s="68" t="s">
        <v>381</v>
      </c>
      <c r="X20" s="68" t="s">
        <v>381</v>
      </c>
      <c r="Y20" s="68" t="s">
        <v>381</v>
      </c>
      <c r="Z20" s="68" t="s">
        <v>381</v>
      </c>
      <c r="AA20" s="68" t="s">
        <v>381</v>
      </c>
      <c r="AB20" s="68" t="s">
        <v>381</v>
      </c>
      <c r="AC20" s="68" t="s">
        <v>381</v>
      </c>
      <c r="AD20" s="68" t="s">
        <v>381</v>
      </c>
      <c r="AE20" s="68" t="s">
        <v>381</v>
      </c>
      <c r="AF20" s="68" t="s">
        <v>381</v>
      </c>
      <c r="AG20" s="68" t="s">
        <v>381</v>
      </c>
      <c r="AH20" s="68" t="s">
        <v>381</v>
      </c>
      <c r="AI20" s="71" t="e"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6"/>
      <c r="K21" s="96"/>
      <c r="L21" s="96"/>
      <c r="M21" s="96"/>
      <c r="N21" s="195"/>
      <c r="O21" s="166"/>
      <c r="P21" s="95"/>
      <c r="Q21" s="96"/>
      <c r="R21" s="66" t="s">
        <v>381</v>
      </c>
      <c r="S21" s="68" t="s">
        <v>381</v>
      </c>
      <c r="T21" s="68" t="s">
        <v>381</v>
      </c>
      <c r="U21" s="68" t="s">
        <v>381</v>
      </c>
      <c r="V21" s="68" t="s">
        <v>381</v>
      </c>
      <c r="W21" s="68" t="s">
        <v>381</v>
      </c>
      <c r="X21" s="68" t="s">
        <v>381</v>
      </c>
      <c r="Y21" s="68" t="s">
        <v>381</v>
      </c>
      <c r="Z21" s="68" t="s">
        <v>381</v>
      </c>
      <c r="AA21" s="68" t="s">
        <v>381</v>
      </c>
      <c r="AB21" s="68" t="s">
        <v>381</v>
      </c>
      <c r="AC21" s="68" t="s">
        <v>381</v>
      </c>
      <c r="AD21" s="68" t="s">
        <v>381</v>
      </c>
      <c r="AE21" s="68" t="s">
        <v>381</v>
      </c>
      <c r="AF21" s="68" t="s">
        <v>381</v>
      </c>
      <c r="AG21" s="68" t="s">
        <v>381</v>
      </c>
      <c r="AH21" s="68" t="s">
        <v>381</v>
      </c>
      <c r="AI21" s="71" t="e"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6"/>
      <c r="K22" s="96"/>
      <c r="L22" s="96"/>
      <c r="M22" s="96"/>
      <c r="N22" s="195"/>
      <c r="O22" s="166"/>
      <c r="P22" s="95"/>
      <c r="Q22" s="96"/>
      <c r="R22" s="66" t="s">
        <v>381</v>
      </c>
      <c r="S22" s="68" t="s">
        <v>381</v>
      </c>
      <c r="T22" s="68" t="s">
        <v>381</v>
      </c>
      <c r="U22" s="68" t="s">
        <v>381</v>
      </c>
      <c r="V22" s="68" t="s">
        <v>381</v>
      </c>
      <c r="W22" s="68" t="s">
        <v>381</v>
      </c>
      <c r="X22" s="68" t="s">
        <v>381</v>
      </c>
      <c r="Y22" s="68" t="s">
        <v>381</v>
      </c>
      <c r="Z22" s="68" t="s">
        <v>381</v>
      </c>
      <c r="AA22" s="68" t="s">
        <v>381</v>
      </c>
      <c r="AB22" s="68" t="s">
        <v>381</v>
      </c>
      <c r="AC22" s="68" t="s">
        <v>381</v>
      </c>
      <c r="AD22" s="68" t="s">
        <v>381</v>
      </c>
      <c r="AE22" s="68" t="s">
        <v>381</v>
      </c>
      <c r="AF22" s="68" t="s">
        <v>381</v>
      </c>
      <c r="AG22" s="68" t="s">
        <v>381</v>
      </c>
      <c r="AH22" s="68" t="s">
        <v>381</v>
      </c>
      <c r="AI22" s="71" t="e"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6"/>
      <c r="K23" s="96"/>
      <c r="L23" s="96"/>
      <c r="M23" s="96"/>
      <c r="N23" s="195"/>
      <c r="O23" s="166"/>
      <c r="P23" s="95"/>
      <c r="Q23" s="96"/>
      <c r="R23" s="66" t="s">
        <v>381</v>
      </c>
      <c r="S23" s="68" t="s">
        <v>381</v>
      </c>
      <c r="T23" s="68" t="s">
        <v>381</v>
      </c>
      <c r="U23" s="68" t="s">
        <v>381</v>
      </c>
      <c r="V23" s="68" t="s">
        <v>381</v>
      </c>
      <c r="W23" s="68" t="s">
        <v>381</v>
      </c>
      <c r="X23" s="68" t="s">
        <v>381</v>
      </c>
      <c r="Y23" s="68" t="s">
        <v>381</v>
      </c>
      <c r="Z23" s="68" t="s">
        <v>381</v>
      </c>
      <c r="AA23" s="68" t="s">
        <v>381</v>
      </c>
      <c r="AB23" s="68" t="s">
        <v>381</v>
      </c>
      <c r="AC23" s="68" t="s">
        <v>381</v>
      </c>
      <c r="AD23" s="68" t="s">
        <v>381</v>
      </c>
      <c r="AE23" s="68" t="s">
        <v>381</v>
      </c>
      <c r="AF23" s="68" t="s">
        <v>381</v>
      </c>
      <c r="AG23" s="68" t="s">
        <v>381</v>
      </c>
      <c r="AH23" s="68" t="s">
        <v>381</v>
      </c>
      <c r="AI23" s="71" t="e"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399</v>
      </c>
      <c r="E24" s="96" t="s">
        <v>399</v>
      </c>
      <c r="F24" s="96" t="s">
        <v>399</v>
      </c>
      <c r="G24" s="96" t="s">
        <v>399</v>
      </c>
      <c r="H24" s="96" t="s">
        <v>399</v>
      </c>
      <c r="I24" s="96" t="s">
        <v>399</v>
      </c>
      <c r="J24" s="96"/>
      <c r="K24" s="96"/>
      <c r="L24" s="96"/>
      <c r="M24" s="96"/>
      <c r="N24" s="195"/>
      <c r="O24" s="166"/>
      <c r="P24" s="95"/>
      <c r="Q24" s="96"/>
      <c r="R24" s="66" t="s">
        <v>381</v>
      </c>
      <c r="S24" s="68" t="s">
        <v>381</v>
      </c>
      <c r="T24" s="68" t="s">
        <v>381</v>
      </c>
      <c r="U24" s="68" t="s">
        <v>381</v>
      </c>
      <c r="V24" s="68" t="s">
        <v>381</v>
      </c>
      <c r="W24" s="68" t="s">
        <v>381</v>
      </c>
      <c r="X24" s="68" t="s">
        <v>381</v>
      </c>
      <c r="Y24" s="68" t="s">
        <v>381</v>
      </c>
      <c r="Z24" s="68" t="s">
        <v>381</v>
      </c>
      <c r="AA24" s="68" t="s">
        <v>381</v>
      </c>
      <c r="AB24" s="68" t="s">
        <v>381</v>
      </c>
      <c r="AC24" s="68" t="s">
        <v>381</v>
      </c>
      <c r="AD24" s="68" t="s">
        <v>381</v>
      </c>
      <c r="AE24" s="68" t="s">
        <v>381</v>
      </c>
      <c r="AF24" s="68" t="s">
        <v>381</v>
      </c>
      <c r="AG24" s="68" t="s">
        <v>381</v>
      </c>
      <c r="AH24" s="68" t="s">
        <v>381</v>
      </c>
      <c r="AI24" s="71" t="e"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400</v>
      </c>
      <c r="E25" s="96" t="s">
        <v>400</v>
      </c>
      <c r="F25" s="96" t="s">
        <v>400</v>
      </c>
      <c r="G25" s="96" t="s">
        <v>400</v>
      </c>
      <c r="H25" s="96" t="s">
        <v>400</v>
      </c>
      <c r="I25" s="96" t="s">
        <v>400</v>
      </c>
      <c r="J25" s="96"/>
      <c r="K25" s="96"/>
      <c r="L25" s="96"/>
      <c r="M25" s="96"/>
      <c r="N25" s="195"/>
      <c r="O25" s="166"/>
      <c r="P25" s="95"/>
      <c r="Q25" s="96"/>
      <c r="R25" s="66" t="s">
        <v>381</v>
      </c>
      <c r="S25" s="68" t="s">
        <v>381</v>
      </c>
      <c r="T25" s="68" t="s">
        <v>381</v>
      </c>
      <c r="U25" s="68" t="s">
        <v>381</v>
      </c>
      <c r="V25" s="68" t="s">
        <v>381</v>
      </c>
      <c r="W25" s="68" t="s">
        <v>381</v>
      </c>
      <c r="X25" s="68" t="s">
        <v>381</v>
      </c>
      <c r="Y25" s="68" t="s">
        <v>381</v>
      </c>
      <c r="Z25" s="68" t="s">
        <v>381</v>
      </c>
      <c r="AA25" s="68" t="s">
        <v>381</v>
      </c>
      <c r="AB25" s="68" t="s">
        <v>381</v>
      </c>
      <c r="AC25" s="68" t="s">
        <v>381</v>
      </c>
      <c r="AD25" s="68" t="s">
        <v>381</v>
      </c>
      <c r="AE25" s="68" t="s">
        <v>381</v>
      </c>
      <c r="AF25" s="68" t="s">
        <v>381</v>
      </c>
      <c r="AG25" s="68" t="s">
        <v>381</v>
      </c>
      <c r="AH25" s="68" t="s">
        <v>381</v>
      </c>
      <c r="AI25" s="71" t="e"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0.09</v>
      </c>
      <c r="E26" s="98">
        <v>0.1</v>
      </c>
      <c r="F26" s="98">
        <v>0.14000000000000001</v>
      </c>
      <c r="G26" s="98">
        <v>0.16</v>
      </c>
      <c r="H26" s="98">
        <v>0.36</v>
      </c>
      <c r="I26" s="98">
        <v>0.37</v>
      </c>
      <c r="J26" s="98"/>
      <c r="K26" s="98"/>
      <c r="L26" s="98"/>
      <c r="M26" s="98"/>
      <c r="N26" s="196"/>
      <c r="O26" s="167"/>
      <c r="P26" s="97"/>
      <c r="Q26" s="98"/>
      <c r="R26" s="66" t="s">
        <v>381</v>
      </c>
      <c r="S26" s="68" t="s">
        <v>381</v>
      </c>
      <c r="T26" s="68" t="s">
        <v>381</v>
      </c>
      <c r="U26" s="68" t="s">
        <v>381</v>
      </c>
      <c r="V26" s="68" t="s">
        <v>381</v>
      </c>
      <c r="W26" s="68" t="s">
        <v>381</v>
      </c>
      <c r="X26" s="68" t="s">
        <v>381</v>
      </c>
      <c r="Y26" s="68" t="s">
        <v>381</v>
      </c>
      <c r="Z26" s="68" t="s">
        <v>381</v>
      </c>
      <c r="AA26" s="68" t="s">
        <v>381</v>
      </c>
      <c r="AB26" s="68" t="s">
        <v>381</v>
      </c>
      <c r="AC26" s="68" t="s">
        <v>381</v>
      </c>
      <c r="AD26" s="68" t="s">
        <v>381</v>
      </c>
      <c r="AE26" s="68" t="s">
        <v>381</v>
      </c>
      <c r="AF26" s="68" t="s">
        <v>381</v>
      </c>
      <c r="AG26" s="68" t="s">
        <v>381</v>
      </c>
      <c r="AH26" s="68" t="s">
        <v>381</v>
      </c>
      <c r="AI26" s="99" t="e"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401</v>
      </c>
      <c r="E27" s="98" t="s">
        <v>401</v>
      </c>
      <c r="F27" s="98" t="s">
        <v>401</v>
      </c>
      <c r="G27" s="98" t="s">
        <v>401</v>
      </c>
      <c r="H27" s="98" t="s">
        <v>401</v>
      </c>
      <c r="I27" s="98" t="s">
        <v>401</v>
      </c>
      <c r="J27" s="98"/>
      <c r="K27" s="98"/>
      <c r="L27" s="98"/>
      <c r="M27" s="98"/>
      <c r="N27" s="196"/>
      <c r="O27" s="167"/>
      <c r="P27" s="97"/>
      <c r="Q27" s="98"/>
      <c r="R27" s="66" t="s">
        <v>381</v>
      </c>
      <c r="S27" s="68" t="s">
        <v>381</v>
      </c>
      <c r="T27" s="68" t="s">
        <v>381</v>
      </c>
      <c r="U27" s="68" t="s">
        <v>381</v>
      </c>
      <c r="V27" s="68" t="s">
        <v>381</v>
      </c>
      <c r="W27" s="68" t="s">
        <v>381</v>
      </c>
      <c r="X27" s="68" t="s">
        <v>381</v>
      </c>
      <c r="Y27" s="68" t="s">
        <v>381</v>
      </c>
      <c r="Z27" s="68" t="s">
        <v>381</v>
      </c>
      <c r="AA27" s="68" t="s">
        <v>381</v>
      </c>
      <c r="AB27" s="68" t="s">
        <v>381</v>
      </c>
      <c r="AC27" s="68" t="s">
        <v>381</v>
      </c>
      <c r="AD27" s="68" t="s">
        <v>381</v>
      </c>
      <c r="AE27" s="68" t="s">
        <v>381</v>
      </c>
      <c r="AF27" s="68" t="s">
        <v>381</v>
      </c>
      <c r="AG27" s="68" t="s">
        <v>381</v>
      </c>
      <c r="AH27" s="68" t="s">
        <v>381</v>
      </c>
      <c r="AI27" s="71" t="e"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8"/>
      <c r="K28" s="98"/>
      <c r="L28" s="98"/>
      <c r="M28" s="98"/>
      <c r="N28" s="196"/>
      <c r="O28" s="167"/>
      <c r="P28" s="97"/>
      <c r="Q28" s="98"/>
      <c r="R28" s="66" t="s">
        <v>381</v>
      </c>
      <c r="S28" s="68" t="s">
        <v>381</v>
      </c>
      <c r="T28" s="68" t="s">
        <v>381</v>
      </c>
      <c r="U28" s="68" t="s">
        <v>381</v>
      </c>
      <c r="V28" s="68" t="s">
        <v>381</v>
      </c>
      <c r="W28" s="68" t="s">
        <v>381</v>
      </c>
      <c r="X28" s="68" t="s">
        <v>381</v>
      </c>
      <c r="Y28" s="68" t="s">
        <v>381</v>
      </c>
      <c r="Z28" s="68" t="s">
        <v>381</v>
      </c>
      <c r="AA28" s="68" t="s">
        <v>381</v>
      </c>
      <c r="AB28" s="68" t="s">
        <v>381</v>
      </c>
      <c r="AC28" s="68" t="s">
        <v>381</v>
      </c>
      <c r="AD28" s="68" t="s">
        <v>381</v>
      </c>
      <c r="AE28" s="68" t="s">
        <v>381</v>
      </c>
      <c r="AF28" s="68" t="s">
        <v>381</v>
      </c>
      <c r="AG28" s="68" t="s">
        <v>381</v>
      </c>
      <c r="AH28" s="68" t="s">
        <v>381</v>
      </c>
      <c r="AI28" s="71" t="e"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  <c r="J29" s="92"/>
      <c r="K29" s="92"/>
      <c r="L29" s="92"/>
      <c r="M29" s="92"/>
      <c r="N29" s="193"/>
      <c r="O29" s="164"/>
      <c r="P29" s="91"/>
      <c r="Q29" s="92"/>
      <c r="R29" s="66" t="s">
        <v>381</v>
      </c>
      <c r="S29" s="68" t="s">
        <v>381</v>
      </c>
      <c r="T29" s="68" t="s">
        <v>381</v>
      </c>
      <c r="U29" s="68" t="s">
        <v>381</v>
      </c>
      <c r="V29" s="68" t="s">
        <v>381</v>
      </c>
      <c r="W29" s="68" t="s">
        <v>381</v>
      </c>
      <c r="X29" s="68" t="s">
        <v>381</v>
      </c>
      <c r="Y29" s="68" t="s">
        <v>381</v>
      </c>
      <c r="Z29" s="68" t="s">
        <v>381</v>
      </c>
      <c r="AA29" s="68" t="s">
        <v>381</v>
      </c>
      <c r="AB29" s="68" t="s">
        <v>381</v>
      </c>
      <c r="AC29" s="68" t="s">
        <v>381</v>
      </c>
      <c r="AD29" s="68" t="s">
        <v>381</v>
      </c>
      <c r="AE29" s="68" t="s">
        <v>381</v>
      </c>
      <c r="AF29" s="68" t="s">
        <v>381</v>
      </c>
      <c r="AG29" s="68" t="s">
        <v>381</v>
      </c>
      <c r="AH29" s="68" t="s">
        <v>381</v>
      </c>
      <c r="AI29" s="71" t="e"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  <c r="J30" s="96"/>
      <c r="K30" s="96"/>
      <c r="L30" s="96"/>
      <c r="M30" s="96"/>
      <c r="N30" s="195"/>
      <c r="O30" s="166"/>
      <c r="P30" s="95"/>
      <c r="Q30" s="96"/>
      <c r="R30" s="66" t="s">
        <v>381</v>
      </c>
      <c r="S30" s="68" t="s">
        <v>381</v>
      </c>
      <c r="T30" s="68" t="s">
        <v>381</v>
      </c>
      <c r="U30" s="68" t="s">
        <v>381</v>
      </c>
      <c r="V30" s="68" t="s">
        <v>381</v>
      </c>
      <c r="W30" s="68" t="s">
        <v>381</v>
      </c>
      <c r="X30" s="68" t="s">
        <v>381</v>
      </c>
      <c r="Y30" s="68" t="s">
        <v>381</v>
      </c>
      <c r="Z30" s="68" t="s">
        <v>381</v>
      </c>
      <c r="AA30" s="68" t="s">
        <v>381</v>
      </c>
      <c r="AB30" s="68" t="s">
        <v>381</v>
      </c>
      <c r="AC30" s="68" t="s">
        <v>381</v>
      </c>
      <c r="AD30" s="68" t="s">
        <v>381</v>
      </c>
      <c r="AE30" s="68" t="s">
        <v>381</v>
      </c>
      <c r="AF30" s="68" t="s">
        <v>381</v>
      </c>
      <c r="AG30" s="68" t="s">
        <v>381</v>
      </c>
      <c r="AH30" s="68" t="s">
        <v>381</v>
      </c>
      <c r="AI30" s="71" t="e"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  <c r="J31" s="96"/>
      <c r="K31" s="96"/>
      <c r="L31" s="96"/>
      <c r="M31" s="96"/>
      <c r="N31" s="195"/>
      <c r="O31" s="166"/>
      <c r="P31" s="95"/>
      <c r="Q31" s="96"/>
      <c r="R31" s="66" t="s">
        <v>381</v>
      </c>
      <c r="S31" s="68" t="s">
        <v>381</v>
      </c>
      <c r="T31" s="68" t="s">
        <v>381</v>
      </c>
      <c r="U31" s="68" t="s">
        <v>381</v>
      </c>
      <c r="V31" s="68" t="s">
        <v>381</v>
      </c>
      <c r="W31" s="68" t="s">
        <v>381</v>
      </c>
      <c r="X31" s="68" t="s">
        <v>381</v>
      </c>
      <c r="Y31" s="68" t="s">
        <v>381</v>
      </c>
      <c r="Z31" s="68" t="s">
        <v>381</v>
      </c>
      <c r="AA31" s="68" t="s">
        <v>381</v>
      </c>
      <c r="AB31" s="68" t="s">
        <v>381</v>
      </c>
      <c r="AC31" s="68" t="s">
        <v>381</v>
      </c>
      <c r="AD31" s="68" t="s">
        <v>381</v>
      </c>
      <c r="AE31" s="68" t="s">
        <v>381</v>
      </c>
      <c r="AF31" s="68" t="s">
        <v>381</v>
      </c>
      <c r="AG31" s="68" t="s">
        <v>381</v>
      </c>
      <c r="AH31" s="68" t="s">
        <v>381</v>
      </c>
      <c r="AI31" s="71" t="e"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  <c r="J32" s="96"/>
      <c r="K32" s="96"/>
      <c r="L32" s="96"/>
      <c r="M32" s="96"/>
      <c r="N32" s="195"/>
      <c r="O32" s="166"/>
      <c r="P32" s="95"/>
      <c r="Q32" s="96"/>
      <c r="R32" s="66" t="s">
        <v>381</v>
      </c>
      <c r="S32" s="68" t="s">
        <v>381</v>
      </c>
      <c r="T32" s="68" t="s">
        <v>381</v>
      </c>
      <c r="U32" s="68" t="s">
        <v>381</v>
      </c>
      <c r="V32" s="68" t="s">
        <v>381</v>
      </c>
      <c r="W32" s="68" t="s">
        <v>381</v>
      </c>
      <c r="X32" s="68" t="s">
        <v>381</v>
      </c>
      <c r="Y32" s="68" t="s">
        <v>381</v>
      </c>
      <c r="Z32" s="68" t="s">
        <v>381</v>
      </c>
      <c r="AA32" s="68" t="s">
        <v>381</v>
      </c>
      <c r="AB32" s="68" t="s">
        <v>381</v>
      </c>
      <c r="AC32" s="68" t="s">
        <v>381</v>
      </c>
      <c r="AD32" s="68" t="s">
        <v>381</v>
      </c>
      <c r="AE32" s="68" t="s">
        <v>381</v>
      </c>
      <c r="AF32" s="68" t="s">
        <v>381</v>
      </c>
      <c r="AG32" s="68" t="s">
        <v>381</v>
      </c>
      <c r="AH32" s="68" t="s">
        <v>381</v>
      </c>
      <c r="AI32" s="71" t="e"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  <c r="J33" s="96"/>
      <c r="K33" s="96"/>
      <c r="L33" s="96"/>
      <c r="M33" s="96"/>
      <c r="N33" s="195"/>
      <c r="O33" s="166"/>
      <c r="P33" s="95"/>
      <c r="Q33" s="96"/>
      <c r="R33" s="66" t="s">
        <v>381</v>
      </c>
      <c r="S33" s="68" t="s">
        <v>381</v>
      </c>
      <c r="T33" s="68" t="s">
        <v>381</v>
      </c>
      <c r="U33" s="68" t="s">
        <v>381</v>
      </c>
      <c r="V33" s="68" t="s">
        <v>381</v>
      </c>
      <c r="W33" s="68" t="s">
        <v>381</v>
      </c>
      <c r="X33" s="68" t="s">
        <v>381</v>
      </c>
      <c r="Y33" s="68" t="s">
        <v>381</v>
      </c>
      <c r="Z33" s="68" t="s">
        <v>381</v>
      </c>
      <c r="AA33" s="68" t="s">
        <v>381</v>
      </c>
      <c r="AB33" s="68" t="s">
        <v>381</v>
      </c>
      <c r="AC33" s="68" t="s">
        <v>381</v>
      </c>
      <c r="AD33" s="68" t="s">
        <v>381</v>
      </c>
      <c r="AE33" s="68" t="s">
        <v>381</v>
      </c>
      <c r="AF33" s="68" t="s">
        <v>381</v>
      </c>
      <c r="AG33" s="68" t="s">
        <v>381</v>
      </c>
      <c r="AH33" s="68" t="s">
        <v>381</v>
      </c>
      <c r="AI33" s="71" t="e"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  <c r="J34" s="96"/>
      <c r="K34" s="96"/>
      <c r="L34" s="96"/>
      <c r="M34" s="96"/>
      <c r="N34" s="195"/>
      <c r="O34" s="166"/>
      <c r="P34" s="95"/>
      <c r="Q34" s="96"/>
      <c r="R34" s="66" t="s">
        <v>381</v>
      </c>
      <c r="S34" s="68" t="s">
        <v>381</v>
      </c>
      <c r="T34" s="68" t="s">
        <v>381</v>
      </c>
      <c r="U34" s="68" t="s">
        <v>381</v>
      </c>
      <c r="V34" s="68" t="s">
        <v>381</v>
      </c>
      <c r="W34" s="68" t="s">
        <v>381</v>
      </c>
      <c r="X34" s="68" t="s">
        <v>381</v>
      </c>
      <c r="Y34" s="68" t="s">
        <v>381</v>
      </c>
      <c r="Z34" s="68" t="s">
        <v>381</v>
      </c>
      <c r="AA34" s="68" t="s">
        <v>381</v>
      </c>
      <c r="AB34" s="68" t="s">
        <v>381</v>
      </c>
      <c r="AC34" s="68" t="s">
        <v>381</v>
      </c>
      <c r="AD34" s="68" t="s">
        <v>381</v>
      </c>
      <c r="AE34" s="68" t="s">
        <v>381</v>
      </c>
      <c r="AF34" s="68" t="s">
        <v>381</v>
      </c>
      <c r="AG34" s="68" t="s">
        <v>381</v>
      </c>
      <c r="AH34" s="68" t="s">
        <v>381</v>
      </c>
      <c r="AI34" s="71" t="e"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  <c r="J35" s="96"/>
      <c r="K35" s="96"/>
      <c r="L35" s="96"/>
      <c r="M35" s="96"/>
      <c r="N35" s="195"/>
      <c r="O35" s="166"/>
      <c r="P35" s="95"/>
      <c r="Q35" s="96"/>
      <c r="R35" s="66" t="s">
        <v>381</v>
      </c>
      <c r="S35" s="68" t="s">
        <v>381</v>
      </c>
      <c r="T35" s="68" t="s">
        <v>381</v>
      </c>
      <c r="U35" s="68" t="s">
        <v>381</v>
      </c>
      <c r="V35" s="68" t="s">
        <v>381</v>
      </c>
      <c r="W35" s="68" t="s">
        <v>381</v>
      </c>
      <c r="X35" s="68" t="s">
        <v>381</v>
      </c>
      <c r="Y35" s="68" t="s">
        <v>381</v>
      </c>
      <c r="Z35" s="68" t="s">
        <v>381</v>
      </c>
      <c r="AA35" s="68" t="s">
        <v>381</v>
      </c>
      <c r="AB35" s="68" t="s">
        <v>381</v>
      </c>
      <c r="AC35" s="68" t="s">
        <v>381</v>
      </c>
      <c r="AD35" s="68" t="s">
        <v>381</v>
      </c>
      <c r="AE35" s="68" t="s">
        <v>381</v>
      </c>
      <c r="AF35" s="68" t="s">
        <v>381</v>
      </c>
      <c r="AG35" s="68" t="s">
        <v>381</v>
      </c>
      <c r="AH35" s="68" t="s">
        <v>381</v>
      </c>
      <c r="AI35" s="71" t="e"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401</v>
      </c>
      <c r="E36" s="98" t="s">
        <v>401</v>
      </c>
      <c r="F36" s="98" t="s">
        <v>401</v>
      </c>
      <c r="G36" s="98" t="s">
        <v>401</v>
      </c>
      <c r="H36" s="98" t="s">
        <v>401</v>
      </c>
      <c r="I36" s="98" t="s">
        <v>401</v>
      </c>
      <c r="J36" s="98"/>
      <c r="K36" s="98"/>
      <c r="L36" s="98"/>
      <c r="M36" s="98"/>
      <c r="N36" s="196"/>
      <c r="O36" s="167"/>
      <c r="P36" s="97"/>
      <c r="Q36" s="98"/>
      <c r="R36" s="66" t="s">
        <v>381</v>
      </c>
      <c r="S36" s="68" t="s">
        <v>381</v>
      </c>
      <c r="T36" s="68" t="s">
        <v>381</v>
      </c>
      <c r="U36" s="68" t="s">
        <v>381</v>
      </c>
      <c r="V36" s="68" t="s">
        <v>381</v>
      </c>
      <c r="W36" s="68" t="s">
        <v>381</v>
      </c>
      <c r="X36" s="68" t="s">
        <v>381</v>
      </c>
      <c r="Y36" s="68" t="s">
        <v>381</v>
      </c>
      <c r="Z36" s="68" t="s">
        <v>381</v>
      </c>
      <c r="AA36" s="68" t="s">
        <v>381</v>
      </c>
      <c r="AB36" s="68" t="s">
        <v>381</v>
      </c>
      <c r="AC36" s="68" t="s">
        <v>381</v>
      </c>
      <c r="AD36" s="68" t="s">
        <v>381</v>
      </c>
      <c r="AE36" s="68" t="s">
        <v>381</v>
      </c>
      <c r="AF36" s="68" t="s">
        <v>381</v>
      </c>
      <c r="AG36" s="68" t="s">
        <v>381</v>
      </c>
      <c r="AH36" s="68" t="s">
        <v>381</v>
      </c>
      <c r="AI36" s="71" t="e"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402</v>
      </c>
      <c r="G37" s="96" t="s">
        <v>402</v>
      </c>
      <c r="H37" s="96" t="s">
        <v>381</v>
      </c>
      <c r="I37" s="96" t="s">
        <v>381</v>
      </c>
      <c r="J37" s="96"/>
      <c r="K37" s="96"/>
      <c r="L37" s="96"/>
      <c r="M37" s="96"/>
      <c r="N37" s="195"/>
      <c r="O37" s="166"/>
      <c r="P37" s="95"/>
      <c r="Q37" s="96"/>
      <c r="R37" s="66" t="s">
        <v>381</v>
      </c>
      <c r="S37" s="68" t="s">
        <v>381</v>
      </c>
      <c r="T37" s="68" t="s">
        <v>381</v>
      </c>
      <c r="U37" s="68" t="s">
        <v>381</v>
      </c>
      <c r="V37" s="68" t="s">
        <v>381</v>
      </c>
      <c r="W37" s="68" t="s">
        <v>381</v>
      </c>
      <c r="X37" s="68" t="s">
        <v>381</v>
      </c>
      <c r="Y37" s="68" t="s">
        <v>381</v>
      </c>
      <c r="Z37" s="68" t="s">
        <v>381</v>
      </c>
      <c r="AA37" s="68" t="s">
        <v>381</v>
      </c>
      <c r="AB37" s="68" t="s">
        <v>381</v>
      </c>
      <c r="AC37" s="68" t="s">
        <v>381</v>
      </c>
      <c r="AD37" s="68" t="s">
        <v>381</v>
      </c>
      <c r="AE37" s="68" t="s">
        <v>381</v>
      </c>
      <c r="AF37" s="68" t="s">
        <v>381</v>
      </c>
      <c r="AG37" s="68" t="s">
        <v>381</v>
      </c>
      <c r="AH37" s="68" t="s">
        <v>381</v>
      </c>
      <c r="AI37" s="71" t="e"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  <c r="J38" s="96"/>
      <c r="K38" s="96"/>
      <c r="L38" s="96"/>
      <c r="M38" s="96"/>
      <c r="N38" s="195"/>
      <c r="O38" s="166"/>
      <c r="P38" s="95"/>
      <c r="Q38" s="96"/>
      <c r="R38" s="66" t="s">
        <v>381</v>
      </c>
      <c r="S38" s="68" t="s">
        <v>381</v>
      </c>
      <c r="T38" s="68" t="s">
        <v>381</v>
      </c>
      <c r="U38" s="68" t="s">
        <v>381</v>
      </c>
      <c r="V38" s="68" t="s">
        <v>381</v>
      </c>
      <c r="W38" s="68" t="s">
        <v>381</v>
      </c>
      <c r="X38" s="68" t="s">
        <v>381</v>
      </c>
      <c r="Y38" s="68" t="s">
        <v>381</v>
      </c>
      <c r="Z38" s="68" t="s">
        <v>381</v>
      </c>
      <c r="AA38" s="68" t="s">
        <v>381</v>
      </c>
      <c r="AB38" s="68" t="s">
        <v>381</v>
      </c>
      <c r="AC38" s="68" t="s">
        <v>381</v>
      </c>
      <c r="AD38" s="68" t="s">
        <v>381</v>
      </c>
      <c r="AE38" s="68" t="s">
        <v>381</v>
      </c>
      <c r="AF38" s="68" t="s">
        <v>381</v>
      </c>
      <c r="AG38" s="68" t="s">
        <v>381</v>
      </c>
      <c r="AH38" s="68" t="s">
        <v>381</v>
      </c>
      <c r="AI38" s="71" t="e"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>
        <v>4.0000000000000001E-3</v>
      </c>
      <c r="G39" s="96">
        <v>8.0000000000000002E-3</v>
      </c>
      <c r="H39" s="96" t="s">
        <v>381</v>
      </c>
      <c r="I39" s="96" t="s">
        <v>381</v>
      </c>
      <c r="J39" s="96"/>
      <c r="K39" s="96"/>
      <c r="L39" s="96"/>
      <c r="M39" s="96"/>
      <c r="N39" s="195"/>
      <c r="O39" s="166"/>
      <c r="P39" s="95"/>
      <c r="Q39" s="96"/>
      <c r="R39" s="66" t="s">
        <v>381</v>
      </c>
      <c r="S39" s="68" t="s">
        <v>381</v>
      </c>
      <c r="T39" s="68" t="s">
        <v>381</v>
      </c>
      <c r="U39" s="68" t="s">
        <v>381</v>
      </c>
      <c r="V39" s="68" t="s">
        <v>381</v>
      </c>
      <c r="W39" s="68" t="s">
        <v>381</v>
      </c>
      <c r="X39" s="68" t="s">
        <v>381</v>
      </c>
      <c r="Y39" s="68" t="s">
        <v>381</v>
      </c>
      <c r="Z39" s="68" t="s">
        <v>381</v>
      </c>
      <c r="AA39" s="68" t="s">
        <v>381</v>
      </c>
      <c r="AB39" s="68" t="s">
        <v>381</v>
      </c>
      <c r="AC39" s="68" t="s">
        <v>381</v>
      </c>
      <c r="AD39" s="68" t="s">
        <v>381</v>
      </c>
      <c r="AE39" s="68" t="s">
        <v>381</v>
      </c>
      <c r="AF39" s="68" t="s">
        <v>381</v>
      </c>
      <c r="AG39" s="68" t="s">
        <v>381</v>
      </c>
      <c r="AH39" s="68" t="s">
        <v>381</v>
      </c>
      <c r="AI39" s="71" t="e"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  <c r="J40" s="96"/>
      <c r="K40" s="96"/>
      <c r="L40" s="96"/>
      <c r="M40" s="96"/>
      <c r="N40" s="195"/>
      <c r="O40" s="166"/>
      <c r="P40" s="95"/>
      <c r="Q40" s="96"/>
      <c r="R40" s="66" t="s">
        <v>381</v>
      </c>
      <c r="S40" s="68" t="s">
        <v>381</v>
      </c>
      <c r="T40" s="68" t="s">
        <v>381</v>
      </c>
      <c r="U40" s="68" t="s">
        <v>381</v>
      </c>
      <c r="V40" s="68" t="s">
        <v>381</v>
      </c>
      <c r="W40" s="68" t="s">
        <v>381</v>
      </c>
      <c r="X40" s="68" t="s">
        <v>381</v>
      </c>
      <c r="Y40" s="68" t="s">
        <v>381</v>
      </c>
      <c r="Z40" s="68" t="s">
        <v>381</v>
      </c>
      <c r="AA40" s="68" t="s">
        <v>381</v>
      </c>
      <c r="AB40" s="68" t="s">
        <v>381</v>
      </c>
      <c r="AC40" s="68" t="s">
        <v>381</v>
      </c>
      <c r="AD40" s="68" t="s">
        <v>381</v>
      </c>
      <c r="AE40" s="68" t="s">
        <v>381</v>
      </c>
      <c r="AF40" s="68" t="s">
        <v>381</v>
      </c>
      <c r="AG40" s="68" t="s">
        <v>381</v>
      </c>
      <c r="AH40" s="68" t="s">
        <v>381</v>
      </c>
      <c r="AI40" s="71" t="e"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400</v>
      </c>
      <c r="E41" s="96" t="s">
        <v>400</v>
      </c>
      <c r="F41" s="96" t="s">
        <v>400</v>
      </c>
      <c r="G41" s="96" t="s">
        <v>400</v>
      </c>
      <c r="H41" s="96" t="s">
        <v>400</v>
      </c>
      <c r="I41" s="96" t="s">
        <v>400</v>
      </c>
      <c r="J41" s="96"/>
      <c r="K41" s="96"/>
      <c r="L41" s="96"/>
      <c r="M41" s="96"/>
      <c r="N41" s="195"/>
      <c r="O41" s="166"/>
      <c r="P41" s="95"/>
      <c r="Q41" s="96"/>
      <c r="R41" s="66" t="s">
        <v>381</v>
      </c>
      <c r="S41" s="68" t="s">
        <v>381</v>
      </c>
      <c r="T41" s="68" t="s">
        <v>381</v>
      </c>
      <c r="U41" s="68" t="s">
        <v>381</v>
      </c>
      <c r="V41" s="68" t="s">
        <v>381</v>
      </c>
      <c r="W41" s="68" t="s">
        <v>381</v>
      </c>
      <c r="X41" s="68" t="s">
        <v>381</v>
      </c>
      <c r="Y41" s="68" t="s">
        <v>381</v>
      </c>
      <c r="Z41" s="68" t="s">
        <v>381</v>
      </c>
      <c r="AA41" s="68" t="s">
        <v>381</v>
      </c>
      <c r="AB41" s="68" t="s">
        <v>381</v>
      </c>
      <c r="AC41" s="68" t="s">
        <v>381</v>
      </c>
      <c r="AD41" s="68" t="s">
        <v>381</v>
      </c>
      <c r="AE41" s="68" t="s">
        <v>381</v>
      </c>
      <c r="AF41" s="68" t="s">
        <v>381</v>
      </c>
      <c r="AG41" s="68" t="s">
        <v>381</v>
      </c>
      <c r="AH41" s="68" t="s">
        <v>381</v>
      </c>
      <c r="AI41" s="71" t="e"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  <c r="J42" s="96"/>
      <c r="K42" s="96"/>
      <c r="L42" s="96"/>
      <c r="M42" s="96"/>
      <c r="N42" s="195"/>
      <c r="O42" s="166"/>
      <c r="P42" s="95"/>
      <c r="Q42" s="96"/>
      <c r="R42" s="66" t="s">
        <v>381</v>
      </c>
      <c r="S42" s="68" t="s">
        <v>381</v>
      </c>
      <c r="T42" s="68" t="s">
        <v>381</v>
      </c>
      <c r="U42" s="68" t="s">
        <v>381</v>
      </c>
      <c r="V42" s="68" t="s">
        <v>381</v>
      </c>
      <c r="W42" s="68" t="s">
        <v>381</v>
      </c>
      <c r="X42" s="68" t="s">
        <v>381</v>
      </c>
      <c r="Y42" s="68" t="s">
        <v>381</v>
      </c>
      <c r="Z42" s="68" t="s">
        <v>381</v>
      </c>
      <c r="AA42" s="68" t="s">
        <v>381</v>
      </c>
      <c r="AB42" s="68" t="s">
        <v>381</v>
      </c>
      <c r="AC42" s="68" t="s">
        <v>381</v>
      </c>
      <c r="AD42" s="68" t="s">
        <v>381</v>
      </c>
      <c r="AE42" s="68" t="s">
        <v>381</v>
      </c>
      <c r="AF42" s="68" t="s">
        <v>381</v>
      </c>
      <c r="AG42" s="68" t="s">
        <v>381</v>
      </c>
      <c r="AH42" s="68" t="s">
        <v>381</v>
      </c>
      <c r="AI42" s="71" t="e"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>
        <v>3.0000000000000001E-3</v>
      </c>
      <c r="G43" s="96">
        <v>5.0000000000000001E-3</v>
      </c>
      <c r="H43" s="96" t="s">
        <v>381</v>
      </c>
      <c r="I43" s="96" t="s">
        <v>381</v>
      </c>
      <c r="J43" s="96"/>
      <c r="K43" s="96"/>
      <c r="L43" s="96"/>
      <c r="M43" s="96"/>
      <c r="N43" s="195"/>
      <c r="O43" s="166"/>
      <c r="P43" s="95"/>
      <c r="Q43" s="96"/>
      <c r="R43" s="66" t="s">
        <v>381</v>
      </c>
      <c r="S43" s="68" t="s">
        <v>381</v>
      </c>
      <c r="T43" s="68" t="s">
        <v>381</v>
      </c>
      <c r="U43" s="68" t="s">
        <v>381</v>
      </c>
      <c r="V43" s="68" t="s">
        <v>381</v>
      </c>
      <c r="W43" s="68" t="s">
        <v>381</v>
      </c>
      <c r="X43" s="68" t="s">
        <v>381</v>
      </c>
      <c r="Y43" s="68" t="s">
        <v>381</v>
      </c>
      <c r="Z43" s="68" t="s">
        <v>381</v>
      </c>
      <c r="AA43" s="68" t="s">
        <v>381</v>
      </c>
      <c r="AB43" s="68" t="s">
        <v>381</v>
      </c>
      <c r="AC43" s="68" t="s">
        <v>381</v>
      </c>
      <c r="AD43" s="68" t="s">
        <v>381</v>
      </c>
      <c r="AE43" s="68" t="s">
        <v>381</v>
      </c>
      <c r="AF43" s="68" t="s">
        <v>381</v>
      </c>
      <c r="AG43" s="68" t="s">
        <v>381</v>
      </c>
      <c r="AH43" s="68" t="s">
        <v>381</v>
      </c>
      <c r="AI43" s="71" t="e"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  <c r="J44" s="96"/>
      <c r="K44" s="96"/>
      <c r="L44" s="96"/>
      <c r="M44" s="96"/>
      <c r="N44" s="195"/>
      <c r="O44" s="166"/>
      <c r="P44" s="95"/>
      <c r="Q44" s="96"/>
      <c r="R44" s="66" t="s">
        <v>381</v>
      </c>
      <c r="S44" s="68" t="s">
        <v>381</v>
      </c>
      <c r="T44" s="68" t="s">
        <v>381</v>
      </c>
      <c r="U44" s="68" t="s">
        <v>381</v>
      </c>
      <c r="V44" s="68" t="s">
        <v>381</v>
      </c>
      <c r="W44" s="68" t="s">
        <v>381</v>
      </c>
      <c r="X44" s="68" t="s">
        <v>381</v>
      </c>
      <c r="Y44" s="68" t="s">
        <v>381</v>
      </c>
      <c r="Z44" s="68" t="s">
        <v>381</v>
      </c>
      <c r="AA44" s="68" t="s">
        <v>381</v>
      </c>
      <c r="AB44" s="68" t="s">
        <v>381</v>
      </c>
      <c r="AC44" s="68" t="s">
        <v>381</v>
      </c>
      <c r="AD44" s="68" t="s">
        <v>381</v>
      </c>
      <c r="AE44" s="68" t="s">
        <v>381</v>
      </c>
      <c r="AF44" s="68" t="s">
        <v>381</v>
      </c>
      <c r="AG44" s="68" t="s">
        <v>381</v>
      </c>
      <c r="AH44" s="68" t="s">
        <v>381</v>
      </c>
      <c r="AI44" s="71" t="e"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  <c r="J45" s="96"/>
      <c r="K45" s="96"/>
      <c r="L45" s="96"/>
      <c r="M45" s="96"/>
      <c r="N45" s="195"/>
      <c r="O45" s="166"/>
      <c r="P45" s="95"/>
      <c r="Q45" s="96"/>
      <c r="R45" s="66" t="s">
        <v>381</v>
      </c>
      <c r="S45" s="68" t="s">
        <v>381</v>
      </c>
      <c r="T45" s="68" t="s">
        <v>381</v>
      </c>
      <c r="U45" s="68" t="s">
        <v>381</v>
      </c>
      <c r="V45" s="68" t="s">
        <v>381</v>
      </c>
      <c r="W45" s="68" t="s">
        <v>381</v>
      </c>
      <c r="X45" s="68" t="s">
        <v>381</v>
      </c>
      <c r="Y45" s="68" t="s">
        <v>381</v>
      </c>
      <c r="Z45" s="68" t="s">
        <v>381</v>
      </c>
      <c r="AA45" s="68" t="s">
        <v>381</v>
      </c>
      <c r="AB45" s="68" t="s">
        <v>381</v>
      </c>
      <c r="AC45" s="68" t="s">
        <v>381</v>
      </c>
      <c r="AD45" s="68" t="s">
        <v>381</v>
      </c>
      <c r="AE45" s="68" t="s">
        <v>381</v>
      </c>
      <c r="AF45" s="68" t="s">
        <v>381</v>
      </c>
      <c r="AG45" s="68" t="s">
        <v>381</v>
      </c>
      <c r="AH45" s="68" t="s">
        <v>381</v>
      </c>
      <c r="AI45" s="71" t="e"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6"/>
      <c r="K46" s="96"/>
      <c r="L46" s="96"/>
      <c r="M46" s="96"/>
      <c r="N46" s="195"/>
      <c r="O46" s="166"/>
      <c r="P46" s="95"/>
      <c r="Q46" s="96"/>
      <c r="R46" s="66" t="s">
        <v>381</v>
      </c>
      <c r="S46" s="68" t="s">
        <v>381</v>
      </c>
      <c r="T46" s="68" t="s">
        <v>381</v>
      </c>
      <c r="U46" s="68" t="s">
        <v>381</v>
      </c>
      <c r="V46" s="68" t="s">
        <v>381</v>
      </c>
      <c r="W46" s="68" t="s">
        <v>381</v>
      </c>
      <c r="X46" s="68" t="s">
        <v>381</v>
      </c>
      <c r="Y46" s="68" t="s">
        <v>381</v>
      </c>
      <c r="Z46" s="68" t="s">
        <v>381</v>
      </c>
      <c r="AA46" s="68" t="s">
        <v>381</v>
      </c>
      <c r="AB46" s="68" t="s">
        <v>381</v>
      </c>
      <c r="AC46" s="68" t="s">
        <v>381</v>
      </c>
      <c r="AD46" s="68" t="s">
        <v>381</v>
      </c>
      <c r="AE46" s="68" t="s">
        <v>381</v>
      </c>
      <c r="AF46" s="68" t="s">
        <v>381</v>
      </c>
      <c r="AG46" s="68" t="s">
        <v>381</v>
      </c>
      <c r="AH46" s="68" t="s">
        <v>381</v>
      </c>
      <c r="AI46" s="71" t="e"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6"/>
      <c r="K47" s="96"/>
      <c r="L47" s="96"/>
      <c r="M47" s="96"/>
      <c r="N47" s="195"/>
      <c r="O47" s="166"/>
      <c r="P47" s="95"/>
      <c r="Q47" s="96"/>
      <c r="R47" s="66" t="s">
        <v>381</v>
      </c>
      <c r="S47" s="68" t="s">
        <v>381</v>
      </c>
      <c r="T47" s="68" t="s">
        <v>381</v>
      </c>
      <c r="U47" s="68" t="s">
        <v>381</v>
      </c>
      <c r="V47" s="68" t="s">
        <v>381</v>
      </c>
      <c r="W47" s="68" t="s">
        <v>381</v>
      </c>
      <c r="X47" s="68" t="s">
        <v>381</v>
      </c>
      <c r="Y47" s="68" t="s">
        <v>381</v>
      </c>
      <c r="Z47" s="68" t="s">
        <v>381</v>
      </c>
      <c r="AA47" s="68" t="s">
        <v>381</v>
      </c>
      <c r="AB47" s="68" t="s">
        <v>381</v>
      </c>
      <c r="AC47" s="68" t="s">
        <v>381</v>
      </c>
      <c r="AD47" s="68" t="s">
        <v>381</v>
      </c>
      <c r="AE47" s="68" t="s">
        <v>381</v>
      </c>
      <c r="AF47" s="68" t="s">
        <v>381</v>
      </c>
      <c r="AG47" s="68" t="s">
        <v>381</v>
      </c>
      <c r="AH47" s="68" t="s">
        <v>381</v>
      </c>
      <c r="AI47" s="71" t="e"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8"/>
      <c r="K48" s="98"/>
      <c r="L48" s="98"/>
      <c r="M48" s="98"/>
      <c r="N48" s="196"/>
      <c r="O48" s="167"/>
      <c r="P48" s="97"/>
      <c r="Q48" s="98"/>
      <c r="R48" s="66" t="s">
        <v>381</v>
      </c>
      <c r="S48" s="68" t="s">
        <v>381</v>
      </c>
      <c r="T48" s="68" t="s">
        <v>381</v>
      </c>
      <c r="U48" s="68" t="s">
        <v>381</v>
      </c>
      <c r="V48" s="68" t="s">
        <v>381</v>
      </c>
      <c r="W48" s="68" t="s">
        <v>381</v>
      </c>
      <c r="X48" s="68" t="s">
        <v>381</v>
      </c>
      <c r="Y48" s="68" t="s">
        <v>381</v>
      </c>
      <c r="Z48" s="68" t="s">
        <v>381</v>
      </c>
      <c r="AA48" s="68" t="s">
        <v>381</v>
      </c>
      <c r="AB48" s="68" t="s">
        <v>381</v>
      </c>
      <c r="AC48" s="68" t="s">
        <v>381</v>
      </c>
      <c r="AD48" s="68" t="s">
        <v>381</v>
      </c>
      <c r="AE48" s="68" t="s">
        <v>381</v>
      </c>
      <c r="AF48" s="68" t="s">
        <v>381</v>
      </c>
      <c r="AG48" s="68" t="s">
        <v>381</v>
      </c>
      <c r="AH48" s="68" t="s">
        <v>381</v>
      </c>
      <c r="AI48" s="71" t="e"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8"/>
      <c r="K49" s="98"/>
      <c r="L49" s="98"/>
      <c r="M49" s="98"/>
      <c r="N49" s="196"/>
      <c r="O49" s="167"/>
      <c r="P49" s="97"/>
      <c r="Q49" s="98"/>
      <c r="R49" s="66" t="s">
        <v>381</v>
      </c>
      <c r="S49" s="68" t="s">
        <v>381</v>
      </c>
      <c r="T49" s="68" t="s">
        <v>381</v>
      </c>
      <c r="U49" s="68" t="s">
        <v>381</v>
      </c>
      <c r="V49" s="68" t="s">
        <v>381</v>
      </c>
      <c r="W49" s="68" t="s">
        <v>381</v>
      </c>
      <c r="X49" s="68" t="s">
        <v>381</v>
      </c>
      <c r="Y49" s="68" t="s">
        <v>381</v>
      </c>
      <c r="Z49" s="68" t="s">
        <v>381</v>
      </c>
      <c r="AA49" s="68" t="s">
        <v>381</v>
      </c>
      <c r="AB49" s="68" t="s">
        <v>381</v>
      </c>
      <c r="AC49" s="68" t="s">
        <v>381</v>
      </c>
      <c r="AD49" s="68" t="s">
        <v>381</v>
      </c>
      <c r="AE49" s="68" t="s">
        <v>381</v>
      </c>
      <c r="AF49" s="68" t="s">
        <v>381</v>
      </c>
      <c r="AG49" s="68" t="s">
        <v>381</v>
      </c>
      <c r="AH49" s="68" t="s">
        <v>381</v>
      </c>
      <c r="AI49" s="71" t="e"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6"/>
      <c r="K50" s="96"/>
      <c r="L50" s="96"/>
      <c r="M50" s="96"/>
      <c r="N50" s="195"/>
      <c r="O50" s="166"/>
      <c r="P50" s="95"/>
      <c r="Q50" s="96"/>
      <c r="R50" s="66" t="s">
        <v>381</v>
      </c>
      <c r="S50" s="68" t="s">
        <v>381</v>
      </c>
      <c r="T50" s="68" t="s">
        <v>381</v>
      </c>
      <c r="U50" s="68" t="s">
        <v>381</v>
      </c>
      <c r="V50" s="68" t="s">
        <v>381</v>
      </c>
      <c r="W50" s="68" t="s">
        <v>381</v>
      </c>
      <c r="X50" s="68" t="s">
        <v>381</v>
      </c>
      <c r="Y50" s="68" t="s">
        <v>381</v>
      </c>
      <c r="Z50" s="68" t="s">
        <v>381</v>
      </c>
      <c r="AA50" s="68" t="s">
        <v>381</v>
      </c>
      <c r="AB50" s="68" t="s">
        <v>381</v>
      </c>
      <c r="AC50" s="68" t="s">
        <v>381</v>
      </c>
      <c r="AD50" s="68" t="s">
        <v>381</v>
      </c>
      <c r="AE50" s="68" t="s">
        <v>381</v>
      </c>
      <c r="AF50" s="68" t="s">
        <v>381</v>
      </c>
      <c r="AG50" s="68" t="s">
        <v>381</v>
      </c>
      <c r="AH50" s="68" t="s">
        <v>381</v>
      </c>
      <c r="AI50" s="71" t="e"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70"/>
      <c r="K51" s="70"/>
      <c r="L51" s="70"/>
      <c r="M51" s="70"/>
      <c r="N51" s="190"/>
      <c r="O51" s="126"/>
      <c r="P51" s="69"/>
      <c r="Q51" s="70"/>
      <c r="R51" s="66" t="s">
        <v>381</v>
      </c>
      <c r="S51" s="68" t="s">
        <v>381</v>
      </c>
      <c r="T51" s="68" t="s">
        <v>381</v>
      </c>
      <c r="U51" s="68" t="s">
        <v>381</v>
      </c>
      <c r="V51" s="68" t="s">
        <v>381</v>
      </c>
      <c r="W51" s="68" t="s">
        <v>381</v>
      </c>
      <c r="X51" s="68" t="s">
        <v>381</v>
      </c>
      <c r="Y51" s="68" t="s">
        <v>381</v>
      </c>
      <c r="Z51" s="68" t="s">
        <v>381</v>
      </c>
      <c r="AA51" s="68" t="s">
        <v>381</v>
      </c>
      <c r="AB51" s="68" t="s">
        <v>381</v>
      </c>
      <c r="AC51" s="68" t="s">
        <v>381</v>
      </c>
      <c r="AD51" s="68" t="s">
        <v>381</v>
      </c>
      <c r="AE51" s="68" t="s">
        <v>381</v>
      </c>
      <c r="AF51" s="68" t="s">
        <v>381</v>
      </c>
      <c r="AG51" s="68" t="s">
        <v>381</v>
      </c>
      <c r="AH51" s="68" t="s">
        <v>381</v>
      </c>
      <c r="AI51" s="71" t="e"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6"/>
      <c r="K52" s="96"/>
      <c r="L52" s="96"/>
      <c r="M52" s="96"/>
      <c r="N52" s="195"/>
      <c r="O52" s="166"/>
      <c r="P52" s="95"/>
      <c r="Q52" s="96"/>
      <c r="R52" s="66" t="s">
        <v>381</v>
      </c>
      <c r="S52" s="68" t="s">
        <v>381</v>
      </c>
      <c r="T52" s="68" t="s">
        <v>381</v>
      </c>
      <c r="U52" s="68" t="s">
        <v>381</v>
      </c>
      <c r="V52" s="68" t="s">
        <v>381</v>
      </c>
      <c r="W52" s="68" t="s">
        <v>381</v>
      </c>
      <c r="X52" s="68" t="s">
        <v>381</v>
      </c>
      <c r="Y52" s="68" t="s">
        <v>381</v>
      </c>
      <c r="Z52" s="68" t="s">
        <v>381</v>
      </c>
      <c r="AA52" s="68" t="s">
        <v>381</v>
      </c>
      <c r="AB52" s="68" t="s">
        <v>381</v>
      </c>
      <c r="AC52" s="68" t="s">
        <v>381</v>
      </c>
      <c r="AD52" s="68" t="s">
        <v>381</v>
      </c>
      <c r="AE52" s="68" t="s">
        <v>381</v>
      </c>
      <c r="AF52" s="68" t="s">
        <v>381</v>
      </c>
      <c r="AG52" s="68" t="s">
        <v>381</v>
      </c>
      <c r="AH52" s="68" t="s">
        <v>381</v>
      </c>
      <c r="AI52" s="71" t="e"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3.1</v>
      </c>
      <c r="E53" s="70">
        <v>3</v>
      </c>
      <c r="F53" s="70">
        <v>1.5</v>
      </c>
      <c r="G53" s="70">
        <v>1.5</v>
      </c>
      <c r="H53" s="70">
        <v>2.2000000000000002</v>
      </c>
      <c r="I53" s="70">
        <v>2.2999999999999998</v>
      </c>
      <c r="J53" s="70"/>
      <c r="K53" s="70"/>
      <c r="L53" s="70"/>
      <c r="M53" s="70"/>
      <c r="N53" s="190"/>
      <c r="O53" s="126"/>
      <c r="P53" s="69"/>
      <c r="Q53" s="70"/>
      <c r="R53" s="66" t="s">
        <v>381</v>
      </c>
      <c r="S53" s="68" t="s">
        <v>381</v>
      </c>
      <c r="T53" s="68" t="s">
        <v>381</v>
      </c>
      <c r="U53" s="68" t="s">
        <v>381</v>
      </c>
      <c r="V53" s="68" t="s">
        <v>381</v>
      </c>
      <c r="W53" s="68" t="s">
        <v>381</v>
      </c>
      <c r="X53" s="68" t="s">
        <v>381</v>
      </c>
      <c r="Y53" s="68" t="s">
        <v>381</v>
      </c>
      <c r="Z53" s="68" t="s">
        <v>381</v>
      </c>
      <c r="AA53" s="68" t="s">
        <v>381</v>
      </c>
      <c r="AB53" s="68" t="s">
        <v>381</v>
      </c>
      <c r="AC53" s="68" t="s">
        <v>381</v>
      </c>
      <c r="AD53" s="68" t="s">
        <v>381</v>
      </c>
      <c r="AE53" s="68" t="s">
        <v>381</v>
      </c>
      <c r="AF53" s="68" t="s">
        <v>381</v>
      </c>
      <c r="AG53" s="68" t="s">
        <v>381</v>
      </c>
      <c r="AH53" s="68" t="s">
        <v>381</v>
      </c>
      <c r="AI53" s="71" t="e"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70"/>
      <c r="K54" s="70"/>
      <c r="L54" s="70"/>
      <c r="M54" s="70"/>
      <c r="N54" s="190"/>
      <c r="O54" s="126"/>
      <c r="P54" s="69"/>
      <c r="Q54" s="70"/>
      <c r="R54" s="66" t="s">
        <v>381</v>
      </c>
      <c r="S54" s="68" t="s">
        <v>381</v>
      </c>
      <c r="T54" s="68" t="s">
        <v>381</v>
      </c>
      <c r="U54" s="68" t="s">
        <v>381</v>
      </c>
      <c r="V54" s="68" t="s">
        <v>381</v>
      </c>
      <c r="W54" s="68" t="s">
        <v>381</v>
      </c>
      <c r="X54" s="68" t="s">
        <v>381</v>
      </c>
      <c r="Y54" s="68" t="s">
        <v>381</v>
      </c>
      <c r="Z54" s="68" t="s">
        <v>381</v>
      </c>
      <c r="AA54" s="68" t="s">
        <v>381</v>
      </c>
      <c r="AB54" s="68" t="s">
        <v>381</v>
      </c>
      <c r="AC54" s="68" t="s">
        <v>381</v>
      </c>
      <c r="AD54" s="68" t="s">
        <v>381</v>
      </c>
      <c r="AE54" s="68" t="s">
        <v>381</v>
      </c>
      <c r="AF54" s="68" t="s">
        <v>381</v>
      </c>
      <c r="AG54" s="68" t="s">
        <v>381</v>
      </c>
      <c r="AH54" s="68" t="s">
        <v>381</v>
      </c>
      <c r="AI54" s="71" t="e"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8"/>
      <c r="K55" s="68"/>
      <c r="L55" s="68"/>
      <c r="M55" s="68"/>
      <c r="N55" s="115"/>
      <c r="O55" s="155"/>
      <c r="P55" s="66"/>
      <c r="Q55" s="68"/>
      <c r="R55" s="66" t="s">
        <v>381</v>
      </c>
      <c r="S55" s="68" t="s">
        <v>381</v>
      </c>
      <c r="T55" s="68" t="s">
        <v>381</v>
      </c>
      <c r="U55" s="68" t="s">
        <v>381</v>
      </c>
      <c r="V55" s="68" t="s">
        <v>381</v>
      </c>
      <c r="W55" s="68" t="s">
        <v>381</v>
      </c>
      <c r="X55" s="68" t="s">
        <v>381</v>
      </c>
      <c r="Y55" s="68" t="s">
        <v>381</v>
      </c>
      <c r="Z55" s="68" t="s">
        <v>381</v>
      </c>
      <c r="AA55" s="68" t="s">
        <v>381</v>
      </c>
      <c r="AB55" s="68" t="s">
        <v>381</v>
      </c>
      <c r="AC55" s="68" t="s">
        <v>381</v>
      </c>
      <c r="AD55" s="68" t="s">
        <v>381</v>
      </c>
      <c r="AE55" s="68" t="s">
        <v>381</v>
      </c>
      <c r="AF55" s="68" t="s">
        <v>381</v>
      </c>
      <c r="AG55" s="68" t="s">
        <v>381</v>
      </c>
      <c r="AH55" s="68" t="s">
        <v>381</v>
      </c>
      <c r="AI55" s="71" t="e"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8"/>
      <c r="K56" s="98"/>
      <c r="L56" s="98"/>
      <c r="M56" s="98"/>
      <c r="N56" s="196"/>
      <c r="O56" s="167"/>
      <c r="P56" s="97"/>
      <c r="Q56" s="98"/>
      <c r="R56" s="66" t="s">
        <v>381</v>
      </c>
      <c r="S56" s="68" t="s">
        <v>381</v>
      </c>
      <c r="T56" s="68" t="s">
        <v>381</v>
      </c>
      <c r="U56" s="68" t="s">
        <v>381</v>
      </c>
      <c r="V56" s="68" t="s">
        <v>381</v>
      </c>
      <c r="W56" s="68" t="s">
        <v>381</v>
      </c>
      <c r="X56" s="68" t="s">
        <v>381</v>
      </c>
      <c r="Y56" s="68" t="s">
        <v>381</v>
      </c>
      <c r="Z56" s="68" t="s">
        <v>381</v>
      </c>
      <c r="AA56" s="68" t="s">
        <v>381</v>
      </c>
      <c r="AB56" s="68" t="s">
        <v>381</v>
      </c>
      <c r="AC56" s="68" t="s">
        <v>381</v>
      </c>
      <c r="AD56" s="68" t="s">
        <v>381</v>
      </c>
      <c r="AE56" s="68" t="s">
        <v>381</v>
      </c>
      <c r="AF56" s="68" t="s">
        <v>381</v>
      </c>
      <c r="AG56" s="68" t="s">
        <v>381</v>
      </c>
      <c r="AH56" s="68" t="s">
        <v>381</v>
      </c>
      <c r="AI56" s="71" t="e"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2"/>
      <c r="K57" s="102"/>
      <c r="L57" s="102"/>
      <c r="M57" s="102"/>
      <c r="N57" s="197"/>
      <c r="O57" s="168"/>
      <c r="P57" s="101"/>
      <c r="Q57" s="102"/>
      <c r="R57" s="66" t="s">
        <v>381</v>
      </c>
      <c r="S57" s="68" t="s">
        <v>381</v>
      </c>
      <c r="T57" s="68" t="s">
        <v>381</v>
      </c>
      <c r="U57" s="68" t="s">
        <v>381</v>
      </c>
      <c r="V57" s="68" t="s">
        <v>381</v>
      </c>
      <c r="W57" s="68" t="s">
        <v>381</v>
      </c>
      <c r="X57" s="68" t="s">
        <v>381</v>
      </c>
      <c r="Y57" s="68" t="s">
        <v>381</v>
      </c>
      <c r="Z57" s="68" t="s">
        <v>381</v>
      </c>
      <c r="AA57" s="68" t="s">
        <v>381</v>
      </c>
      <c r="AB57" s="68" t="s">
        <v>381</v>
      </c>
      <c r="AC57" s="68" t="s">
        <v>381</v>
      </c>
      <c r="AD57" s="68" t="s">
        <v>381</v>
      </c>
      <c r="AE57" s="68" t="s">
        <v>381</v>
      </c>
      <c r="AF57" s="68" t="s">
        <v>381</v>
      </c>
      <c r="AG57" s="68" t="s">
        <v>381</v>
      </c>
      <c r="AH57" s="68" t="s">
        <v>381</v>
      </c>
      <c r="AI57" s="71" t="e"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2"/>
      <c r="K58" s="102"/>
      <c r="L58" s="102"/>
      <c r="M58" s="102"/>
      <c r="N58" s="197"/>
      <c r="O58" s="168"/>
      <c r="P58" s="101"/>
      <c r="Q58" s="102"/>
      <c r="R58" s="66" t="s">
        <v>381</v>
      </c>
      <c r="S58" s="68" t="s">
        <v>381</v>
      </c>
      <c r="T58" s="68" t="s">
        <v>381</v>
      </c>
      <c r="U58" s="68" t="s">
        <v>381</v>
      </c>
      <c r="V58" s="68" t="s">
        <v>381</v>
      </c>
      <c r="W58" s="68" t="s">
        <v>381</v>
      </c>
      <c r="X58" s="68" t="s">
        <v>381</v>
      </c>
      <c r="Y58" s="68" t="s">
        <v>381</v>
      </c>
      <c r="Z58" s="68" t="s">
        <v>381</v>
      </c>
      <c r="AA58" s="68" t="s">
        <v>381</v>
      </c>
      <c r="AB58" s="68" t="s">
        <v>381</v>
      </c>
      <c r="AC58" s="68" t="s">
        <v>381</v>
      </c>
      <c r="AD58" s="68" t="s">
        <v>381</v>
      </c>
      <c r="AE58" s="68" t="s">
        <v>381</v>
      </c>
      <c r="AF58" s="68" t="s">
        <v>381</v>
      </c>
      <c r="AG58" s="68" t="s">
        <v>381</v>
      </c>
      <c r="AH58" s="68" t="s">
        <v>381</v>
      </c>
      <c r="AI58" s="71" t="e"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402</v>
      </c>
      <c r="E59" s="96" t="s">
        <v>402</v>
      </c>
      <c r="F59" s="96" t="s">
        <v>402</v>
      </c>
      <c r="G59" s="96" t="s">
        <v>402</v>
      </c>
      <c r="H59" s="96" t="s">
        <v>402</v>
      </c>
      <c r="I59" s="96" t="s">
        <v>402</v>
      </c>
      <c r="J59" s="96"/>
      <c r="K59" s="96"/>
      <c r="L59" s="96"/>
      <c r="M59" s="96"/>
      <c r="N59" s="195"/>
      <c r="O59" s="166"/>
      <c r="P59" s="95"/>
      <c r="Q59" s="96"/>
      <c r="R59" s="66" t="s">
        <v>381</v>
      </c>
      <c r="S59" s="68" t="s">
        <v>381</v>
      </c>
      <c r="T59" s="68" t="s">
        <v>381</v>
      </c>
      <c r="U59" s="68" t="s">
        <v>381</v>
      </c>
      <c r="V59" s="68" t="s">
        <v>381</v>
      </c>
      <c r="W59" s="68" t="s">
        <v>381</v>
      </c>
      <c r="X59" s="68" t="s">
        <v>381</v>
      </c>
      <c r="Y59" s="68" t="s">
        <v>381</v>
      </c>
      <c r="Z59" s="68" t="s">
        <v>381</v>
      </c>
      <c r="AA59" s="68" t="s">
        <v>381</v>
      </c>
      <c r="AB59" s="68" t="s">
        <v>381</v>
      </c>
      <c r="AC59" s="68" t="s">
        <v>381</v>
      </c>
      <c r="AD59" s="68" t="s">
        <v>381</v>
      </c>
      <c r="AE59" s="68" t="s">
        <v>381</v>
      </c>
      <c r="AF59" s="68" t="s">
        <v>381</v>
      </c>
      <c r="AG59" s="68" t="s">
        <v>381</v>
      </c>
      <c r="AH59" s="68" t="s">
        <v>381</v>
      </c>
      <c r="AI59" s="71" t="e"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2"/>
      <c r="K60" s="92"/>
      <c r="L60" s="92"/>
      <c r="M60" s="92"/>
      <c r="N60" s="193"/>
      <c r="O60" s="164"/>
      <c r="P60" s="91"/>
      <c r="Q60" s="92"/>
      <c r="R60" s="66" t="s">
        <v>381</v>
      </c>
      <c r="S60" s="68" t="s">
        <v>381</v>
      </c>
      <c r="T60" s="68" t="s">
        <v>381</v>
      </c>
      <c r="U60" s="68" t="s">
        <v>381</v>
      </c>
      <c r="V60" s="68" t="s">
        <v>381</v>
      </c>
      <c r="W60" s="68" t="s">
        <v>381</v>
      </c>
      <c r="X60" s="68" t="s">
        <v>381</v>
      </c>
      <c r="Y60" s="68" t="s">
        <v>381</v>
      </c>
      <c r="Z60" s="68" t="s">
        <v>381</v>
      </c>
      <c r="AA60" s="68" t="s">
        <v>381</v>
      </c>
      <c r="AB60" s="68" t="s">
        <v>381</v>
      </c>
      <c r="AC60" s="68" t="s">
        <v>381</v>
      </c>
      <c r="AD60" s="68" t="s">
        <v>381</v>
      </c>
      <c r="AE60" s="68" t="s">
        <v>381</v>
      </c>
      <c r="AF60" s="68" t="s">
        <v>381</v>
      </c>
      <c r="AG60" s="68" t="s">
        <v>381</v>
      </c>
      <c r="AH60" s="68" t="s">
        <v>381</v>
      </c>
      <c r="AI60" s="71" t="e">
        <v>#REF!</v>
      </c>
    </row>
    <row r="61" spans="1:35" ht="10.5" customHeight="1">
      <c r="A61" s="87">
        <v>46</v>
      </c>
      <c r="B61" s="64" t="s">
        <v>347</v>
      </c>
      <c r="C61" s="90" t="s">
        <v>78</v>
      </c>
      <c r="D61" s="70">
        <v>0.3</v>
      </c>
      <c r="E61" s="70">
        <v>0.2</v>
      </c>
      <c r="F61" s="70">
        <v>0.5</v>
      </c>
      <c r="G61" s="70">
        <v>0.5</v>
      </c>
      <c r="H61" s="70">
        <v>0.3</v>
      </c>
      <c r="I61" s="70">
        <v>0.3</v>
      </c>
      <c r="J61" s="70"/>
      <c r="K61" s="70"/>
      <c r="L61" s="70"/>
      <c r="M61" s="70"/>
      <c r="N61" s="190"/>
      <c r="O61" s="126"/>
      <c r="P61" s="69"/>
      <c r="Q61" s="70"/>
      <c r="R61" s="66" t="s">
        <v>381</v>
      </c>
      <c r="S61" s="68" t="s">
        <v>381</v>
      </c>
      <c r="T61" s="68" t="s">
        <v>381</v>
      </c>
      <c r="U61" s="68" t="s">
        <v>381</v>
      </c>
      <c r="V61" s="68" t="s">
        <v>381</v>
      </c>
      <c r="W61" s="68" t="s">
        <v>381</v>
      </c>
      <c r="X61" s="68" t="s">
        <v>381</v>
      </c>
      <c r="Y61" s="68" t="s">
        <v>381</v>
      </c>
      <c r="Z61" s="68" t="s">
        <v>381</v>
      </c>
      <c r="AA61" s="68" t="s">
        <v>381</v>
      </c>
      <c r="AB61" s="68" t="s">
        <v>381</v>
      </c>
      <c r="AC61" s="68" t="s">
        <v>381</v>
      </c>
      <c r="AD61" s="68" t="s">
        <v>381</v>
      </c>
      <c r="AE61" s="68" t="s">
        <v>381</v>
      </c>
      <c r="AF61" s="68" t="s">
        <v>381</v>
      </c>
      <c r="AG61" s="68" t="s">
        <v>381</v>
      </c>
      <c r="AH61" s="68" t="s">
        <v>381</v>
      </c>
      <c r="AI61" s="71" t="e"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7.2</v>
      </c>
      <c r="E62" s="70">
        <v>7.1</v>
      </c>
      <c r="F62" s="70">
        <v>7.3</v>
      </c>
      <c r="G62" s="70">
        <v>7.1</v>
      </c>
      <c r="H62" s="70">
        <v>7</v>
      </c>
      <c r="I62" s="70">
        <v>6.8</v>
      </c>
      <c r="J62" s="70"/>
      <c r="K62" s="70"/>
      <c r="L62" s="70"/>
      <c r="M62" s="70"/>
      <c r="N62" s="190"/>
      <c r="O62" s="126"/>
      <c r="P62" s="69"/>
      <c r="Q62" s="70"/>
      <c r="R62" s="66" t="s">
        <v>381</v>
      </c>
      <c r="S62" s="68" t="s">
        <v>381</v>
      </c>
      <c r="T62" s="68" t="s">
        <v>381</v>
      </c>
      <c r="U62" s="68" t="s">
        <v>381</v>
      </c>
      <c r="V62" s="68" t="s">
        <v>381</v>
      </c>
      <c r="W62" s="68" t="s">
        <v>381</v>
      </c>
      <c r="X62" s="68" t="s">
        <v>381</v>
      </c>
      <c r="Y62" s="68" t="s">
        <v>381</v>
      </c>
      <c r="Z62" s="68" t="s">
        <v>381</v>
      </c>
      <c r="AA62" s="68" t="s">
        <v>381</v>
      </c>
      <c r="AB62" s="68" t="s">
        <v>381</v>
      </c>
      <c r="AC62" s="68" t="s">
        <v>381</v>
      </c>
      <c r="AD62" s="68" t="s">
        <v>381</v>
      </c>
      <c r="AE62" s="68" t="s">
        <v>381</v>
      </c>
      <c r="AF62" s="68" t="s">
        <v>381</v>
      </c>
      <c r="AG62" s="68" t="s">
        <v>381</v>
      </c>
      <c r="AH62" s="68" t="s">
        <v>381</v>
      </c>
      <c r="AI62" s="71" t="e"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403</v>
      </c>
      <c r="E63" s="68" t="s">
        <v>403</v>
      </c>
      <c r="F63" s="68" t="s">
        <v>403</v>
      </c>
      <c r="G63" s="68" t="s">
        <v>403</v>
      </c>
      <c r="H63" s="68" t="s">
        <v>403</v>
      </c>
      <c r="I63" s="68" t="s">
        <v>403</v>
      </c>
      <c r="J63" s="68"/>
      <c r="K63" s="68"/>
      <c r="L63" s="68"/>
      <c r="M63" s="68"/>
      <c r="N63" s="115"/>
      <c r="O63" s="155"/>
      <c r="P63" s="66"/>
      <c r="Q63" s="68"/>
      <c r="R63" s="66" t="s">
        <v>381</v>
      </c>
      <c r="S63" s="68" t="s">
        <v>381</v>
      </c>
      <c r="T63" s="68" t="s">
        <v>381</v>
      </c>
      <c r="U63" s="68" t="s">
        <v>381</v>
      </c>
      <c r="V63" s="68" t="s">
        <v>381</v>
      </c>
      <c r="W63" s="68" t="s">
        <v>381</v>
      </c>
      <c r="X63" s="68" t="s">
        <v>381</v>
      </c>
      <c r="Y63" s="68" t="s">
        <v>381</v>
      </c>
      <c r="Z63" s="68" t="s">
        <v>381</v>
      </c>
      <c r="AA63" s="68" t="s">
        <v>381</v>
      </c>
      <c r="AB63" s="68" t="s">
        <v>381</v>
      </c>
      <c r="AC63" s="68" t="s">
        <v>381</v>
      </c>
      <c r="AD63" s="68" t="s">
        <v>381</v>
      </c>
      <c r="AE63" s="68" t="s">
        <v>381</v>
      </c>
      <c r="AF63" s="68" t="s">
        <v>381</v>
      </c>
      <c r="AG63" s="68" t="s">
        <v>381</v>
      </c>
      <c r="AH63" s="68" t="s">
        <v>381</v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403</v>
      </c>
      <c r="E64" s="68" t="s">
        <v>403</v>
      </c>
      <c r="F64" s="68" t="s">
        <v>403</v>
      </c>
      <c r="G64" s="68" t="s">
        <v>403</v>
      </c>
      <c r="H64" s="68" t="s">
        <v>403</v>
      </c>
      <c r="I64" s="68" t="s">
        <v>403</v>
      </c>
      <c r="J64" s="68"/>
      <c r="K64" s="68"/>
      <c r="L64" s="68"/>
      <c r="M64" s="68"/>
      <c r="N64" s="115"/>
      <c r="O64" s="155"/>
      <c r="P64" s="66"/>
      <c r="Q64" s="68"/>
      <c r="R64" s="66" t="s">
        <v>381</v>
      </c>
      <c r="S64" s="68" t="s">
        <v>381</v>
      </c>
      <c r="T64" s="68" t="s">
        <v>381</v>
      </c>
      <c r="U64" s="68" t="s">
        <v>381</v>
      </c>
      <c r="V64" s="68" t="s">
        <v>381</v>
      </c>
      <c r="W64" s="68" t="s">
        <v>381</v>
      </c>
      <c r="X64" s="68" t="s">
        <v>381</v>
      </c>
      <c r="Y64" s="68" t="s">
        <v>381</v>
      </c>
      <c r="Z64" s="68" t="s">
        <v>381</v>
      </c>
      <c r="AA64" s="68" t="s">
        <v>381</v>
      </c>
      <c r="AB64" s="68" t="s">
        <v>381</v>
      </c>
      <c r="AC64" s="68" t="s">
        <v>381</v>
      </c>
      <c r="AD64" s="68" t="s">
        <v>381</v>
      </c>
      <c r="AE64" s="68" t="s">
        <v>381</v>
      </c>
      <c r="AF64" s="68" t="s">
        <v>381</v>
      </c>
      <c r="AG64" s="68" t="s">
        <v>381</v>
      </c>
      <c r="AH64" s="68" t="s">
        <v>381</v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404</v>
      </c>
      <c r="E65" s="70" t="s">
        <v>404</v>
      </c>
      <c r="F65" s="70">
        <v>0.8</v>
      </c>
      <c r="G65" s="70">
        <v>0.6</v>
      </c>
      <c r="H65" s="70" t="s">
        <v>404</v>
      </c>
      <c r="I65" s="70" t="s">
        <v>404</v>
      </c>
      <c r="J65" s="70"/>
      <c r="K65" s="70"/>
      <c r="L65" s="70"/>
      <c r="M65" s="70"/>
      <c r="N65" s="190"/>
      <c r="O65" s="126"/>
      <c r="P65" s="69"/>
      <c r="Q65" s="70"/>
      <c r="R65" s="66" t="s">
        <v>381</v>
      </c>
      <c r="S65" s="68" t="s">
        <v>381</v>
      </c>
      <c r="T65" s="68" t="s">
        <v>381</v>
      </c>
      <c r="U65" s="68" t="s">
        <v>381</v>
      </c>
      <c r="V65" s="68" t="s">
        <v>381</v>
      </c>
      <c r="W65" s="68" t="s">
        <v>381</v>
      </c>
      <c r="X65" s="68" t="s">
        <v>381</v>
      </c>
      <c r="Y65" s="68" t="s">
        <v>381</v>
      </c>
      <c r="Z65" s="68" t="s">
        <v>381</v>
      </c>
      <c r="AA65" s="68" t="s">
        <v>381</v>
      </c>
      <c r="AB65" s="68" t="s">
        <v>381</v>
      </c>
      <c r="AC65" s="68" t="s">
        <v>381</v>
      </c>
      <c r="AD65" s="68" t="s">
        <v>381</v>
      </c>
      <c r="AE65" s="68" t="s">
        <v>381</v>
      </c>
      <c r="AF65" s="68" t="s">
        <v>381</v>
      </c>
      <c r="AG65" s="68" t="s">
        <v>381</v>
      </c>
      <c r="AH65" s="68" t="s">
        <v>381</v>
      </c>
      <c r="AI65" s="71" t="e"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405</v>
      </c>
      <c r="E66" s="109" t="s">
        <v>405</v>
      </c>
      <c r="F66" s="109" t="s">
        <v>405</v>
      </c>
      <c r="G66" s="109" t="s">
        <v>405</v>
      </c>
      <c r="H66" s="109" t="s">
        <v>405</v>
      </c>
      <c r="I66" s="109" t="s">
        <v>405</v>
      </c>
      <c r="J66" s="109"/>
      <c r="K66" s="109"/>
      <c r="L66" s="109"/>
      <c r="M66" s="109"/>
      <c r="N66" s="198"/>
      <c r="O66" s="169"/>
      <c r="P66" s="108"/>
      <c r="Q66" s="109"/>
      <c r="R66" s="66" t="s">
        <v>381</v>
      </c>
      <c r="S66" s="68" t="s">
        <v>381</v>
      </c>
      <c r="T66" s="68" t="s">
        <v>381</v>
      </c>
      <c r="U66" s="68" t="s">
        <v>381</v>
      </c>
      <c r="V66" s="68" t="s">
        <v>381</v>
      </c>
      <c r="W66" s="68" t="s">
        <v>381</v>
      </c>
      <c r="X66" s="68" t="s">
        <v>381</v>
      </c>
      <c r="Y66" s="68" t="s">
        <v>381</v>
      </c>
      <c r="Z66" s="68" t="s">
        <v>381</v>
      </c>
      <c r="AA66" s="68" t="s">
        <v>381</v>
      </c>
      <c r="AB66" s="68" t="s">
        <v>381</v>
      </c>
      <c r="AC66" s="68" t="s">
        <v>381</v>
      </c>
      <c r="AD66" s="68" t="s">
        <v>381</v>
      </c>
      <c r="AE66" s="68" t="s">
        <v>381</v>
      </c>
      <c r="AF66" s="68" t="s">
        <v>381</v>
      </c>
      <c r="AG66" s="68" t="s">
        <v>381</v>
      </c>
      <c r="AH66" s="68" t="s">
        <v>381</v>
      </c>
      <c r="AI66" s="71" t="e">
        <v>#REF!</v>
      </c>
    </row>
    <row r="67" spans="1:35" ht="11.1" customHeight="1" thickBot="1">
      <c r="B67" s="111"/>
      <c r="C67" s="33"/>
      <c r="N67" s="17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31">
        <v>45292</v>
      </c>
      <c r="B68" s="231"/>
      <c r="C68" s="232">
        <v>45383</v>
      </c>
      <c r="D68" s="23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6"/>
      <c r="K70" s="96"/>
      <c r="L70" s="96"/>
      <c r="M70" s="96"/>
      <c r="N70" s="195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2"/>
      <c r="K71" s="92"/>
      <c r="L71" s="92"/>
      <c r="M71" s="92"/>
      <c r="N71" s="193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6"/>
      <c r="K72" s="96"/>
      <c r="L72" s="96"/>
      <c r="M72" s="96"/>
      <c r="N72" s="195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  <c r="J73" s="92"/>
      <c r="K73" s="92"/>
      <c r="L73" s="92"/>
      <c r="M73" s="92"/>
      <c r="N73" s="193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  <c r="J74" s="96"/>
      <c r="K74" s="96"/>
      <c r="L74" s="96"/>
      <c r="M74" s="96"/>
      <c r="N74" s="195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6"/>
      <c r="K75" s="96"/>
      <c r="L75" s="96"/>
      <c r="M75" s="96"/>
      <c r="N75" s="195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6"/>
      <c r="K78" s="96"/>
      <c r="L78" s="96"/>
      <c r="M78" s="96"/>
      <c r="N78" s="195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6"/>
      <c r="K79" s="96"/>
      <c r="L79" s="96"/>
      <c r="M79" s="96"/>
      <c r="N79" s="195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70"/>
      <c r="K80" s="70"/>
      <c r="L80" s="70"/>
      <c r="M80" s="70"/>
      <c r="N80" s="190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1</v>
      </c>
      <c r="G81" s="70">
        <v>0.4</v>
      </c>
      <c r="H81" s="70">
        <v>0.8</v>
      </c>
      <c r="I81" s="70">
        <v>0.5</v>
      </c>
      <c r="J81" s="70"/>
      <c r="K81" s="70"/>
      <c r="L81" s="70"/>
      <c r="M81" s="70"/>
      <c r="N81" s="190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70"/>
      <c r="K82" s="70"/>
      <c r="L82" s="70"/>
      <c r="M82" s="70"/>
      <c r="N82" s="190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6"/>
      <c r="K83" s="96"/>
      <c r="L83" s="96"/>
      <c r="M83" s="96"/>
      <c r="N83" s="195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70"/>
      <c r="K84" s="70"/>
      <c r="L84" s="70"/>
      <c r="M84" s="70"/>
      <c r="N84" s="190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  <c r="J85" s="96"/>
      <c r="K85" s="96"/>
      <c r="L85" s="96"/>
      <c r="M85" s="96"/>
      <c r="N85" s="195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  <c r="J86" s="96"/>
      <c r="K86" s="96"/>
      <c r="L86" s="96"/>
      <c r="M86" s="96"/>
      <c r="N86" s="195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70"/>
      <c r="K87" s="70"/>
      <c r="L87" s="70"/>
      <c r="M87" s="70"/>
      <c r="N87" s="190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405</v>
      </c>
      <c r="E90" s="70" t="s">
        <v>405</v>
      </c>
      <c r="F90" s="70" t="s">
        <v>405</v>
      </c>
      <c r="G90" s="70" t="s">
        <v>405</v>
      </c>
      <c r="H90" s="70" t="s">
        <v>405</v>
      </c>
      <c r="I90" s="70" t="s">
        <v>405</v>
      </c>
      <c r="J90" s="70"/>
      <c r="K90" s="70"/>
      <c r="L90" s="70"/>
      <c r="M90" s="70"/>
      <c r="N90" s="190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7.2</v>
      </c>
      <c r="E91" s="70">
        <v>7.1</v>
      </c>
      <c r="F91" s="70">
        <v>7.3</v>
      </c>
      <c r="G91" s="70">
        <v>7.1</v>
      </c>
      <c r="H91" s="70">
        <v>7</v>
      </c>
      <c r="I91" s="70">
        <v>6.8</v>
      </c>
      <c r="J91" s="70"/>
      <c r="K91" s="70"/>
      <c r="L91" s="70"/>
      <c r="M91" s="70"/>
      <c r="N91" s="190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70"/>
      <c r="K92" s="70"/>
      <c r="L92" s="70"/>
      <c r="M92" s="70"/>
      <c r="N92" s="190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  <c r="J94" s="96"/>
      <c r="K94" s="96"/>
      <c r="L94" s="96"/>
      <c r="M94" s="96"/>
      <c r="N94" s="195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8"/>
      <c r="K95" s="98"/>
      <c r="L95" s="98"/>
      <c r="M95" s="98"/>
      <c r="N95" s="196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360</v>
      </c>
      <c r="D96" s="183" t="s">
        <v>381</v>
      </c>
      <c r="E96" s="183" t="s">
        <v>381</v>
      </c>
      <c r="F96" s="183" t="s">
        <v>381</v>
      </c>
      <c r="G96" s="183" t="s">
        <v>381</v>
      </c>
      <c r="H96" s="183" t="s">
        <v>381</v>
      </c>
      <c r="I96" s="183" t="s">
        <v>381</v>
      </c>
      <c r="J96" s="183"/>
      <c r="K96" s="183"/>
      <c r="L96" s="183"/>
      <c r="M96" s="183"/>
      <c r="N96" s="200"/>
      <c r="O96" s="184"/>
      <c r="P96" s="185"/>
      <c r="Q96" s="183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6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40"/>
      <c r="K98" s="140"/>
      <c r="L98" s="140"/>
      <c r="M98" s="140"/>
      <c r="N98" s="201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70"/>
      <c r="K99" s="70"/>
      <c r="L99" s="70"/>
      <c r="M99" s="70"/>
      <c r="N99" s="190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362</v>
      </c>
      <c r="D100" s="70">
        <v>2.8</v>
      </c>
      <c r="E100" s="70">
        <v>3.1</v>
      </c>
      <c r="F100" s="70">
        <v>2.2999999999999998</v>
      </c>
      <c r="G100" s="70">
        <v>2.2000000000000002</v>
      </c>
      <c r="H100" s="70">
        <v>4.3</v>
      </c>
      <c r="I100" s="70">
        <v>4.5</v>
      </c>
      <c r="J100" s="70"/>
      <c r="K100" s="70"/>
      <c r="L100" s="70"/>
      <c r="M100" s="70"/>
      <c r="N100" s="190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360</v>
      </c>
      <c r="D101" s="98">
        <v>0.09</v>
      </c>
      <c r="E101" s="98">
        <v>0.1</v>
      </c>
      <c r="F101" s="98">
        <v>0.14000000000000001</v>
      </c>
      <c r="G101" s="98">
        <v>0.16</v>
      </c>
      <c r="H101" s="98">
        <v>0.36</v>
      </c>
      <c r="I101" s="98">
        <v>0.37</v>
      </c>
      <c r="J101" s="98"/>
      <c r="K101" s="98"/>
      <c r="L101" s="98"/>
      <c r="M101" s="98"/>
      <c r="N101" s="196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10"/>
      <c r="K105" s="110"/>
      <c r="L105" s="110"/>
      <c r="M105" s="110"/>
      <c r="N105" s="202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1">
        <v>45292</v>
      </c>
      <c r="B130" s="231"/>
      <c r="C130" s="232">
        <v>45383</v>
      </c>
      <c r="D130" s="23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F6:F7"/>
    <mergeCell ref="K6:K7"/>
    <mergeCell ref="H6:H7"/>
    <mergeCell ref="G6:G7"/>
    <mergeCell ref="J6:J7"/>
    <mergeCell ref="D6:D7"/>
    <mergeCell ref="E6:E7"/>
    <mergeCell ref="I4:I5"/>
    <mergeCell ref="H4:H5"/>
    <mergeCell ref="G4:G5"/>
    <mergeCell ref="J4:J5"/>
    <mergeCell ref="E4:E5"/>
    <mergeCell ref="F4:F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O17:Q17 G17:H17 D17:E17 J17">
    <cfRule type="beginsWith" dxfId="205" priority="1494" operator="beginsWith" text="検出">
      <formula>LEFT(D17,LEN("検出"))="検出"</formula>
    </cfRule>
  </conditionalFormatting>
  <conditionalFormatting sqref="D63:E63 G63:J63">
    <cfRule type="containsText" dxfId="204" priority="1481" operator="containsText" text="あり">
      <formula>NOT(ISERROR(SEARCH("あり",D63)))</formula>
    </cfRule>
  </conditionalFormatting>
  <conditionalFormatting sqref="D64:E64 G64:J64">
    <cfRule type="expression" dxfId="203" priority="163">
      <formula>D$64=""</formula>
    </cfRule>
    <cfRule type="notContainsText" dxfId="202" priority="1797" operator="notContains" text="異常なし">
      <formula>ISERROR(SEARCH("異常なし",D64))</formula>
    </cfRule>
  </conditionalFormatting>
  <conditionalFormatting sqref="J21">
    <cfRule type="containsText" dxfId="201" priority="1790" operator="containsText" text="0.001未満">
      <formula>NOT(ISERROR(SEARCH("0.001未満",J21)))</formula>
    </cfRule>
  </conditionalFormatting>
  <conditionalFormatting sqref="G21">
    <cfRule type="containsText" dxfId="200" priority="1764" operator="containsText" text="0.001未満">
      <formula>NOT(ISERROR(SEARCH("0.001未満",G21)))</formula>
    </cfRule>
  </conditionalFormatting>
  <conditionalFormatting sqref="D21">
    <cfRule type="containsText" dxfId="199" priority="1763" operator="containsText" text="0.001未満">
      <formula>NOT(ISERROR(SEARCH("0.001未満",D21)))</formula>
    </cfRule>
  </conditionalFormatting>
  <conditionalFormatting sqref="E21">
    <cfRule type="containsText" dxfId="198" priority="1762" operator="containsText" text="0.001未満">
      <formula>NOT(ISERROR(SEARCH("0.001未満",E21)))</formula>
    </cfRule>
  </conditionalFormatting>
  <conditionalFormatting sqref="H21">
    <cfRule type="containsText" dxfId="197" priority="1761" operator="containsText" text="0.001未満">
      <formula>NOT(ISERROR(SEARCH("0.001未満",H21)))</formula>
    </cfRule>
  </conditionalFormatting>
  <conditionalFormatting sqref="Q21">
    <cfRule type="containsText" dxfId="196" priority="1753" operator="containsText" text="0.001未満">
      <formula>NOT(ISERROR(SEARCH("0.001未満",Q21)))</formula>
    </cfRule>
  </conditionalFormatting>
  <conditionalFormatting sqref="O21">
    <cfRule type="containsText" dxfId="195" priority="1752" operator="containsText" text="0.001未満">
      <formula>NOT(ISERROR(SEARCH("0.001未満",O21)))</formula>
    </cfRule>
  </conditionalFormatting>
  <conditionalFormatting sqref="P21">
    <cfRule type="containsText" dxfId="194" priority="1751" operator="containsText" text="0.001未満">
      <formula>NOT(ISERROR(SEARCH("0.001未満",P21)))</formula>
    </cfRule>
  </conditionalFormatting>
  <conditionalFormatting sqref="O104:Q104 G104:H104 D104:E105 J104:J105">
    <cfRule type="beginsWith" dxfId="193" priority="1493" operator="beginsWith" text="検出">
      <formula>LEFT(D104,LEN("検出"))="検出"</formula>
    </cfRule>
  </conditionalFormatting>
  <conditionalFormatting sqref="O105:Q105 G105:H105">
    <cfRule type="beginsWith" dxfId="192" priority="1492" operator="beginsWith" text="検出">
      <formula>LEFT(G105,LEN("検出"))="検出"</formula>
    </cfRule>
  </conditionalFormatting>
  <conditionalFormatting sqref="G21">
    <cfRule type="containsText" dxfId="191" priority="1490" operator="containsText" text="0.001未満">
      <formula>NOT(ISERROR(SEARCH("0.001未満",G21)))</formula>
    </cfRule>
  </conditionalFormatting>
  <conditionalFormatting sqref="G21">
    <cfRule type="containsText" dxfId="190" priority="1489" operator="containsText" text="0.001未満">
      <formula>NOT(ISERROR(SEARCH("0.001未満",G21)))</formula>
    </cfRule>
  </conditionalFormatting>
  <conditionalFormatting sqref="D21">
    <cfRule type="containsText" dxfId="189" priority="1488" operator="containsText" text="0.001未満">
      <formula>NOT(ISERROR(SEARCH("0.001未満",D21)))</formula>
    </cfRule>
  </conditionalFormatting>
  <conditionalFormatting sqref="E21">
    <cfRule type="containsText" dxfId="188" priority="1487" operator="containsText" text="0.001未満">
      <formula>NOT(ISERROR(SEARCH("0.001未満",E21)))</formula>
    </cfRule>
  </conditionalFormatting>
  <conditionalFormatting sqref="H21">
    <cfRule type="containsText" dxfId="187" priority="1486" operator="containsText" text="0.001未満">
      <formula>NOT(ISERROR(SEARCH("0.001未満",H21)))</formula>
    </cfRule>
  </conditionalFormatting>
  <conditionalFormatting sqref="H21">
    <cfRule type="containsText" dxfId="186" priority="1485" operator="containsText" text="0.001未満">
      <formula>NOT(ISERROR(SEARCH("0.001未満",H21)))</formula>
    </cfRule>
  </conditionalFormatting>
  <conditionalFormatting sqref="H21">
    <cfRule type="containsText" dxfId="185" priority="1484" operator="containsText" text="0.001未満">
      <formula>NOT(ISERROR(SEARCH("0.001未満",H21)))</formula>
    </cfRule>
  </conditionalFormatting>
  <conditionalFormatting sqref="I17">
    <cfRule type="beginsWith" dxfId="184" priority="1311" operator="beginsWith" text="検出">
      <formula>LEFT(I17,LEN("検出"))="検出"</formula>
    </cfRule>
  </conditionalFormatting>
  <conditionalFormatting sqref="I21">
    <cfRule type="containsText" dxfId="183" priority="1312" operator="containsText" text="0.001未満">
      <formula>NOT(ISERROR(SEARCH("0.001未満",I21)))</formula>
    </cfRule>
  </conditionalFormatting>
  <conditionalFormatting sqref="I104">
    <cfRule type="beginsWith" dxfId="182" priority="1302" operator="beginsWith" text="検出">
      <formula>LEFT(I104,LEN("検出"))="検出"</formula>
    </cfRule>
  </conditionalFormatting>
  <conditionalFormatting sqref="I105">
    <cfRule type="beginsWith" dxfId="181" priority="1301" operator="beginsWith" text="検出">
      <formula>LEFT(I105,LEN("検出"))="検出"</formula>
    </cfRule>
  </conditionalFormatting>
  <conditionalFormatting sqref="I21">
    <cfRule type="containsText" dxfId="180" priority="1308" operator="containsText" text="0.001未満">
      <formula>NOT(ISERROR(SEARCH("0.001未満",I21)))</formula>
    </cfRule>
  </conditionalFormatting>
  <conditionalFormatting sqref="I21">
    <cfRule type="containsText" dxfId="179" priority="1303" operator="containsText" text="0.001未満">
      <formula>NOT(ISERROR(SEARCH("0.001未満",I21)))</formula>
    </cfRule>
  </conditionalFormatting>
  <conditionalFormatting sqref="I21">
    <cfRule type="containsText" dxfId="178" priority="1299" operator="containsText" text="0.001未満">
      <formula>NOT(ISERROR(SEARCH("0.001未満",I21)))</formula>
    </cfRule>
  </conditionalFormatting>
  <conditionalFormatting sqref="K17">
    <cfRule type="beginsWith" dxfId="177" priority="929" operator="beginsWith" text="検出">
      <formula>LEFT(K17,LEN("検出"))="検出"</formula>
    </cfRule>
  </conditionalFormatting>
  <conditionalFormatting sqref="K21">
    <cfRule type="containsText" dxfId="176" priority="934" operator="containsText" text="0.001未満">
      <formula>NOT(ISERROR(SEARCH("0.001未満",K21)))</formula>
    </cfRule>
  </conditionalFormatting>
  <conditionalFormatting sqref="K104">
    <cfRule type="beginsWith" dxfId="175" priority="928" operator="beginsWith" text="検出">
      <formula>LEFT(K104,LEN("検出"))="検出"</formula>
    </cfRule>
  </conditionalFormatting>
  <conditionalFormatting sqref="K105">
    <cfRule type="beginsWith" dxfId="174" priority="927" operator="beginsWith" text="検出">
      <formula>LEFT(K105,LEN("検出"))="検出"</formula>
    </cfRule>
  </conditionalFormatting>
  <conditionalFormatting sqref="K21">
    <cfRule type="containsText" dxfId="173" priority="925" operator="containsText" text="0.001未満">
      <formula>NOT(ISERROR(SEARCH("0.001未満",K21)))</formula>
    </cfRule>
  </conditionalFormatting>
  <conditionalFormatting sqref="K21">
    <cfRule type="containsText" dxfId="172" priority="924" operator="containsText" text="0.001未満">
      <formula>NOT(ISERROR(SEARCH("0.001未満",K21)))</formula>
    </cfRule>
  </conditionalFormatting>
  <conditionalFormatting sqref="K21">
    <cfRule type="containsText" dxfId="171" priority="923" operator="containsText" text="0.001未満">
      <formula>NOT(ISERROR(SEARCH("0.001未満",K21)))</formula>
    </cfRule>
  </conditionalFormatting>
  <conditionalFormatting sqref="L17">
    <cfRule type="beginsWith" dxfId="170" priority="742" operator="beginsWith" text="検出">
      <formula>LEFT(L17,LEN("検出"))="検出"</formula>
    </cfRule>
  </conditionalFormatting>
  <conditionalFormatting sqref="L21">
    <cfRule type="containsText" dxfId="169" priority="747" operator="containsText" text="0.001未満">
      <formula>NOT(ISERROR(SEARCH("0.001未満",L21)))</formula>
    </cfRule>
  </conditionalFormatting>
  <conditionalFormatting sqref="L104">
    <cfRule type="beginsWith" dxfId="168" priority="741" operator="beginsWith" text="検出">
      <formula>LEFT(L104,LEN("検出"))="検出"</formula>
    </cfRule>
  </conditionalFormatting>
  <conditionalFormatting sqref="L105">
    <cfRule type="beginsWith" dxfId="167" priority="740" operator="beginsWith" text="検出">
      <formula>LEFT(L105,LEN("検出"))="検出"</formula>
    </cfRule>
  </conditionalFormatting>
  <conditionalFormatting sqref="L21">
    <cfRule type="containsText" dxfId="166" priority="738" operator="containsText" text="0.001未満">
      <formula>NOT(ISERROR(SEARCH("0.001未満",L21)))</formula>
    </cfRule>
  </conditionalFormatting>
  <conditionalFormatting sqref="L21">
    <cfRule type="containsText" dxfId="165" priority="737" operator="containsText" text="0.001未満">
      <formula>NOT(ISERROR(SEARCH("0.001未満",L21)))</formula>
    </cfRule>
  </conditionalFormatting>
  <conditionalFormatting sqref="L21">
    <cfRule type="containsText" dxfId="164" priority="736" operator="containsText" text="0.001未満">
      <formula>NOT(ISERROR(SEARCH("0.001未満",L21)))</formula>
    </cfRule>
  </conditionalFormatting>
  <conditionalFormatting sqref="N17">
    <cfRule type="beginsWith" dxfId="163" priority="364" operator="beginsWith" text="検出">
      <formula>LEFT(N17,LEN("検出"))="検出"</formula>
    </cfRule>
  </conditionalFormatting>
  <conditionalFormatting sqref="N21">
    <cfRule type="containsText" dxfId="162" priority="369" operator="containsText" text="0.001未満">
      <formula>NOT(ISERROR(SEARCH("0.001未満",N21)))</formula>
    </cfRule>
  </conditionalFormatting>
  <conditionalFormatting sqref="N104">
    <cfRule type="beginsWith" dxfId="161" priority="363" operator="beginsWith" text="検出">
      <formula>LEFT(N104,LEN("検出"))="検出"</formula>
    </cfRule>
  </conditionalFormatting>
  <conditionalFormatting sqref="N105">
    <cfRule type="beginsWith" dxfId="160" priority="362" operator="beginsWith" text="検出">
      <formula>LEFT(N105,LEN("検出"))="検出"</formula>
    </cfRule>
  </conditionalFormatting>
  <conditionalFormatting sqref="N21">
    <cfRule type="containsText" dxfId="159" priority="360" operator="containsText" text="0.001未満">
      <formula>NOT(ISERROR(SEARCH("0.001未満",N21)))</formula>
    </cfRule>
  </conditionalFormatting>
  <conditionalFormatting sqref="N21">
    <cfRule type="containsText" dxfId="158" priority="359" operator="containsText" text="0.001未満">
      <formula>NOT(ISERROR(SEARCH("0.001未満",N21)))</formula>
    </cfRule>
  </conditionalFormatting>
  <conditionalFormatting sqref="N21">
    <cfRule type="containsText" dxfId="157" priority="358" operator="containsText" text="0.001未満">
      <formula>NOT(ISERROR(SEARCH("0.001未満",N21)))</formula>
    </cfRule>
  </conditionalFormatting>
  <conditionalFormatting sqref="N16">
    <cfRule type="containsBlanks" dxfId="156" priority="354">
      <formula>LEN(TRIM(N16))=0</formula>
    </cfRule>
    <cfRule type="endsWith" dxfId="155" priority="355" operator="endsWith" text="未満">
      <formula>RIGHT(N16,LEN("未満"))="未満"</formula>
    </cfRule>
  </conditionalFormatting>
  <conditionalFormatting sqref="M17">
    <cfRule type="beginsWith" dxfId="154" priority="175" operator="beginsWith" text="検出">
      <formula>LEFT(M17,LEN("検出"))="検出"</formula>
    </cfRule>
  </conditionalFormatting>
  <conditionalFormatting sqref="M21">
    <cfRule type="containsText" dxfId="153" priority="180" operator="containsText" text="0.001未満">
      <formula>NOT(ISERROR(SEARCH("0.001未満",M21)))</formula>
    </cfRule>
  </conditionalFormatting>
  <conditionalFormatting sqref="M104">
    <cfRule type="beginsWith" dxfId="152" priority="174" operator="beginsWith" text="検出">
      <formula>LEFT(M104,LEN("検出"))="検出"</formula>
    </cfRule>
  </conditionalFormatting>
  <conditionalFormatting sqref="M105">
    <cfRule type="beginsWith" dxfId="151" priority="173" operator="beginsWith" text="検出">
      <formula>LEFT(M105,LEN("検出"))="検出"</formula>
    </cfRule>
  </conditionalFormatting>
  <conditionalFormatting sqref="M21">
    <cfRule type="containsText" dxfId="150" priority="171" operator="containsText" text="0.001未満">
      <formula>NOT(ISERROR(SEARCH("0.001未満",M21)))</formula>
    </cfRule>
  </conditionalFormatting>
  <conditionalFormatting sqref="M21">
    <cfRule type="containsText" dxfId="149" priority="170" operator="containsText" text="0.001未満">
      <formula>NOT(ISERROR(SEARCH("0.001未満",M21)))</formula>
    </cfRule>
  </conditionalFormatting>
  <conditionalFormatting sqref="M21">
    <cfRule type="containsText" dxfId="148" priority="169" operator="containsText" text="0.001未満">
      <formula>NOT(ISERROR(SEARCH("0.001未満",M21)))</formula>
    </cfRule>
  </conditionalFormatting>
  <conditionalFormatting sqref="M16">
    <cfRule type="containsBlanks" dxfId="147" priority="165">
      <formula>LEN(TRIM(M16))=0</formula>
    </cfRule>
    <cfRule type="endsWith" dxfId="146" priority="166" operator="endsWith" text="未満">
      <formula>RIGHT(M16,LEN("未満"))="未満"</formula>
    </cfRule>
  </conditionalFormatting>
  <conditionalFormatting sqref="F63">
    <cfRule type="containsText" dxfId="145" priority="136" operator="containsText" text="あり">
      <formula>NOT(ISERROR(SEARCH("あり",F63)))</formula>
    </cfRule>
  </conditionalFormatting>
  <conditionalFormatting sqref="F64">
    <cfRule type="expression" dxfId="144" priority="1">
      <formula>F$64=""</formula>
    </cfRule>
    <cfRule type="notContainsText" dxfId="143" priority="5" operator="notContains" text="異常なし">
      <formula>ISERROR(SEARCH("異常なし",F64))</formula>
    </cfRule>
  </conditionalFormatting>
  <conditionalFormatting sqref="F17">
    <cfRule type="beginsWith" dxfId="142" priority="11" operator="beginsWith" text="検出">
      <formula>LEFT(F17,LEN("検出"))="検出"</formula>
    </cfRule>
  </conditionalFormatting>
  <conditionalFormatting sqref="F21">
    <cfRule type="containsText" dxfId="141" priority="12" operator="containsText" text="0.001未満">
      <formula>NOT(ISERROR(SEARCH("0.001未満",F21)))</formula>
    </cfRule>
  </conditionalFormatting>
  <conditionalFormatting sqref="F104">
    <cfRule type="beginsWith" dxfId="140" priority="8" operator="beginsWith" text="検出">
      <formula>LEFT(F104,LEN("検出"))="検出"</formula>
    </cfRule>
  </conditionalFormatting>
  <conditionalFormatting sqref="F105">
    <cfRule type="beginsWith" dxfId="139" priority="7" operator="beginsWith" text="検出">
      <formula>LEFT(F105,LEN("検出"))="検出"</formula>
    </cfRule>
  </conditionalFormatting>
  <conditionalFormatting sqref="F21">
    <cfRule type="containsText" dxfId="138" priority="10" operator="containsText" text="0.001未満">
      <formula>NOT(ISERROR(SEARCH("0.001未満",F21)))</formula>
    </cfRule>
  </conditionalFormatting>
  <conditionalFormatting sqref="F21">
    <cfRule type="containsText" dxfId="137" priority="9" operator="containsText" text="0.001未満">
      <formula>NOT(ISERROR(SEARCH("0.001未満",F21)))</formula>
    </cfRule>
  </conditionalFormatting>
  <conditionalFormatting sqref="F21">
    <cfRule type="containsText" dxfId="136" priority="6" operator="containsText" text="0.001未満">
      <formula>NOT(ISERROR(SEARCH("0.001未満",F21)))</formula>
    </cfRule>
  </conditionalFormatting>
  <conditionalFormatting sqref="D16:I105">
    <cfRule type="containsBlanks" dxfId="135" priority="4">
      <formula>LEN(TRIM(D16))=0</formula>
    </cfRule>
    <cfRule type="endsWith" dxfId="134" priority="38" operator="endsWith" text="未満">
      <formula>RIGHT(D16,LEN("未満"))="未満"</formula>
    </cfRule>
  </conditionalFormatting>
  <conditionalFormatting sqref="D18:Q18">
    <cfRule type="containsText" dxfId="133" priority="2195" operator="containsText" text="0.0003未満">
      <formula>NOT(ISERROR(SEARCH("0.0003未満",D18)))</formula>
    </cfRule>
    <cfRule type="cellIs" dxfId="132" priority="2196" operator="greaterThan">
      <formula>#REF!</formula>
    </cfRule>
    <cfRule type="cellIs" dxfId="131" priority="2197" operator="greaterThan">
      <formula>#REF!</formula>
    </cfRule>
  </conditionalFormatting>
  <conditionalFormatting sqref="D19:Q19">
    <cfRule type="containsText" dxfId="130" priority="2207" operator="containsText" text="0.00005未満">
      <formula>NOT(ISERROR(SEARCH("0.00005未満",D19)))</formula>
    </cfRule>
    <cfRule type="cellIs" dxfId="129" priority="2208" operator="greaterThan">
      <formula>#REF!</formula>
    </cfRule>
    <cfRule type="cellIs" dxfId="128" priority="2209" operator="greaterThan">
      <formula>#REF!</formula>
    </cfRule>
  </conditionalFormatting>
  <conditionalFormatting sqref="D20:Q20">
    <cfRule type="containsText" dxfId="127" priority="2219" operator="containsText" text="0.001未満">
      <formula>NOT(ISERROR(SEARCH("0.001未満",D20)))</formula>
    </cfRule>
    <cfRule type="cellIs" dxfId="126" priority="2220" operator="greaterThan">
      <formula>#REF!</formula>
    </cfRule>
    <cfRule type="cellIs" dxfId="125" priority="2221" operator="greaterThan">
      <formula>#REF!</formula>
    </cfRule>
  </conditionalFormatting>
  <conditionalFormatting sqref="D21:Q21">
    <cfRule type="cellIs" dxfId="124" priority="2231" operator="greaterThan">
      <formula>#REF!</formula>
    </cfRule>
    <cfRule type="cellIs" dxfId="123" priority="2232" operator="greaterThan">
      <formula>#REF!</formula>
    </cfRule>
  </conditionalFormatting>
  <conditionalFormatting sqref="D22:Q22">
    <cfRule type="containsText" dxfId="122" priority="2239" operator="containsText" text="0.001未満">
      <formula>NOT(ISERROR(SEARCH("0.001未満",D22)))</formula>
    </cfRule>
    <cfRule type="cellIs" dxfId="121" priority="2240" operator="greaterThan">
      <formula>#REF!</formula>
    </cfRule>
    <cfRule type="cellIs" dxfId="120" priority="2241" operator="greaterThan">
      <formula>#REF!</formula>
    </cfRule>
  </conditionalFormatting>
  <conditionalFormatting sqref="D23:Q23">
    <cfRule type="containsText" dxfId="119" priority="2251" operator="containsText" text="0.005未満">
      <formula>NOT(ISERROR(SEARCH("0.005未満",D23)))</formula>
    </cfRule>
    <cfRule type="cellIs" dxfId="118" priority="2252" operator="greaterThan">
      <formula>#REF!</formula>
    </cfRule>
    <cfRule type="cellIs" dxfId="117" priority="2253" operator="greaterThan">
      <formula>#REF!</formula>
    </cfRule>
  </conditionalFormatting>
  <conditionalFormatting sqref="D24:Q24">
    <cfRule type="containsText" dxfId="116" priority="2263" operator="containsText" text="0.004未満">
      <formula>NOT(ISERROR(SEARCH("0.004未満",D24)))</formula>
    </cfRule>
    <cfRule type="cellIs" dxfId="115" priority="2264" operator="greaterThan">
      <formula>#REF!</formula>
    </cfRule>
    <cfRule type="cellIs" dxfId="114" priority="2265" operator="greaterThan">
      <formula>#REF!</formula>
    </cfRule>
  </conditionalFormatting>
  <conditionalFormatting sqref="D25:Q25">
    <cfRule type="containsText" dxfId="113" priority="2275" operator="containsText" text="0.001未満">
      <formula>NOT(ISERROR(SEARCH("0.001未満",D25)))</formula>
    </cfRule>
    <cfRule type="cellIs" dxfId="112" priority="2276" operator="greaterThan">
      <formula>#REF!</formula>
    </cfRule>
    <cfRule type="cellIs" dxfId="111" priority="2277" operator="greaterThan">
      <formula>#REF!</formula>
    </cfRule>
  </conditionalFormatting>
  <conditionalFormatting sqref="D26:Q26">
    <cfRule type="containsText" dxfId="110" priority="2287" operator="containsText" text="0.02未満">
      <formula>NOT(ISERROR(SEARCH("0.02未満",D26)))</formula>
    </cfRule>
    <cfRule type="cellIs" dxfId="109" priority="2288" operator="greaterThan">
      <formula>#REF!</formula>
    </cfRule>
    <cfRule type="cellIs" dxfId="108" priority="2289" operator="greaterThan">
      <formula>#REF!</formula>
    </cfRule>
  </conditionalFormatting>
  <conditionalFormatting sqref="D27:Q27">
    <cfRule type="containsText" dxfId="107" priority="2299" operator="containsText" text="0.05未満">
      <formula>NOT(ISERROR(SEARCH("0.05未満",D27)))</formula>
    </cfRule>
    <cfRule type="cellIs" dxfId="106" priority="2300" operator="greaterThan">
      <formula>#REF!</formula>
    </cfRule>
    <cfRule type="cellIs" dxfId="105" priority="2301" operator="greaterThan">
      <formula>#REF!</formula>
    </cfRule>
  </conditionalFormatting>
  <conditionalFormatting sqref="D28:Q28">
    <cfRule type="containsText" dxfId="104" priority="2311" operator="containsText" text="0.01未満">
      <formula>NOT(ISERROR(SEARCH("0.01未満",D28)))</formula>
    </cfRule>
    <cfRule type="cellIs" dxfId="103" priority="2312" operator="greaterThan">
      <formula>#REF!</formula>
    </cfRule>
    <cfRule type="cellIs" dxfId="102" priority="2313" operator="greaterThan">
      <formula>#REF!</formula>
    </cfRule>
  </conditionalFormatting>
  <conditionalFormatting sqref="D29:Q29">
    <cfRule type="containsText" dxfId="101" priority="2323" operator="containsText" text="0.0002未満">
      <formula>NOT(ISERROR(SEARCH("0.0002未満",D29)))</formula>
    </cfRule>
    <cfRule type="cellIs" dxfId="100" priority="2324" operator="greaterThan">
      <formula>#REF!</formula>
    </cfRule>
    <cfRule type="cellIs" dxfId="99" priority="2325" operator="greaterThan">
      <formula>#REF!</formula>
    </cfRule>
  </conditionalFormatting>
  <conditionalFormatting sqref="D30:Q30">
    <cfRule type="containsText" dxfId="98" priority="2335" operator="containsText" text="0.001未満">
      <formula>NOT(ISERROR(SEARCH("0.001未満",D30)))</formula>
    </cfRule>
    <cfRule type="cellIs" dxfId="97" priority="2336" operator="greaterThan">
      <formula>#REF!</formula>
    </cfRule>
    <cfRule type="cellIs" dxfId="96" priority="2337" operator="greaterThan">
      <formula>#REF!</formula>
    </cfRule>
  </conditionalFormatting>
  <conditionalFormatting sqref="D31:Q31">
    <cfRule type="containsText" dxfId="95" priority="2347" operator="containsText" text="0.004未満">
      <formula>NOT(ISERROR(SEARCH("0.004未満",D31)))</formula>
    </cfRule>
    <cfRule type="cellIs" dxfId="94" priority="2348" operator="greaterThan">
      <formula>#REF!</formula>
    </cfRule>
    <cfRule type="cellIs" dxfId="93" priority="2349" operator="greaterThan">
      <formula>#REF!</formula>
    </cfRule>
  </conditionalFormatting>
  <conditionalFormatting sqref="D32:Q32">
    <cfRule type="containsText" dxfId="92" priority="2359" operator="containsText" text="0.001未満">
      <formula>NOT(ISERROR(SEARCH("0.001未満",D32)))</formula>
    </cfRule>
    <cfRule type="cellIs" dxfId="91" priority="2360" operator="greaterThan">
      <formula>#REF!</formula>
    </cfRule>
    <cfRule type="cellIs" dxfId="90" priority="2361" operator="greaterThan">
      <formula>#REF!</formula>
    </cfRule>
  </conditionalFormatting>
  <conditionalFormatting sqref="D33:Q33">
    <cfRule type="containsText" dxfId="89" priority="2371" operator="containsText" text="0.001未満">
      <formula>NOT(ISERROR(SEARCH("0.001未満",D33)))</formula>
    </cfRule>
    <cfRule type="cellIs" dxfId="88" priority="2372" operator="greaterThan">
      <formula>#REF!</formula>
    </cfRule>
    <cfRule type="cellIs" dxfId="87" priority="2373" operator="greaterThan">
      <formula>#REF!</formula>
    </cfRule>
  </conditionalFormatting>
  <conditionalFormatting sqref="D34:Q34">
    <cfRule type="containsText" dxfId="86" priority="2383" operator="containsText" text="0.001未満">
      <formula>NOT(ISERROR(SEARCH("0.001未満",D34)))</formula>
    </cfRule>
    <cfRule type="cellIs" dxfId="85" priority="2384" operator="greaterThan">
      <formula>#REF!</formula>
    </cfRule>
    <cfRule type="cellIs" dxfId="84" priority="2385" operator="greaterThan">
      <formula>#REF!</formula>
    </cfRule>
  </conditionalFormatting>
  <conditionalFormatting sqref="D35:Q35">
    <cfRule type="containsText" dxfId="83" priority="2395" operator="containsText" text="0.001未満">
      <formula>NOT(ISERROR(SEARCH("0.001未満",D35)))</formula>
    </cfRule>
    <cfRule type="cellIs" dxfId="82" priority="2396" operator="greaterThan">
      <formula>#REF!</formula>
    </cfRule>
    <cfRule type="cellIs" dxfId="81" priority="2397" operator="greaterThan">
      <formula>#REF!</formula>
    </cfRule>
  </conditionalFormatting>
  <conditionalFormatting sqref="D36:Q36">
    <cfRule type="containsText" dxfId="80" priority="2407" operator="containsText" text="0.05未満">
      <formula>NOT(ISERROR(SEARCH("0.05未満",D36)))</formula>
    </cfRule>
    <cfRule type="cellIs" dxfId="79" priority="2408" operator="greaterThan">
      <formula>#REF!</formula>
    </cfRule>
    <cfRule type="cellIs" dxfId="78" priority="2409" operator="greaterThan">
      <formula>#REF!</formula>
    </cfRule>
  </conditionalFormatting>
  <conditionalFormatting sqref="D37:Q37">
    <cfRule type="containsText" dxfId="77" priority="2419" operator="containsText" text="0.002未満">
      <formula>NOT(ISERROR(SEARCH("0.002未満",D37)))</formula>
    </cfRule>
    <cfRule type="cellIs" dxfId="76" priority="2420" operator="greaterThan">
      <formula>#REF!</formula>
    </cfRule>
    <cfRule type="cellIs" dxfId="75" priority="2421" operator="greaterThan">
      <formula>#REF!</formula>
    </cfRule>
  </conditionalFormatting>
  <conditionalFormatting sqref="D38:Q38">
    <cfRule type="containsText" dxfId="74" priority="2431" operator="containsText" text="0.001未満">
      <formula>NOT(ISERROR(SEARCH("0.001未満",D38)))</formula>
    </cfRule>
    <cfRule type="cellIs" dxfId="73" priority="2432" operator="greaterThan">
      <formula>#REF!</formula>
    </cfRule>
    <cfRule type="cellIs" dxfId="72" priority="2433" operator="greaterThan">
      <formula>#REF!</formula>
    </cfRule>
  </conditionalFormatting>
  <conditionalFormatting sqref="D39:Q39">
    <cfRule type="containsText" dxfId="71" priority="2443" operator="containsText" text="0.002未満">
      <formula>NOT(ISERROR(SEARCH("0.002未満",D39)))</formula>
    </cfRule>
    <cfRule type="cellIs" dxfId="70" priority="2444" operator="greaterThan">
      <formula>#REF!</formula>
    </cfRule>
    <cfRule type="cellIs" dxfId="69" priority="2445" operator="greaterThan">
      <formula>#REF!</formula>
    </cfRule>
  </conditionalFormatting>
  <conditionalFormatting sqref="D40:Q40">
    <cfRule type="containsText" dxfId="68" priority="2455" operator="containsText" text="0.001未満">
      <formula>NOT(ISERROR(SEARCH("0.001未満",D40)))</formula>
    </cfRule>
    <cfRule type="cellIs" dxfId="67" priority="2456" operator="greaterThan">
      <formula>#REF!</formula>
    </cfRule>
    <cfRule type="cellIs" dxfId="66" priority="2457" operator="greaterThan">
      <formula>#REF!</formula>
    </cfRule>
  </conditionalFormatting>
  <conditionalFormatting sqref="D41:Q41">
    <cfRule type="containsText" dxfId="65" priority="2467" operator="containsText" text="0.001未満">
      <formula>NOT(ISERROR(SEARCH("0.001未満",D41)))</formula>
    </cfRule>
    <cfRule type="cellIs" dxfId="64" priority="2468" operator="greaterThan">
      <formula>#REF!</formula>
    </cfRule>
    <cfRule type="cellIs" dxfId="63" priority="2469" operator="greaterThan">
      <formula>#REF!</formula>
    </cfRule>
  </conditionalFormatting>
  <conditionalFormatting sqref="D42:Q42">
    <cfRule type="containsText" dxfId="62" priority="2479" operator="containsText" text="0.001未満">
      <formula>NOT(ISERROR(SEARCH("0.001未満",D42)))</formula>
    </cfRule>
    <cfRule type="cellIs" dxfId="61" priority="2480" operator="greaterThan">
      <formula>#REF!</formula>
    </cfRule>
    <cfRule type="cellIs" dxfId="60" priority="2481" operator="greaterThan">
      <formula>#REF!</formula>
    </cfRule>
  </conditionalFormatting>
  <conditionalFormatting sqref="D43:Q43">
    <cfRule type="containsText" dxfId="59" priority="2491" operator="containsText" text="0.002未満">
      <formula>NOT(ISERROR(SEARCH("0.002未満",D43)))</formula>
    </cfRule>
    <cfRule type="cellIs" dxfId="58" priority="2492" operator="greaterThan">
      <formula>#REF!</formula>
    </cfRule>
    <cfRule type="cellIs" dxfId="57" priority="2493" operator="greaterThan">
      <formula>#REF!</formula>
    </cfRule>
  </conditionalFormatting>
  <conditionalFormatting sqref="D44:Q44">
    <cfRule type="containsText" dxfId="56" priority="2503" operator="containsText" text="0.001未満">
      <formula>NOT(ISERROR(SEARCH("0.001未満",D44)))</formula>
    </cfRule>
    <cfRule type="cellIs" dxfId="55" priority="2504" operator="greaterThan">
      <formula>#REF!</formula>
    </cfRule>
    <cfRule type="cellIs" dxfId="54" priority="2505" operator="greaterThan">
      <formula>#REF!</formula>
    </cfRule>
  </conditionalFormatting>
  <conditionalFormatting sqref="D45:Q45">
    <cfRule type="cellIs" dxfId="53" priority="2515" operator="greaterThan">
      <formula>#REF!</formula>
    </cfRule>
    <cfRule type="cellIs" dxfId="52" priority="2516" operator="greaterThan">
      <formula>#REF!</formula>
    </cfRule>
  </conditionalFormatting>
  <conditionalFormatting sqref="D46:Q46">
    <cfRule type="cellIs" dxfId="51" priority="2523" operator="greaterThan">
      <formula>#REF!</formula>
    </cfRule>
    <cfRule type="cellIs" dxfId="50" priority="2524" operator="greaterThan">
      <formula>#REF!</formula>
    </cfRule>
  </conditionalFormatting>
  <conditionalFormatting sqref="D47:Q47">
    <cfRule type="cellIs" dxfId="49" priority="2531" operator="greaterThan">
      <formula>#REF!</formula>
    </cfRule>
    <cfRule type="cellIs" dxfId="48" priority="2532" operator="greaterThan">
      <formula>#REF!</formula>
    </cfRule>
  </conditionalFormatting>
  <conditionalFormatting sqref="D48:Q48">
    <cfRule type="cellIs" dxfId="47" priority="2539" operator="greaterThan">
      <formula>#REF!</formula>
    </cfRule>
    <cfRule type="cellIs" dxfId="46" priority="2540" operator="greaterThan">
      <formula>#REF!</formula>
    </cfRule>
  </conditionalFormatting>
  <conditionalFormatting sqref="D49:Q49">
    <cfRule type="cellIs" dxfId="45" priority="2547" operator="greaterThan">
      <formula>#REF!</formula>
    </cfRule>
    <cfRule type="cellIs" dxfId="44" priority="2548" operator="greaterThan">
      <formula>#REF!</formula>
    </cfRule>
  </conditionalFormatting>
  <conditionalFormatting sqref="D50:Q50">
    <cfRule type="cellIs" dxfId="43" priority="2555" operator="greaterThan">
      <formula>#REF!</formula>
    </cfRule>
    <cfRule type="cellIs" dxfId="42" priority="2556" operator="greaterThan">
      <formula>#REF!</formula>
    </cfRule>
  </conditionalFormatting>
  <conditionalFormatting sqref="D51:Q51">
    <cfRule type="cellIs" dxfId="41" priority="2563" operator="greaterThan">
      <formula>#REF!</formula>
    </cfRule>
    <cfRule type="cellIs" dxfId="40" priority="2564" operator="greaterThan">
      <formula>#REF!</formula>
    </cfRule>
  </conditionalFormatting>
  <conditionalFormatting sqref="D52:Q52">
    <cfRule type="cellIs" dxfId="39" priority="2571" operator="greaterThan">
      <formula>#REF!</formula>
    </cfRule>
    <cfRule type="cellIs" dxfId="38" priority="2572" operator="greaterThan">
      <formula>#REF!</formula>
    </cfRule>
  </conditionalFormatting>
  <conditionalFormatting sqref="D53:Q53">
    <cfRule type="cellIs" dxfId="37" priority="2579" operator="greaterThan">
      <formula>#REF!</formula>
    </cfRule>
    <cfRule type="cellIs" dxfId="36" priority="2580" operator="greaterThan">
      <formula>#REF!</formula>
    </cfRule>
  </conditionalFormatting>
  <conditionalFormatting sqref="D55:Q55">
    <cfRule type="cellIs" dxfId="35" priority="2587" operator="greaterThan">
      <formula>#REF!</formula>
    </cfRule>
    <cfRule type="cellIs" dxfId="34" priority="2588" operator="greaterThan">
      <formula>#REF!</formula>
    </cfRule>
  </conditionalFormatting>
  <conditionalFormatting sqref="D56:Q56">
    <cfRule type="cellIs" dxfId="33" priority="2595" operator="greaterThan">
      <formula>#REF!</formula>
    </cfRule>
    <cfRule type="cellIs" dxfId="32" priority="2596" operator="greaterThan">
      <formula>#REF!</formula>
    </cfRule>
  </conditionalFormatting>
  <conditionalFormatting sqref="D57:Q57">
    <cfRule type="cellIs" dxfId="31" priority="2603" operator="greaterThan">
      <formula>#REF!</formula>
    </cfRule>
    <cfRule type="cellIs" dxfId="30" priority="2604" operator="greaterThan">
      <formula>#REF!</formula>
    </cfRule>
  </conditionalFormatting>
  <conditionalFormatting sqref="D58:Q58">
    <cfRule type="cellIs" dxfId="29" priority="2611" operator="greaterThan">
      <formula>#REF!</formula>
    </cfRule>
    <cfRule type="cellIs" dxfId="28" priority="2612" operator="greaterThan">
      <formula>#REF!</formula>
    </cfRule>
  </conditionalFormatting>
  <conditionalFormatting sqref="D59:Q59">
    <cfRule type="cellIs" dxfId="27" priority="2619" operator="greaterThan">
      <formula>#REF!</formula>
    </cfRule>
    <cfRule type="cellIs" dxfId="26" priority="2620" operator="greaterThan">
      <formula>#REF!</formula>
    </cfRule>
  </conditionalFormatting>
  <conditionalFormatting sqref="D60:Q60">
    <cfRule type="cellIs" dxfId="25" priority="2627" operator="greaterThan">
      <formula>#REF!</formula>
    </cfRule>
    <cfRule type="cellIs" dxfId="24" priority="2628" operator="greaterThan">
      <formula>#REF!</formula>
    </cfRule>
  </conditionalFormatting>
  <conditionalFormatting sqref="D61:Q61">
    <cfRule type="cellIs" dxfId="23" priority="2635" operator="greaterThan">
      <formula>#REF!</formula>
    </cfRule>
    <cfRule type="cellIs" dxfId="22" priority="2636" operator="greaterThan">
      <formula>#REF!</formula>
    </cfRule>
  </conditionalFormatting>
  <conditionalFormatting sqref="D65:Q65">
    <cfRule type="cellIs" dxfId="21" priority="2643" operator="greaterThan">
      <formula>#REF!</formula>
    </cfRule>
    <cfRule type="cellIs" dxfId="20" priority="2644" operator="greaterThan">
      <formula>#REF!</formula>
    </cfRule>
  </conditionalFormatting>
  <conditionalFormatting sqref="D66:Q66">
    <cfRule type="cellIs" dxfId="19" priority="2651" operator="greaterThan">
      <formula>#REF!</formula>
    </cfRule>
    <cfRule type="cellIs" dxfId="18" priority="2652" operator="greaterThan">
      <formula>#REF!</formula>
    </cfRule>
  </conditionalFormatting>
  <conditionalFormatting sqref="D70:I71 D73:I75 D83:I88 D80:I81 D90:I95">
    <cfRule type="cellIs" dxfId="17" priority="2659" operator="greaterThan">
      <formula>#REF!</formula>
    </cfRule>
  </conditionalFormatting>
  <conditionalFormatting sqref="D16:Q16">
    <cfRule type="cellIs" dxfId="16" priority="2660" operator="greaterThan">
      <formula>#REF!</formula>
    </cfRule>
    <cfRule type="cellIs" dxfId="15" priority="2661" operator="greaterThan">
      <formula>#REF!</formula>
    </cfRule>
  </conditionalFormatting>
  <conditionalFormatting sqref="K54:N54 D54:I54">
    <cfRule type="cellIs" dxfId="14" priority="2766" operator="greaterThan">
      <formula>#REF!</formula>
    </cfRule>
    <cfRule type="cellIs" dxfId="13" priority="2767" operator="greaterThan">
      <formula>#REF!</formula>
    </cfRule>
  </conditionalFormatting>
  <conditionalFormatting sqref="K78:N79 K72:N72 D72:I72 D78:I79">
    <cfRule type="cellIs" dxfId="12" priority="2906" operator="greaterThan">
      <formula>#REF!</formula>
    </cfRule>
    <cfRule type="cellIs" dxfId="11" priority="2907" operator="greaterThan">
      <formula>#REF!</formula>
    </cfRule>
  </conditionalFormatting>
  <conditionalFormatting sqref="K98:N98">
    <cfRule type="cellIs" dxfId="10" priority="2914" operator="greaterThan">
      <formula>#REF!</formula>
    </cfRule>
    <cfRule type="cellIs" dxfId="9" priority="2915" operator="greaterThan">
      <formula>#REF!</formula>
    </cfRule>
  </conditionalFormatting>
  <conditionalFormatting sqref="K99:N99">
    <cfRule type="cellIs" dxfId="8" priority="2916" operator="greaterThan">
      <formula>#REF!</formula>
    </cfRule>
    <cfRule type="cellIs" dxfId="7" priority="2917" operator="greaterThan">
      <formula>#REF!</formula>
    </cfRule>
  </conditionalFormatting>
  <conditionalFormatting sqref="K101:N101">
    <cfRule type="cellIs" dxfId="6" priority="2918" operator="greaterThan">
      <formula>#REF!</formula>
    </cfRule>
    <cfRule type="cellIs" dxfId="5" priority="2919" operator="greaterThan">
      <formula>#REF!</formula>
    </cfRule>
  </conditionalFormatting>
  <conditionalFormatting sqref="D89:I89">
    <cfRule type="cellIs" dxfId="4" priority="3316" operator="notBetween">
      <formula>#REF!</formula>
      <formula>#REF!</formula>
    </cfRule>
  </conditionalFormatting>
  <conditionalFormatting sqref="D82:I82">
    <cfRule type="cellIs" dxfId="3" priority="3317" operator="notBetween">
      <formula>#REF!</formula>
      <formula>#REF!</formula>
    </cfRule>
  </conditionalFormatting>
  <conditionalFormatting sqref="D96:I96">
    <cfRule type="cellIs" dxfId="2" priority="3318" operator="greaterThan">
      <formula>#REF!</formula>
    </cfRule>
  </conditionalFormatting>
  <conditionalFormatting sqref="D62:I62">
    <cfRule type="cellIs" dxfId="1" priority="3455" operator="notBetween">
      <formula>#REF!</formula>
      <formula>#REF!</formula>
    </cfRule>
    <cfRule type="cellIs" dxfId="0" priority="3456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scale="96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.75"/>
  <sheetData>
    <row r="1" spans="1:35">
      <c r="C1" s="263" t="s">
        <v>180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</row>
    <row r="2" spans="1:35" ht="19.5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6" t="s">
        <v>365</v>
      </c>
      <c r="AI3" s="181"/>
    </row>
    <row r="4" spans="1:35" ht="19.5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7"/>
      <c r="AI4" s="181"/>
    </row>
    <row r="5" spans="1:35" ht="19.5" thickBot="1">
      <c r="A5" t="s">
        <v>184</v>
      </c>
      <c r="B5">
        <v>5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9.5" thickBot="1">
      <c r="A6" t="s">
        <v>185</v>
      </c>
      <c r="AH6" s="182">
        <f>INDEX(C41:AG41,MATCH(MAX(C41:AG41)+1,C41:AG41,1))</f>
        <v>2</v>
      </c>
      <c r="AI6" s="182">
        <f>AH6*1</f>
        <v>2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4">
      <c r="A17" t="s">
        <v>196</v>
      </c>
    </row>
    <row r="18" spans="1:24">
      <c r="A18" t="s">
        <v>197</v>
      </c>
    </row>
    <row r="19" spans="1:24">
      <c r="A19" t="s">
        <v>198</v>
      </c>
    </row>
    <row r="20" spans="1:24">
      <c r="A20" t="s">
        <v>199</v>
      </c>
    </row>
    <row r="21" spans="1:24">
      <c r="A21" t="s">
        <v>200</v>
      </c>
    </row>
    <row r="22" spans="1:24">
      <c r="A22" t="s">
        <v>201</v>
      </c>
    </row>
    <row r="23" spans="1:24">
      <c r="A23" t="s">
        <v>202</v>
      </c>
    </row>
    <row r="24" spans="1:24">
      <c r="A24" t="s">
        <v>203</v>
      </c>
    </row>
    <row r="25" spans="1:24">
      <c r="A25" t="s">
        <v>204</v>
      </c>
    </row>
    <row r="26" spans="1:24">
      <c r="A26" t="s">
        <v>205</v>
      </c>
    </row>
    <row r="27" spans="1:24">
      <c r="A27" t="s">
        <v>206</v>
      </c>
    </row>
    <row r="28" spans="1:24">
      <c r="A28" t="s">
        <v>207</v>
      </c>
    </row>
    <row r="29" spans="1:24">
      <c r="A29" t="s">
        <v>208</v>
      </c>
    </row>
    <row r="30" spans="1:24">
      <c r="A30" t="s">
        <v>209</v>
      </c>
      <c r="C30" t="s">
        <v>382</v>
      </c>
      <c r="D30" t="s">
        <v>383</v>
      </c>
      <c r="E30" t="s">
        <v>384</v>
      </c>
      <c r="F30" t="s">
        <v>385</v>
      </c>
      <c r="G30" t="s">
        <v>386</v>
      </c>
      <c r="H30" t="s">
        <v>383</v>
      </c>
      <c r="I30" t="s">
        <v>387</v>
      </c>
      <c r="J30" t="s">
        <v>384</v>
      </c>
      <c r="K30" t="s">
        <v>388</v>
      </c>
      <c r="L30" t="s">
        <v>389</v>
      </c>
      <c r="M30" t="s">
        <v>387</v>
      </c>
      <c r="N30" t="s">
        <v>385</v>
      </c>
      <c r="O30" t="s">
        <v>389</v>
      </c>
      <c r="P30" t="s">
        <v>385</v>
      </c>
      <c r="Q30" t="s">
        <v>383</v>
      </c>
      <c r="R30" t="s">
        <v>384</v>
      </c>
      <c r="S30" t="s">
        <v>388</v>
      </c>
      <c r="T30" t="s">
        <v>390</v>
      </c>
      <c r="U30" t="s">
        <v>385</v>
      </c>
      <c r="V30" t="s">
        <v>383</v>
      </c>
      <c r="W30" t="s">
        <v>384</v>
      </c>
      <c r="X30" t="s">
        <v>390</v>
      </c>
    </row>
    <row r="31" spans="1:24">
      <c r="A31" t="s">
        <v>210</v>
      </c>
    </row>
    <row r="32" spans="1:24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曇/晴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曇/雨</v>
      </c>
      <c r="F37" s="2" t="str">
        <f t="shared" si="0"/>
        <v>晴</v>
      </c>
      <c r="G37" s="2" t="str">
        <f t="shared" si="0"/>
        <v>曇|雨</v>
      </c>
      <c r="H37" s="2" t="str">
        <f t="shared" si="0"/>
        <v>晴/曇</v>
      </c>
      <c r="I37" s="2" t="str">
        <f t="shared" si="0"/>
        <v>曇|晴</v>
      </c>
      <c r="J37" s="2" t="str">
        <f t="shared" si="0"/>
        <v>曇/雨</v>
      </c>
      <c r="K37" s="2" t="str">
        <f t="shared" si="0"/>
        <v>雨/晴</v>
      </c>
      <c r="L37" s="2" t="str">
        <f t="shared" si="0"/>
        <v>晴|曇</v>
      </c>
      <c r="M37" s="2" t="str">
        <f t="shared" si="0"/>
        <v>曇|晴</v>
      </c>
      <c r="N37" s="2" t="str">
        <f t="shared" si="0"/>
        <v>晴</v>
      </c>
      <c r="O37" s="2" t="str">
        <f t="shared" si="0"/>
        <v>晴|曇</v>
      </c>
      <c r="P37" s="2" t="str">
        <f t="shared" si="0"/>
        <v>晴</v>
      </c>
      <c r="Q37" s="2" t="str">
        <f t="shared" si="0"/>
        <v>晴/曇</v>
      </c>
      <c r="R37" s="2" t="str">
        <f t="shared" si="0"/>
        <v>曇/雨</v>
      </c>
      <c r="S37" s="2" t="str">
        <f t="shared" si="0"/>
        <v>雨/晴</v>
      </c>
      <c r="T37" s="2" t="str">
        <f t="shared" si="0"/>
        <v>曇</v>
      </c>
      <c r="U37" s="2" t="str">
        <f t="shared" si="0"/>
        <v>晴</v>
      </c>
      <c r="V37" s="2" t="str">
        <f t="shared" si="0"/>
        <v>晴/曇</v>
      </c>
      <c r="W37" s="2" t="str">
        <f t="shared" si="0"/>
        <v>曇/雨</v>
      </c>
      <c r="X37" s="2" t="str">
        <f t="shared" si="0"/>
        <v>曇</v>
      </c>
      <c r="Y37" s="2" t="str">
        <f t="shared" si="0"/>
        <v/>
      </c>
      <c r="Z37" s="2" t="str">
        <f t="shared" si="0"/>
        <v/>
      </c>
      <c r="AA37" s="2" t="str">
        <f t="shared" si="0"/>
        <v/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80"/>
      <c r="C41" s="2">
        <f>IF(C37="","",VLOOKUP(C37,変換!$B$31:$C$58,2,FALSE))</f>
        <v>8</v>
      </c>
      <c r="D41" s="2">
        <f>IF(D37="","",VLOOKUP(D37,変換!$B$31:$C$58,2,FALSE))</f>
        <v>5</v>
      </c>
      <c r="E41" s="2">
        <f>IF(E37="","",VLOOKUP(E37,変換!$B$31:$C$58,2,FALSE))</f>
        <v>9</v>
      </c>
      <c r="F41" s="2">
        <f>IF(F37="","",VLOOKUP(F37,変換!$B$31:$C$58,2,FALSE))</f>
        <v>1</v>
      </c>
      <c r="G41" s="2">
        <f>IF(G37="","",VLOOKUP(G37,変換!$B$31:$C$58,2,FALSE))</f>
        <v>21</v>
      </c>
      <c r="H41" s="2">
        <f>IF(H37="","",VLOOKUP(H37,変換!$B$31:$C$58,2,FALSE))</f>
        <v>5</v>
      </c>
      <c r="I41" s="2">
        <f>IF(I37="","",VLOOKUP(I37,変換!$B$31:$C$58,2,FALSE))</f>
        <v>20</v>
      </c>
      <c r="J41" s="2">
        <f>IF(J37="","",VLOOKUP(J37,変換!$B$31:$C$58,2,FALSE))</f>
        <v>9</v>
      </c>
      <c r="K41" s="2">
        <f>IF(K37="","",VLOOKUP(K37,変換!$B$31:$C$58,2,FALSE))</f>
        <v>11</v>
      </c>
      <c r="L41" s="2">
        <f>IF(L37="","",VLOOKUP(L37,変換!$B$31:$C$58,2,FALSE))</f>
        <v>17</v>
      </c>
      <c r="M41" s="2">
        <f>IF(M37="","",VLOOKUP(M37,変換!$B$31:$C$58,2,FALSE))</f>
        <v>20</v>
      </c>
      <c r="N41" s="2">
        <f>IF(N37="","",VLOOKUP(N37,変換!$B$31:$C$58,2,FALSE))</f>
        <v>1</v>
      </c>
      <c r="O41" s="2">
        <f>IF(O37="","",VLOOKUP(O37,変換!$B$31:$C$58,2,FALSE))</f>
        <v>17</v>
      </c>
      <c r="P41" s="2">
        <f>IF(P37="","",VLOOKUP(P37,変換!$B$31:$C$58,2,FALSE))</f>
        <v>1</v>
      </c>
      <c r="Q41" s="2">
        <f>IF(Q37="","",VLOOKUP(Q37,変換!$B$31:$C$58,2,FALSE))</f>
        <v>5</v>
      </c>
      <c r="R41" s="2">
        <f>IF(R37="","",VLOOKUP(R37,変換!$B$31:$C$58,2,FALSE))</f>
        <v>9</v>
      </c>
      <c r="S41" s="2">
        <f>IF(S37="","",VLOOKUP(S37,変換!$B$31:$C$58,2,FALSE))</f>
        <v>11</v>
      </c>
      <c r="T41" s="2">
        <f>IF(T37="","",VLOOKUP(T37,変換!$B$31:$C$58,2,FALSE))</f>
        <v>2</v>
      </c>
      <c r="U41" s="2">
        <f>IF(U37="","",VLOOKUP(U37,変換!$B$31:$C$58,2,FALSE))</f>
        <v>1</v>
      </c>
      <c r="V41" s="2">
        <f>IF(V37="","",VLOOKUP(V37,変換!$B$31:$C$58,2,FALSE))</f>
        <v>5</v>
      </c>
      <c r="W41" s="2">
        <f>IF(W37="","",VLOOKUP(W37,変換!$B$31:$C$58,2,FALSE))</f>
        <v>9</v>
      </c>
      <c r="X41" s="2">
        <f>IF(X37="","",VLOOKUP(X37,変換!$B$31:$C$58,2,FALSE))</f>
        <v>2</v>
      </c>
      <c r="Y41" s="2" t="str">
        <f>IF(Y37="","",VLOOKUP(Y37,変換!$B$31:$C$58,2,FALSE))</f>
        <v/>
      </c>
      <c r="Z41" s="2" t="str">
        <f>IF(Z37="","",VLOOKUP(Z37,変換!$B$31:$C$58,2,FALSE))</f>
        <v/>
      </c>
      <c r="AA41" s="2" t="str">
        <f>IF(AA37="","",VLOOKUP(AA37,変換!$B$31:$C$58,2,FALSE))</f>
        <v/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.75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8" t="s">
        <v>363</v>
      </c>
      <c r="B30" s="268"/>
      <c r="C30" s="26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.75"/>
  <sheetData>
    <row r="1" spans="1:2" ht="19.5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.75"/>
  <cols>
    <col min="1" max="1" width="3.125" style="31" customWidth="1"/>
    <col min="2" max="2" width="21.75" style="31" customWidth="1"/>
    <col min="3" max="3" width="6" style="31" customWidth="1"/>
    <col min="4" max="25" width="9.75" style="32" customWidth="1"/>
    <col min="26" max="42" width="5.625" style="31" hidden="1" customWidth="1"/>
    <col min="43" max="43" width="11.625" style="33" hidden="1" customWidth="1"/>
    <col min="44" max="44" width="3.125" style="33" customWidth="1"/>
    <col min="45" max="45" width="27.625" style="31" bestFit="1" customWidth="1"/>
    <col min="46" max="16384" width="9" style="31"/>
  </cols>
  <sheetData>
    <row r="1" spans="1:47">
      <c r="B1" s="31">
        <v>45383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1.25">
      <c r="A2" s="245"/>
      <c r="B2" s="245"/>
      <c r="C2" s="236"/>
      <c r="D2" s="236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5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6" t="s">
        <v>349</v>
      </c>
      <c r="E4" s="247"/>
      <c r="F4" s="250" t="s">
        <v>377</v>
      </c>
      <c r="G4" s="251"/>
      <c r="H4" s="256" t="s">
        <v>373</v>
      </c>
      <c r="I4" s="257"/>
      <c r="J4" s="256" t="s">
        <v>351</v>
      </c>
      <c r="K4" s="257"/>
      <c r="L4" s="256" t="s">
        <v>354</v>
      </c>
      <c r="M4" s="257"/>
      <c r="N4" s="256" t="s">
        <v>356</v>
      </c>
      <c r="O4" s="257"/>
      <c r="P4" s="250"/>
      <c r="Q4" s="254"/>
      <c r="R4" s="256"/>
      <c r="S4" s="257"/>
      <c r="T4" s="256"/>
      <c r="U4" s="257"/>
      <c r="V4" s="256"/>
      <c r="W4" s="257"/>
      <c r="X4" s="256"/>
      <c r="Y4" s="26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8"/>
      <c r="E5" s="249"/>
      <c r="F5" s="252"/>
      <c r="G5" s="253"/>
      <c r="H5" s="258"/>
      <c r="I5" s="259"/>
      <c r="J5" s="258"/>
      <c r="K5" s="259"/>
      <c r="L5" s="258"/>
      <c r="M5" s="259"/>
      <c r="N5" s="258"/>
      <c r="O5" s="259"/>
      <c r="P5" s="252"/>
      <c r="Q5" s="255"/>
      <c r="R5" s="258"/>
      <c r="S5" s="259"/>
      <c r="T5" s="258"/>
      <c r="U5" s="259"/>
      <c r="V5" s="258"/>
      <c r="W5" s="259"/>
      <c r="X5" s="258"/>
      <c r="Y5" s="26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3"/>
      <c r="E6" s="43"/>
      <c r="F6" s="225"/>
      <c r="G6" s="44"/>
      <c r="H6" s="239"/>
      <c r="I6" s="43"/>
      <c r="J6" s="239"/>
      <c r="K6" s="43"/>
      <c r="L6" s="241"/>
      <c r="M6" s="43"/>
      <c r="N6" s="239"/>
      <c r="O6" s="43"/>
      <c r="P6" s="241"/>
      <c r="Q6" s="43"/>
      <c r="R6" s="239"/>
      <c r="S6" s="43"/>
      <c r="T6" s="203"/>
      <c r="U6" s="43"/>
      <c r="V6" s="223"/>
      <c r="W6" s="43"/>
      <c r="X6" s="223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4"/>
      <c r="E7" s="48" t="s">
        <v>124</v>
      </c>
      <c r="F7" s="226"/>
      <c r="G7" s="49" t="s">
        <v>124</v>
      </c>
      <c r="H7" s="240"/>
      <c r="I7" s="48" t="s">
        <v>124</v>
      </c>
      <c r="J7" s="240"/>
      <c r="K7" s="48" t="s">
        <v>124</v>
      </c>
      <c r="L7" s="242"/>
      <c r="M7" s="48" t="s">
        <v>124</v>
      </c>
      <c r="N7" s="240"/>
      <c r="O7" s="48" t="s">
        <v>124</v>
      </c>
      <c r="P7" s="242"/>
      <c r="Q7" s="48" t="s">
        <v>124</v>
      </c>
      <c r="R7" s="240"/>
      <c r="S7" s="48" t="s">
        <v>124</v>
      </c>
      <c r="T7" s="204"/>
      <c r="U7" s="48" t="s">
        <v>124</v>
      </c>
      <c r="V7" s="224"/>
      <c r="W7" s="48" t="s">
        <v>124</v>
      </c>
      <c r="X7" s="224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20240416</v>
      </c>
      <c r="E9" s="59" t="str">
        <f>IF(手入力!C3="",REPLACE(D9,5,0,"/"),REPLACE(手入力!C3,5,0,"/"))</f>
        <v>2024/0416</v>
      </c>
      <c r="F9" s="58">
        <v>20240416</v>
      </c>
      <c r="G9" s="59" t="str">
        <f>IF(手入力!D3="",REPLACE(F9,5,0,"/"),REPLACE(手入力!D3,5,0,"/"))</f>
        <v>2024/0416</v>
      </c>
      <c r="H9" s="58">
        <v>20240416</v>
      </c>
      <c r="I9" s="59" t="str">
        <f>IF(手入力!E3="",REPLACE(H9,5,0,"/"),REPLACE(手入力!E3,5,0,"/"))</f>
        <v>2024/0416</v>
      </c>
      <c r="J9" s="58">
        <v>20240416</v>
      </c>
      <c r="K9" s="59" t="str">
        <f>IF(手入力!F3="",REPLACE(J9,5,0,"/"),REPLACE(手入力!F3,5,0,"/"))</f>
        <v>2024/0416</v>
      </c>
      <c r="L9" s="58">
        <v>20240416</v>
      </c>
      <c r="M9" s="59" t="str">
        <f>IF(手入力!G3="",REPLACE(L9,5,0,"/"),REPLACE(手入力!G3,5,0,"/"))</f>
        <v>2024/0416</v>
      </c>
      <c r="N9" s="58">
        <v>20240416</v>
      </c>
      <c r="O9" s="59" t="str">
        <f>IF(手入力!H3="",REPLACE(N9,5,0,"/"),REPLACE(手入力!H3,5,0,"/"))</f>
        <v>2024/0416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1102</v>
      </c>
      <c r="E10" s="67" t="str">
        <f>TEXT(D10,"0000")</f>
        <v>1102</v>
      </c>
      <c r="F10" s="68">
        <v>1047</v>
      </c>
      <c r="G10" s="67" t="str">
        <f>TEXT(F10,"0000")</f>
        <v>1047</v>
      </c>
      <c r="H10" s="68">
        <v>1126</v>
      </c>
      <c r="I10" s="67" t="str">
        <f>TEXT(H10,"0000")</f>
        <v>1126</v>
      </c>
      <c r="J10" s="68">
        <v>943</v>
      </c>
      <c r="K10" s="67" t="str">
        <f>TEXT(J10,"0000")</f>
        <v>0943</v>
      </c>
      <c r="L10" s="68">
        <v>1025</v>
      </c>
      <c r="M10" s="67" t="str">
        <f>TEXT(L10,"0000")</f>
        <v>1025</v>
      </c>
      <c r="N10" s="68">
        <v>1010</v>
      </c>
      <c r="O10" s="67" t="str">
        <f>TEXT(N10,"0000")</f>
        <v>1010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晴/曇</v>
      </c>
      <c r="E11" s="68">
        <f>IF(E9=0,"",(RIGHT(E9,2))-1)</f>
        <v>15</v>
      </c>
      <c r="F11" s="68" t="str">
        <f>IF(F$9=0,"",HLOOKUP(G11,天気タグ!$B$3:$AG$39,35))</f>
        <v>晴/曇</v>
      </c>
      <c r="G11" s="68">
        <f>IF(G9=0,"",(RIGHT(G9,2))-1)</f>
        <v>15</v>
      </c>
      <c r="H11" s="68" t="str">
        <f>IF(H$9=0,"",HLOOKUP(I11,天気タグ!$B$3:$AG$39,35))</f>
        <v>晴/曇</v>
      </c>
      <c r="I11" s="68">
        <f>IF(I9=0,"",(RIGHT(I9,2))-1)</f>
        <v>15</v>
      </c>
      <c r="J11" s="68" t="str">
        <f>IF(J$9=0,"",HLOOKUP(K11,天気タグ!$B$3:$AG$39,35))</f>
        <v>晴/曇</v>
      </c>
      <c r="K11" s="68">
        <f>IF(K9=0,"",(RIGHT(K9,2))-1)</f>
        <v>15</v>
      </c>
      <c r="L11" s="68" t="str">
        <f>IF(L$9=0,"",HLOOKUP(M11,天気タグ!$B$3:$AG$39,35))</f>
        <v>晴/曇</v>
      </c>
      <c r="M11" s="68">
        <f>IF(M9=0,"",(RIGHT(M9,2))-1)</f>
        <v>15</v>
      </c>
      <c r="N11" s="68" t="str">
        <f>IF(N$9=0,"",HLOOKUP(O11,天気タグ!$B$3:$AG$39,35))</f>
        <v>晴/曇</v>
      </c>
      <c r="O11" s="68">
        <f>IF(O9=0,"",(RIGHT(O9,2))-1)</f>
        <v>15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曇/雨</v>
      </c>
      <c r="E12" s="68">
        <f>IF(E9=0,"",RIGHT(E9,2)*1)</f>
        <v>16</v>
      </c>
      <c r="F12" s="68" t="str">
        <f>IF(F$9=0,"",HLOOKUP(G12,天気タグ!$B$3:$AG$39,35))</f>
        <v>曇/雨</v>
      </c>
      <c r="G12" s="68">
        <f>IF(G9=0,"",RIGHT(G9,2)*1)</f>
        <v>16</v>
      </c>
      <c r="H12" s="68" t="str">
        <f>IF(H$9=0,"",HLOOKUP(I12,天気タグ!$B$3:$AG$39,35))</f>
        <v>曇/雨</v>
      </c>
      <c r="I12" s="68">
        <f>IF(I9=0,"",RIGHT(I9,2)*1)</f>
        <v>16</v>
      </c>
      <c r="J12" s="68" t="str">
        <f>IF(J$9=0,"",HLOOKUP(K12,天気タグ!$B$3:$AG$39,35))</f>
        <v>曇/雨</v>
      </c>
      <c r="K12" s="68">
        <f>IF(K9=0,"",RIGHT(K9,2)*1)</f>
        <v>16</v>
      </c>
      <c r="L12" s="68" t="str">
        <f>IF(L$9=0,"",HLOOKUP(M12,天気タグ!$B$3:$AG$39,35))</f>
        <v>曇/雨</v>
      </c>
      <c r="M12" s="68">
        <f>IF(M9=0,"",RIGHT(M9,2)*1)</f>
        <v>16</v>
      </c>
      <c r="N12" s="68" t="str">
        <f>IF(N$9=0,"",HLOOKUP(O12,天気タグ!$B$3:$AG$39,35))</f>
        <v>曇/雨</v>
      </c>
      <c r="O12" s="68">
        <f>IF(O9=0,"",RIGHT(O9,2)*1)</f>
        <v>16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17</v>
      </c>
      <c r="E13" s="70"/>
      <c r="F13" s="70">
        <v>20.3</v>
      </c>
      <c r="G13" s="70"/>
      <c r="H13" s="70">
        <v>18.5</v>
      </c>
      <c r="I13" s="70"/>
      <c r="J13" s="70">
        <v>19.2</v>
      </c>
      <c r="K13" s="70"/>
      <c r="L13" s="70">
        <v>18</v>
      </c>
      <c r="M13" s="70"/>
      <c r="N13" s="70">
        <v>19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10.9</v>
      </c>
      <c r="E14" s="76"/>
      <c r="F14" s="77">
        <v>13.6</v>
      </c>
      <c r="G14" s="77"/>
      <c r="H14" s="77">
        <v>12.5</v>
      </c>
      <c r="I14" s="77"/>
      <c r="J14" s="77">
        <v>14.8</v>
      </c>
      <c r="K14" s="77"/>
      <c r="L14" s="77">
        <v>11.4</v>
      </c>
      <c r="M14" s="77"/>
      <c r="N14" s="77">
        <v>13.8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1">D19/1000</f>
        <v>0</v>
      </c>
      <c r="F19" s="94">
        <v>0</v>
      </c>
      <c r="G19" s="67">
        <f t="shared" ref="G19:G23" si="2">F19/1000</f>
        <v>0</v>
      </c>
      <c r="H19" s="68">
        <v>0</v>
      </c>
      <c r="I19" s="67">
        <f t="shared" ref="I19:I23" si="3">H19/1000</f>
        <v>0</v>
      </c>
      <c r="J19" s="68">
        <v>0</v>
      </c>
      <c r="K19" s="67">
        <f t="shared" ref="K19:Y23" si="4">J19/1000</f>
        <v>0</v>
      </c>
      <c r="L19" s="68">
        <v>0</v>
      </c>
      <c r="M19" s="67">
        <f t="shared" si="4"/>
        <v>0</v>
      </c>
      <c r="N19" s="68">
        <v>0</v>
      </c>
      <c r="O19" s="67">
        <f t="shared" si="4"/>
        <v>0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0.09</v>
      </c>
      <c r="E26" s="98"/>
      <c r="F26" s="98">
        <v>0.1</v>
      </c>
      <c r="G26" s="98"/>
      <c r="H26" s="68">
        <v>0.14000000000000001</v>
      </c>
      <c r="I26" s="98"/>
      <c r="J26" s="68">
        <v>0.16</v>
      </c>
      <c r="K26" s="98"/>
      <c r="L26" s="68">
        <v>0.36</v>
      </c>
      <c r="M26" s="98"/>
      <c r="N26" s="68">
        <v>0.37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0</v>
      </c>
      <c r="I36" s="98"/>
      <c r="J36" s="68">
        <v>0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>
        <v>0</v>
      </c>
      <c r="I37" s="96"/>
      <c r="J37" s="68">
        <v>0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75" t="e">
        <f t="shared" ref="E38:Y40" si="10">D38/1000</f>
        <v>#VALUE!</v>
      </c>
      <c r="F38" s="96" t="s">
        <v>381</v>
      </c>
      <c r="G38" s="175" t="e">
        <f t="shared" si="10"/>
        <v>#VALUE!</v>
      </c>
      <c r="H38" s="68" t="s">
        <v>381</v>
      </c>
      <c r="I38" s="175" t="e">
        <f t="shared" ref="I38:I40" si="11">H38/1000</f>
        <v>#VALUE!</v>
      </c>
      <c r="J38" s="68" t="s">
        <v>381</v>
      </c>
      <c r="K38" s="175" t="e">
        <f t="shared" si="10"/>
        <v>#VALUE!</v>
      </c>
      <c r="L38" s="68" t="s">
        <v>381</v>
      </c>
      <c r="M38" s="175" t="e">
        <f t="shared" si="10"/>
        <v>#VALUE!</v>
      </c>
      <c r="N38" s="68" t="s">
        <v>381</v>
      </c>
      <c r="O38" s="175" t="e">
        <f t="shared" si="10"/>
        <v>#VALUE!</v>
      </c>
      <c r="P38" s="68"/>
      <c r="Q38" s="175">
        <f>P38/1000</f>
        <v>0</v>
      </c>
      <c r="R38" s="68"/>
      <c r="S38" s="175">
        <f t="shared" si="10"/>
        <v>0</v>
      </c>
      <c r="T38" s="68"/>
      <c r="U38" s="175">
        <f t="shared" si="10"/>
        <v>0</v>
      </c>
      <c r="V38" s="68"/>
      <c r="W38" s="175">
        <f t="shared" si="10"/>
        <v>0</v>
      </c>
      <c r="X38" s="68"/>
      <c r="Y38" s="17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>
        <v>4.0000000000000001E-3</v>
      </c>
      <c r="I39" s="96"/>
      <c r="J39" s="68">
        <v>8.0000000000000002E-3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75" t="e">
        <f t="shared" si="10"/>
        <v>#VALUE!</v>
      </c>
      <c r="F40" s="96" t="s">
        <v>381</v>
      </c>
      <c r="G40" s="175" t="e">
        <f t="shared" si="10"/>
        <v>#VALUE!</v>
      </c>
      <c r="H40" s="68" t="s">
        <v>381</v>
      </c>
      <c r="I40" s="175" t="e">
        <f t="shared" si="11"/>
        <v>#VALUE!</v>
      </c>
      <c r="J40" s="68" t="s">
        <v>381</v>
      </c>
      <c r="K40" s="175" t="e">
        <f t="shared" si="10"/>
        <v>#VALUE!</v>
      </c>
      <c r="L40" s="68" t="s">
        <v>381</v>
      </c>
      <c r="M40" s="175" t="e">
        <f t="shared" si="10"/>
        <v>#VALUE!</v>
      </c>
      <c r="N40" s="68" t="s">
        <v>381</v>
      </c>
      <c r="O40" s="175" t="e">
        <f t="shared" si="10"/>
        <v>#VALUE!</v>
      </c>
      <c r="P40" s="68"/>
      <c r="Q40" s="175">
        <f>P40/1000</f>
        <v>0</v>
      </c>
      <c r="R40" s="68"/>
      <c r="S40" s="175">
        <f t="shared" si="10"/>
        <v>0</v>
      </c>
      <c r="T40" s="68"/>
      <c r="U40" s="175">
        <f t="shared" si="10"/>
        <v>0</v>
      </c>
      <c r="V40" s="68"/>
      <c r="W40" s="175">
        <f t="shared" si="10"/>
        <v>0</v>
      </c>
      <c r="X40" s="68"/>
      <c r="Y40" s="17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>
        <v>3.0000000000000001E-3</v>
      </c>
      <c r="I43" s="96"/>
      <c r="J43" s="68">
        <v>5.0000000000000001E-3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75" t="e">
        <f t="shared" ref="E44:Y45" si="12">D44/1000</f>
        <v>#VALUE!</v>
      </c>
      <c r="F44" s="96" t="s">
        <v>381</v>
      </c>
      <c r="G44" s="175" t="e">
        <f t="shared" si="12"/>
        <v>#VALUE!</v>
      </c>
      <c r="H44" s="68" t="s">
        <v>381</v>
      </c>
      <c r="I44" s="175" t="e">
        <f t="shared" ref="I44:I45" si="13">H44/1000</f>
        <v>#VALUE!</v>
      </c>
      <c r="J44" s="68" t="s">
        <v>381</v>
      </c>
      <c r="K44" s="175" t="e">
        <f t="shared" si="12"/>
        <v>#VALUE!</v>
      </c>
      <c r="L44" s="68" t="s">
        <v>381</v>
      </c>
      <c r="M44" s="175" t="e">
        <f t="shared" si="12"/>
        <v>#VALUE!</v>
      </c>
      <c r="N44" s="68" t="s">
        <v>381</v>
      </c>
      <c r="O44" s="175" t="e">
        <f t="shared" si="12"/>
        <v>#VALUE!</v>
      </c>
      <c r="P44" s="68"/>
      <c r="Q44" s="175">
        <f>P44/1000</f>
        <v>0</v>
      </c>
      <c r="R44" s="68"/>
      <c r="S44" s="175">
        <f t="shared" si="12"/>
        <v>0</v>
      </c>
      <c r="T44" s="68"/>
      <c r="U44" s="175">
        <f t="shared" si="12"/>
        <v>0</v>
      </c>
      <c r="V44" s="68"/>
      <c r="W44" s="175">
        <f t="shared" si="12"/>
        <v>0</v>
      </c>
      <c r="X44" s="68"/>
      <c r="Y44" s="17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75" t="e">
        <f t="shared" si="12"/>
        <v>#VALUE!</v>
      </c>
      <c r="F45" s="96" t="s">
        <v>381</v>
      </c>
      <c r="G45" s="175" t="e">
        <f t="shared" si="12"/>
        <v>#VALUE!</v>
      </c>
      <c r="H45" s="68" t="s">
        <v>381</v>
      </c>
      <c r="I45" s="175" t="e">
        <f t="shared" si="13"/>
        <v>#VALUE!</v>
      </c>
      <c r="J45" s="68" t="s">
        <v>381</v>
      </c>
      <c r="K45" s="175" t="e">
        <f t="shared" si="12"/>
        <v>#VALUE!</v>
      </c>
      <c r="L45" s="68" t="s">
        <v>381</v>
      </c>
      <c r="M45" s="175" t="e">
        <f t="shared" si="12"/>
        <v>#VALUE!</v>
      </c>
      <c r="N45" s="68" t="s">
        <v>381</v>
      </c>
      <c r="O45" s="175" t="e">
        <f t="shared" si="12"/>
        <v>#VALUE!</v>
      </c>
      <c r="P45" s="68"/>
      <c r="Q45" s="175">
        <f>P45/1000</f>
        <v>0</v>
      </c>
      <c r="R45" s="68"/>
      <c r="S45" s="175">
        <f t="shared" si="12"/>
        <v>0</v>
      </c>
      <c r="T45" s="68"/>
      <c r="U45" s="175">
        <f t="shared" si="12"/>
        <v>0</v>
      </c>
      <c r="V45" s="68"/>
      <c r="W45" s="175">
        <f t="shared" si="12"/>
        <v>0</v>
      </c>
      <c r="X45" s="68"/>
      <c r="Y45" s="17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3.1</v>
      </c>
      <c r="E53" s="70"/>
      <c r="F53" s="70">
        <v>3</v>
      </c>
      <c r="G53" s="70"/>
      <c r="H53" s="68">
        <v>1.5</v>
      </c>
      <c r="I53" s="70"/>
      <c r="J53" s="68">
        <v>1.5</v>
      </c>
      <c r="K53" s="70"/>
      <c r="L53" s="68">
        <v>2.2000000000000002</v>
      </c>
      <c r="M53" s="70"/>
      <c r="N53" s="68">
        <v>2.2999999999999998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0.3</v>
      </c>
      <c r="E61" s="70"/>
      <c r="F61" s="70">
        <v>0.2</v>
      </c>
      <c r="G61" s="70"/>
      <c r="H61" s="68">
        <v>0.5</v>
      </c>
      <c r="I61" s="70"/>
      <c r="J61" s="68">
        <v>0.5</v>
      </c>
      <c r="K61" s="70"/>
      <c r="L61" s="68">
        <v>0.3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70">
        <v>7.1</v>
      </c>
      <c r="G62" s="70"/>
      <c r="H62" s="68">
        <v>7.3</v>
      </c>
      <c r="I62" s="70"/>
      <c r="J62" s="68">
        <v>7.1</v>
      </c>
      <c r="K62" s="70"/>
      <c r="L62" s="68">
        <v>7</v>
      </c>
      <c r="M62" s="70"/>
      <c r="N62" s="68">
        <v>6.8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0.8</v>
      </c>
      <c r="I65" s="70"/>
      <c r="J65" s="68">
        <v>0.6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62"/>
      <c r="B68" s="262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70">
        <v>1</v>
      </c>
      <c r="I81" s="70"/>
      <c r="J81" s="70">
        <v>0.4</v>
      </c>
      <c r="K81" s="70"/>
      <c r="L81" s="70">
        <v>0.8</v>
      </c>
      <c r="M81" s="70"/>
      <c r="N81" s="70">
        <v>0.5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75" t="e">
        <f t="shared" ref="E83" si="18">D83/1000</f>
        <v>#VALUE!</v>
      </c>
      <c r="F83" s="96" t="s">
        <v>381</v>
      </c>
      <c r="G83" s="175" t="e">
        <f t="shared" ref="G83" si="19">F83/1000</f>
        <v>#VALUE!</v>
      </c>
      <c r="H83" s="96" t="s">
        <v>381</v>
      </c>
      <c r="I83" s="175" t="e">
        <f t="shared" ref="I83" si="20">H83/1000</f>
        <v>#VALUE!</v>
      </c>
      <c r="J83" s="96" t="s">
        <v>381</v>
      </c>
      <c r="K83" s="175" t="e">
        <f t="shared" ref="K83" si="21">J83/1000</f>
        <v>#VALUE!</v>
      </c>
      <c r="L83" s="96" t="s">
        <v>381</v>
      </c>
      <c r="M83" s="175" t="e">
        <f t="shared" ref="M83" si="22">L83/1000</f>
        <v>#VALUE!</v>
      </c>
      <c r="N83" s="96" t="s">
        <v>381</v>
      </c>
      <c r="O83" s="175" t="e">
        <f t="shared" ref="O83" si="23">N83/1000</f>
        <v>#VALUE!</v>
      </c>
      <c r="P83" s="68"/>
      <c r="Q83" s="175">
        <f t="shared" ref="Q83" si="24">P83/1000</f>
        <v>0</v>
      </c>
      <c r="R83" s="96"/>
      <c r="S83" s="175">
        <f t="shared" ref="S83" si="25">R83/1000</f>
        <v>0</v>
      </c>
      <c r="T83" s="96"/>
      <c r="U83" s="175">
        <f t="shared" ref="U83" si="26">T83/1000</f>
        <v>0</v>
      </c>
      <c r="V83" s="96"/>
      <c r="W83" s="175">
        <f t="shared" ref="W83" si="27">V83/1000</f>
        <v>0</v>
      </c>
      <c r="X83" s="96"/>
      <c r="Y83" s="17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70">
        <v>7.1</v>
      </c>
      <c r="G91" s="70"/>
      <c r="H91" s="70">
        <v>7.3</v>
      </c>
      <c r="I91" s="70"/>
      <c r="J91" s="70">
        <v>7.1</v>
      </c>
      <c r="K91" s="70"/>
      <c r="L91" s="70">
        <v>7</v>
      </c>
      <c r="M91" s="70"/>
      <c r="N91" s="70">
        <v>6.8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75" t="e">
        <f t="shared" ref="E95" si="29">D95/1000</f>
        <v>#VALUE!</v>
      </c>
      <c r="F95" s="130" t="s">
        <v>381</v>
      </c>
      <c r="G95" s="175" t="e">
        <f t="shared" ref="G95" si="30">F95/1000</f>
        <v>#VALUE!</v>
      </c>
      <c r="H95" s="130" t="s">
        <v>381</v>
      </c>
      <c r="I95" s="175" t="e">
        <f t="shared" ref="I95" si="31">H95/1000</f>
        <v>#VALUE!</v>
      </c>
      <c r="J95" s="130" t="s">
        <v>381</v>
      </c>
      <c r="K95" s="175" t="e">
        <f t="shared" ref="K95" si="32">J95/1000</f>
        <v>#VALUE!</v>
      </c>
      <c r="L95" s="130" t="s">
        <v>381</v>
      </c>
      <c r="M95" s="175" t="e">
        <f t="shared" ref="M95" si="33">L95/1000</f>
        <v>#VALUE!</v>
      </c>
      <c r="N95" s="130" t="s">
        <v>381</v>
      </c>
      <c r="O95" s="175" t="e">
        <f t="shared" ref="O95" si="34">N95/1000</f>
        <v>#VALUE!</v>
      </c>
      <c r="P95" s="131"/>
      <c r="Q95" s="175">
        <f t="shared" ref="Q95" si="35">P95/1000</f>
        <v>0</v>
      </c>
      <c r="R95" s="130"/>
      <c r="S95" s="175">
        <f t="shared" ref="S95" si="36">R95/1000</f>
        <v>0</v>
      </c>
      <c r="T95" s="130"/>
      <c r="U95" s="175">
        <f t="shared" ref="U95" si="37">T95/1000</f>
        <v>0</v>
      </c>
      <c r="V95" s="130"/>
      <c r="W95" s="175">
        <f t="shared" ref="W95" si="38">V95/1000</f>
        <v>0</v>
      </c>
      <c r="X95" s="130"/>
      <c r="Y95" s="17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6" t="s">
        <v>176</v>
      </c>
      <c r="C96" s="177"/>
      <c r="D96" s="134" t="s">
        <v>381</v>
      </c>
      <c r="E96" s="17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2.8</v>
      </c>
      <c r="E100" s="69"/>
      <c r="F100" s="70">
        <v>3.1</v>
      </c>
      <c r="G100" s="70"/>
      <c r="H100" s="70">
        <v>2.2999999999999998</v>
      </c>
      <c r="I100" s="70"/>
      <c r="J100" s="70">
        <v>2.2000000000000002</v>
      </c>
      <c r="K100" s="70"/>
      <c r="L100" s="70">
        <v>4.3</v>
      </c>
      <c r="M100" s="70"/>
      <c r="N100" s="70">
        <v>4.5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0.09</v>
      </c>
      <c r="E101" s="69"/>
      <c r="F101" s="70">
        <v>0.1</v>
      </c>
      <c r="G101" s="70"/>
      <c r="H101" s="70">
        <v>0.14000000000000001</v>
      </c>
      <c r="I101" s="70"/>
      <c r="J101" s="70">
        <v>0.16</v>
      </c>
      <c r="K101" s="70"/>
      <c r="L101" s="70">
        <v>0.36</v>
      </c>
      <c r="M101" s="70"/>
      <c r="N101" s="70">
        <v>0.37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2"/>
      <c r="B132" s="262"/>
      <c r="C132" s="232"/>
      <c r="D132" s="23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.75"/>
  <cols>
    <col min="1" max="1" width="11" bestFit="1" customWidth="1"/>
    <col min="2" max="2" width="15.5" bestFit="1" customWidth="1"/>
    <col min="3" max="3" width="12.25" customWidth="1"/>
    <col min="4" max="4" width="13" bestFit="1" customWidth="1"/>
    <col min="5" max="5" width="11.25" customWidth="1"/>
    <col min="6" max="6" width="13" bestFit="1" customWidth="1"/>
    <col min="7" max="7" width="11.25" bestFit="1" customWidth="1"/>
    <col min="8" max="8" width="13" bestFit="1" customWidth="1"/>
    <col min="9" max="9" width="11.25" bestFit="1" customWidth="1"/>
  </cols>
  <sheetData>
    <row r="1" spans="1:8">
      <c r="B1" s="187">
        <v>45383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8">
        <v>45383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45384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45385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45386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45387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45388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45389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45390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45391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45392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45393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45394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45395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45396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45397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45398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45399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45400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45401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45402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45403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45404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45405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45406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45407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45408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45409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45410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45411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45412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s="29" customFormat="1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s="29" customFormat="1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.75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72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data</cp:lastModifiedBy>
  <cp:lastPrinted>2021-04-27T10:06:28Z</cp:lastPrinted>
  <dcterms:created xsi:type="dcterms:W3CDTF">2020-11-06T01:25:08Z</dcterms:created>
  <dcterms:modified xsi:type="dcterms:W3CDTF">2024-08-16T04:37:50Z</dcterms:modified>
</cp:coreProperties>
</file>