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9月月報\"/>
    </mc:Choice>
  </mc:AlternateContent>
  <xr:revisionPtr revIDLastSave="0" documentId="8_{3892FF60-242F-4EFA-877B-487AE6989D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Y95" i="5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<sst xmlns="http://schemas.openxmlformats.org/spreadsheetml/2006/main" count="3638" uniqueCount="407">
  <si>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</si>
  <si>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</si>
  <si>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</si>
  <si>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</si>
  <si>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</si>
  <si>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</si>
  <si>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</si>
  <si>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</si>
  <si>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</si>
  <si>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</si>
  <si>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</si>
  <si>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</si>
  <si>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</si>
  <si>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</si>
  <si>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</si>
  <si>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</si>
  <si>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</si>
  <si>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</si>
  <si>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</si>
  <si>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</si>
  <si>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</si>
  <si>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</si>
  <si>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</si>
  <si>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</si>
  <si>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</si>
  <si>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</si>
  <si>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</si>
  <si>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</si>
  <si>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</si>
  <si>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</si>
  <si>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</si>
  <si>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</si>
  <si>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</si>
  <si>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</si>
  <si>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</si>
  <si>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</si>
  <si>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</si>
  <si>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</si>
  <si>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</si>
  <si>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</si>
  <si>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</si>
  <si>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</si>
  <si>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</si>
  <si>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</si>
  <si>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</si>
  <si>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</si>
  <si>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</si>
  <si>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</si>
  <si>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</si>
  <si>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</si>
  <si>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</si>
  <si>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</si>
  <si>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</si>
  <si>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</si>
  <si>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</si>
  <si>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</si>
  <si>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</si>
  <si>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</si>
  <si>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</si>
  <si>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</si>
  <si>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</si>
  <si>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</si>
  <si>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</si>
  <si>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</si>
  <si>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</si>
  <si>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</si>
  <si>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</si>
  <si>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</si>
  <si>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</si>
  <si>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</si>
  <si>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</si>
  <si>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</si>
  <si>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</si>
  <si>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</si>
  <si>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</si>
  <si>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</si>
  <si>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</si>
  <si>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</si>
  <si>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</si>
  <si>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</si>
  <si>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</si>
  <si>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</si>
  <si>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</si>
  <si>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</si>
  <si>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</si>
  <si>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</si>
  <si>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</si>
  <si>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</si>
  <si>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</si>
  <si>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</si>
  <si>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</si>
  <si>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</si>
  <si>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</si>
  <si>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</si>
  <si>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</si>
  <si>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</si>
  <si>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</si>
  <si>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</si>
  <si>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</si>
  <si>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</si>
  <si>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</si>
  <si>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</si>
  <si>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</si>
  <si>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</si>
  <si>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</si>
  <si>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</si>
  <si>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</si>
  <si>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</si>
  <si>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</si>
  <si>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</si>
  <si>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</si>
  <si>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</si>
  <si>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</si>
  <si>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</si>
  <si>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</si>
  <si>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</si>
  <si>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</si>
  <si>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</si>
  <si>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</si>
  <si>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</si>
  <si>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</si>
  <si>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</si>
  <si>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</si>
  <si>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</si>
  <si>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</si>
  <si>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</si>
  <si>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</si>
  <si>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</si>
  <si>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</si>
  <si>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</si>
  <si>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</si>
  <si>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</si>
  <si>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</si>
  <si>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</si>
  <si>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</si>
  <si>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</si>
  <si>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</si>
  <si>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</si>
  <si>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</si>
  <si>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</si>
  <si>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</si>
  <si>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</si>
  <si>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</si>
  <si>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</si>
  <si>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</si>
  <si>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</si>
  <si>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</si>
  <si>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</si>
  <si>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</si>
  <si>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</si>
  <si>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</si>
  <si>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</si>
  <si>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</si>
  <si>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</si>
  <si>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</si>
  <si>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</si>
  <si>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</si>
  <si>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</si>
  <si>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</si>
  <si>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</si>
  <si>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</si>
  <si>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</si>
  <si>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</si>
  <si>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</si>
  <si>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</si>
  <si>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</si>
  <si>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</si>
  <si>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</si>
  <si>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</si>
  <si>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</si>
  <si>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</si>
  <si>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</si>
  <si>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</si>
  <si>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</si>
  <si>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</si>
  <si>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</si>
  <si>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</si>
  <si>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</si>
  <si>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</si>
  <si>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</si>
  <si>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</si>
  <si>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</si>
  <si>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</si>
  <si>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</si>
  <si>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</si>
  <si>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</si>
  <si>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</si>
  <si>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</si>
  <si>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</si>
  <si>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</si>
  <si>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</si>
  <si>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</si>
  <si>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</si>
  <si>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</si>
  <si>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</si>
  <si>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</si>
  <si>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</si>
  <si>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</si>
  <si>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</si>
  <si>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</si>
  <si>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</si>
  <si>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</si>
  <si>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</si>
  <si>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</si>
  <si>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</si>
  <si>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</si>
  <si>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</si>
  <si>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</si>
  <si>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</si>
  <si>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</si>
  <si>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</si>
  <si>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</si>
  <si>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</si>
  <si>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</si>
  <si>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</si>
  <si>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</si>
  <si>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</si>
  <si>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</si>
  <si>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</si>
  <si>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</si>
  <si>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</si>
  <si>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</si>
  <si>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</si>
  <si>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</si>
  <si>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</si>
  <si>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</si>
  <si>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</si>
  <si>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</si>
  <si>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</si>
  <si>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</si>
  <si>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</si>
  <si>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</si>
  <si>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</si>
  <si>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</si>
  <si>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</si>
  <si>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</si>
  <si>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</si>
  <si>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</si>
  <si>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</si>
  <si>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</si>
  <si>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</si>
  <si>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</si>
  <si>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</si>
  <si>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</si>
  <si>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</si>
  <si>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</si>
  <si>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</si>
  <si>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</si>
  <si>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</si>
  <si>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</si>
  <si>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</si>
  <si>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</si>
  <si>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</si>
  <si>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</si>
  <si>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</si>
  <si>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</si>
  <si>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</si>
  <si>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</si>
  <si>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</si>
  <si>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</si>
  <si>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</si>
  <si>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</si>
  <si>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</si>
  <si>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</si>
  <si>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</si>
  <si>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</si>
  <si>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</si>
  <si>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</si>
  <si>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</si>
  <si>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</si>
  <si>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</si>
  <si>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</si>
  <si>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</si>
  <si>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</si>
  <si>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</si>
  <si>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</si>
  <si>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</si>
  <si>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</si>
  <si>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</si>
  <si>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</si>
  <si>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</si>
  <si>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</si>
  <si>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</si>
  <si>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</si>
  <si>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</si>
  <si>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</si>
  <si>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</si>
  <si>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</si>
  <si>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</si>
  <si>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</si>
  <si>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</si>
  <si>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</si>
  <si>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</si>
  <si>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</si>
  <si>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</si>
  <si>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</si>
  <si>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</si>
  <si>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</si>
  <si>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</si>
  <si>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</si>
  <si>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</si>
  <si>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</si>
  <si>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</si>
  <si>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</si>
  <si>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</si>
  <si>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</si>
  <si>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</si>
  <si>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</si>
  <si>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</si>
  <si>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</si>
  <si>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</si>
  <si>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</si>
  <si>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</si>
  <si>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</si>
  <si>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</si>
  <si>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</si>
  <si>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</si>
  <si>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</si>
  <si>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</si>
  <si>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</si>
  <si>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</si>
  <si>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</si>
  <si>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</si>
  <si>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</si>
  <si>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</si>
  <si>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</si>
  <si>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</si>
  <si>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</si>
  <si>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</si>
  <si>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</si>
  <si>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</si>
  <si>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</si>
  <si>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</si>
  <si>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</si>
  <si>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</si>
  <si>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</si>
  <si>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</si>
  <si>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</si>
  <si>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</si>
  <si>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</si>
  <si>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</si>
  <si>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</si>
  <si>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</si>
  <si>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</si>
  <si>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</si>
  <si>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</si>
  <si>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</si>
  <si>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</si>
  <si>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</si>
  <si>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</si>
  <si>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</si>
  <si>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</si>
  <si>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</si>
  <si>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</si>
  <si>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</si>
  <si>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</si>
  <si>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</si>
  <si>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</si>
  <si>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</si>
  <si>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</si>
  <si>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</si>
  <si>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</si>
  <si>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</si>
  <si>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</si>
  <si>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</si>
  <si>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</si>
  <si>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</si>
  <si>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</si>
  <si>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</si>
  <si>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</si>
  <si>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</si>
  <si>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</si>
  <si>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</si>
  <si>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</si>
  <si>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</si>
  <si>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</si>
  <si>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</si>
  <si>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</si>
  <si>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</si>
  <si>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</si>
  <si>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</si>
  <si>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</si>
  <si>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</t>
  </si>
  <si>
    <t>晴|曇</t>
  </si>
  <si>
    <t>晴/曇</t>
  </si>
  <si>
    <t>曇|雨</t>
  </si>
  <si>
    <t>曇/晴</t>
  </si>
  <si>
    <t>雨|曇</t>
  </si>
  <si>
    <t>晴|雨</t>
  </si>
  <si>
    <t>雨/曇</t>
  </si>
  <si>
    <t>曇|晴</t>
  </si>
  <si>
    <t>2023/09/11</t>
  </si>
  <si>
    <t>11:09</t>
  </si>
  <si>
    <t>10:49</t>
  </si>
  <si>
    <t>11:35</t>
  </si>
  <si>
    <t>09:37</t>
  </si>
  <si>
    <t>10:25</t>
  </si>
  <si>
    <t>10:07</t>
  </si>
  <si>
    <t>0.004未満</t>
  </si>
  <si>
    <t>0.05未満</t>
  </si>
  <si>
    <t>0.0002未満</t>
  </si>
  <si>
    <t>0.001未満</t>
  </si>
  <si>
    <t>0.002未満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</si>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</sst>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AK1" sqref="AK1:AQ1048576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.25">
      <c r="A2" s="236">
        <v>45078</v>
      </c>
      <c r="B2" s="236"/>
      <c r="C2" s="237">
        <v>45170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" customHeight="1">
      <c r="A4" s="35"/>
      <c r="B4" s="36"/>
      <c r="C4" s="37" t="s">
        <v>87</v>
      </c>
      <c r="D4" s="238" t="s">
        <v>348</v>
      </c>
      <c r="E4" s="230" t="s">
        <v>376</v>
      </c>
      <c r="F4" s="206" t="s">
        <v>374</v>
      </c>
      <c r="G4" s="206" t="s">
        <v>352</v>
      </c>
      <c r="H4" s="208" t="s">
        <v>353</v>
      </c>
      <c r="I4" s="206" t="s">
        <v>357</v>
      </c>
      <c r="J4" s="228"/>
      <c r="K4" s="206"/>
      <c r="L4" s="208"/>
      <c r="M4" s="206"/>
      <c r="N4" s="216"/>
      <c r="O4" s="218"/>
      <c r="P4" s="23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" customHeight="1">
      <c r="A5" s="38"/>
      <c r="B5" s="39"/>
      <c r="C5" s="40"/>
      <c r="D5" s="239"/>
      <c r="E5" s="231"/>
      <c r="F5" s="207"/>
      <c r="G5" s="207"/>
      <c r="H5" s="209"/>
      <c r="I5" s="207"/>
      <c r="J5" s="229"/>
      <c r="K5" s="207"/>
      <c r="L5" s="209"/>
      <c r="M5" s="207"/>
      <c r="N5" s="217"/>
      <c r="O5" s="219"/>
      <c r="P5" s="23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" customHeight="1">
      <c r="A6" s="38"/>
      <c r="B6" s="41"/>
      <c r="C6" s="42" t="s">
        <v>88</v>
      </c>
      <c r="D6" s="244" t="s">
        <v>350</v>
      </c>
      <c r="E6" s="226" t="s">
        <v>379</v>
      </c>
      <c r="F6" s="240" t="s">
        <v>375</v>
      </c>
      <c r="G6" s="240" t="s">
        <v>380</v>
      </c>
      <c r="H6" s="242" t="s">
        <v>355</v>
      </c>
      <c r="I6" s="240" t="s">
        <v>358</v>
      </c>
      <c r="J6" s="242"/>
      <c r="K6" s="240"/>
      <c r="L6" s="204"/>
      <c r="M6" s="224"/>
      <c r="N6" s="220"/>
      <c r="O6" s="222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" customHeight="1" thickBot="1">
      <c r="A7" s="45" t="s">
        <v>85</v>
      </c>
      <c r="B7" s="46" t="s">
        <v>86</v>
      </c>
      <c r="C7" s="47"/>
      <c r="D7" s="245"/>
      <c r="E7" s="227"/>
      <c r="F7" s="241"/>
      <c r="G7" s="241"/>
      <c r="H7" s="243"/>
      <c r="I7" s="241"/>
      <c r="J7" s="243"/>
      <c r="K7" s="241"/>
      <c r="L7" s="205"/>
      <c r="M7" s="225"/>
      <c r="N7" s="221"/>
      <c r="O7" s="223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" customHeight="1">
      <c r="A9" s="55">
        <v>1</v>
      </c>
      <c r="B9" s="56" t="s">
        <v>80</v>
      </c>
      <c r="C9" s="57" t="s">
        <v>75</v>
      </c>
      <c r="D9" s="152" t="s">
        <v>391</v>
      </c>
      <c r="E9" s="152" t="s">
        <v>391</v>
      </c>
      <c r="F9" s="152" t="s">
        <v>391</v>
      </c>
      <c r="G9" s="152" t="s">
        <v>391</v>
      </c>
      <c r="H9" s="152" t="s">
        <v>391</v>
      </c>
      <c r="I9" s="152" t="s">
        <v>391</v>
      </c>
      <c r="J9" s="152"/>
      <c r="K9" s="152"/>
      <c r="L9" s="152"/>
      <c r="M9" s="152"/>
      <c r="N9" s="190"/>
      <c r="O9" s="200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" customHeight="1">
      <c r="A10" s="63">
        <v>2</v>
      </c>
      <c r="B10" s="64" t="s">
        <v>81</v>
      </c>
      <c r="C10" s="65" t="s">
        <v>75</v>
      </c>
      <c r="D10" s="66" t="s">
        <v>392</v>
      </c>
      <c r="E10" s="68" t="s">
        <v>393</v>
      </c>
      <c r="F10" s="68" t="s">
        <v>394</v>
      </c>
      <c r="G10" s="68" t="s">
        <v>395</v>
      </c>
      <c r="H10" s="68" t="s">
        <v>396</v>
      </c>
      <c r="I10" s="68" t="s">
        <v>397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" customHeight="1">
      <c r="A11" s="63">
        <v>3</v>
      </c>
      <c r="B11" s="64" t="s">
        <v>82</v>
      </c>
      <c r="C11" s="65" t="s">
        <v>75</v>
      </c>
      <c r="D11" s="66" t="s">
        <v>385</v>
      </c>
      <c r="E11" s="68" t="s">
        <v>385</v>
      </c>
      <c r="F11" s="68" t="s">
        <v>385</v>
      </c>
      <c r="G11" s="68" t="s">
        <v>385</v>
      </c>
      <c r="H11" s="68" t="s">
        <v>385</v>
      </c>
      <c r="I11" s="68" t="s">
        <v>385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" customHeight="1">
      <c r="A12" s="63">
        <v>4</v>
      </c>
      <c r="B12" s="64" t="s">
        <v>83</v>
      </c>
      <c r="C12" s="65" t="s">
        <v>75</v>
      </c>
      <c r="D12" s="66" t="s">
        <v>389</v>
      </c>
      <c r="E12" s="68" t="s">
        <v>389</v>
      </c>
      <c r="F12" s="68" t="s">
        <v>389</v>
      </c>
      <c r="G12" s="68" t="s">
        <v>389</v>
      </c>
      <c r="H12" s="68" t="s">
        <v>389</v>
      </c>
      <c r="I12" s="68" t="s">
        <v>389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" customHeight="1">
      <c r="A13" s="63">
        <v>5</v>
      </c>
      <c r="B13" s="64" t="s">
        <v>44</v>
      </c>
      <c r="C13" s="65" t="s">
        <v>84</v>
      </c>
      <c r="D13" s="69">
        <v>24.8</v>
      </c>
      <c r="E13" s="70">
        <v>28.9</v>
      </c>
      <c r="F13" s="70">
        <v>27</v>
      </c>
      <c r="G13" s="70">
        <v>21.8</v>
      </c>
      <c r="H13" s="70">
        <v>24.1</v>
      </c>
      <c r="I13" s="70">
        <v>25.5</v>
      </c>
      <c r="J13" s="70"/>
      <c r="K13" s="70"/>
      <c r="L13" s="70"/>
      <c r="M13" s="70"/>
      <c r="N13" s="191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  <c r="AJ13" s="72"/>
    </row>
    <row r="14" spans="1:36" ht="11.1" customHeight="1" thickBot="1">
      <c r="A14" s="73">
        <v>6</v>
      </c>
      <c r="B14" s="74" t="s">
        <v>45</v>
      </c>
      <c r="C14" s="75" t="s">
        <v>84</v>
      </c>
      <c r="D14" s="76">
        <v>19.100000000000001</v>
      </c>
      <c r="E14" s="77">
        <v>24.4</v>
      </c>
      <c r="F14" s="77">
        <v>20.100000000000001</v>
      </c>
      <c r="G14" s="77">
        <v>24.8</v>
      </c>
      <c r="H14" s="77">
        <v>18.899999999999999</v>
      </c>
      <c r="I14" s="77">
        <v>24.2</v>
      </c>
      <c r="J14" s="77"/>
      <c r="K14" s="77"/>
      <c r="L14" s="77"/>
      <c r="M14" s="77"/>
      <c r="N14" s="192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  <c r="AJ14" s="72"/>
    </row>
    <row r="15" spans="1:36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3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  <c r="AJ16" s="72"/>
    </row>
    <row r="17" spans="1:36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  <c r="AJ17" s="72"/>
    </row>
    <row r="18" spans="1:36" ht="11.1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4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  <c r="AJ18" s="72"/>
    </row>
    <row r="19" spans="1:36" ht="11.1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5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  <c r="AJ19" s="72"/>
    </row>
    <row r="20" spans="1:36" ht="11.1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6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  <c r="AJ20" s="72"/>
    </row>
    <row r="21" spans="1:36" ht="11.1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6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  <c r="AJ21" s="72"/>
    </row>
    <row r="22" spans="1:36" ht="11.1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6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  <c r="AJ22" s="72"/>
    </row>
    <row r="23" spans="1:36" ht="11.1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6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  <c r="AJ23" s="72"/>
    </row>
    <row r="24" spans="1:36" ht="11.1" customHeight="1">
      <c r="A24" s="87">
        <v>9</v>
      </c>
      <c r="B24" s="64" t="s">
        <v>7</v>
      </c>
      <c r="C24" s="90" t="s">
        <v>78</v>
      </c>
      <c r="D24" s="96" t="s">
        <v>398</v>
      </c>
      <c r="E24" s="96" t="s">
        <v>398</v>
      </c>
      <c r="F24" s="96" t="s">
        <v>398</v>
      </c>
      <c r="G24" s="96" t="s">
        <v>398</v>
      </c>
      <c r="H24" s="96" t="s">
        <v>398</v>
      </c>
      <c r="I24" s="96" t="s">
        <v>398</v>
      </c>
      <c r="J24" s="96"/>
      <c r="K24" s="96"/>
      <c r="L24" s="96"/>
      <c r="M24" s="96"/>
      <c r="N24" s="196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  <c r="AJ24" s="72"/>
    </row>
    <row r="25" spans="1:36" ht="11.1" customHeight="1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6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  <c r="AJ25" s="72"/>
    </row>
    <row r="26" spans="1:36" ht="11.1" customHeight="1">
      <c r="A26" s="87">
        <v>11</v>
      </c>
      <c r="B26" s="64" t="s">
        <v>9</v>
      </c>
      <c r="C26" s="90" t="s">
        <v>78</v>
      </c>
      <c r="D26" s="98">
        <v>0.1</v>
      </c>
      <c r="E26" s="98">
        <v>0.1</v>
      </c>
      <c r="F26" s="98">
        <v>0.19</v>
      </c>
      <c r="G26" s="98">
        <v>0.19</v>
      </c>
      <c r="H26" s="98">
        <v>0.28000000000000003</v>
      </c>
      <c r="I26" s="98">
        <v>0.28000000000000003</v>
      </c>
      <c r="J26" s="98"/>
      <c r="K26" s="98"/>
      <c r="L26" s="98"/>
      <c r="M26" s="98"/>
      <c r="N26" s="197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  <c r="AJ26" s="100"/>
    </row>
    <row r="27" spans="1:36" ht="11.1" customHeight="1">
      <c r="A27" s="87">
        <v>12</v>
      </c>
      <c r="B27" s="64" t="s">
        <v>10</v>
      </c>
      <c r="C27" s="90" t="s">
        <v>78</v>
      </c>
      <c r="D27" s="98" t="s">
        <v>399</v>
      </c>
      <c r="E27" s="98" t="s">
        <v>399</v>
      </c>
      <c r="F27" s="98" t="s">
        <v>399</v>
      </c>
      <c r="G27" s="98" t="s">
        <v>399</v>
      </c>
      <c r="H27" s="98" t="s">
        <v>399</v>
      </c>
      <c r="I27" s="98" t="s">
        <v>399</v>
      </c>
      <c r="J27" s="98"/>
      <c r="K27" s="98"/>
      <c r="L27" s="98"/>
      <c r="M27" s="98"/>
      <c r="N27" s="197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  <c r="AJ27" s="72"/>
    </row>
    <row r="28" spans="1:36" ht="11.1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7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  <c r="AJ28" s="72"/>
    </row>
    <row r="29" spans="1:36" ht="11.1" customHeight="1">
      <c r="A29" s="87">
        <v>14</v>
      </c>
      <c r="B29" s="64" t="s">
        <v>12</v>
      </c>
      <c r="C29" s="90" t="s">
        <v>78</v>
      </c>
      <c r="D29" s="92" t="s">
        <v>400</v>
      </c>
      <c r="E29" s="92" t="s">
        <v>400</v>
      </c>
      <c r="F29" s="92" t="s">
        <v>400</v>
      </c>
      <c r="G29" s="92" t="s">
        <v>400</v>
      </c>
      <c r="H29" s="92" t="s">
        <v>400</v>
      </c>
      <c r="I29" s="92" t="s">
        <v>400</v>
      </c>
      <c r="J29" s="92"/>
      <c r="K29" s="92"/>
      <c r="L29" s="92"/>
      <c r="M29" s="92"/>
      <c r="N29" s="194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  <c r="AJ29" s="72"/>
    </row>
    <row r="30" spans="1:36" ht="11.1" customHeight="1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/>
      <c r="K30" s="96"/>
      <c r="L30" s="96"/>
      <c r="M30" s="96"/>
      <c r="N30" s="196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  <c r="AJ30" s="72"/>
    </row>
    <row r="31" spans="1:36" ht="11.1" customHeight="1">
      <c r="A31" s="87">
        <v>16</v>
      </c>
      <c r="B31" s="64" t="s">
        <v>101</v>
      </c>
      <c r="C31" s="90" t="s">
        <v>78</v>
      </c>
      <c r="D31" s="96" t="s">
        <v>398</v>
      </c>
      <c r="E31" s="96" t="s">
        <v>398</v>
      </c>
      <c r="F31" s="96" t="s">
        <v>398</v>
      </c>
      <c r="G31" s="96" t="s">
        <v>398</v>
      </c>
      <c r="H31" s="96" t="s">
        <v>398</v>
      </c>
      <c r="I31" s="96" t="s">
        <v>398</v>
      </c>
      <c r="J31" s="96"/>
      <c r="K31" s="96"/>
      <c r="L31" s="96"/>
      <c r="M31" s="96"/>
      <c r="N31" s="196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  <c r="AJ31" s="72"/>
    </row>
    <row r="32" spans="1:36" ht="11.1" customHeight="1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/>
      <c r="K32" s="96"/>
      <c r="L32" s="96"/>
      <c r="M32" s="96"/>
      <c r="N32" s="196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  <c r="AJ32" s="72"/>
    </row>
    <row r="33" spans="1:36" ht="11.1" customHeight="1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/>
      <c r="K33" s="96"/>
      <c r="L33" s="96"/>
      <c r="M33" s="96"/>
      <c r="N33" s="196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  <c r="AJ33" s="72"/>
    </row>
    <row r="34" spans="1:36" ht="11.1" customHeight="1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/>
      <c r="K34" s="96"/>
      <c r="L34" s="96"/>
      <c r="M34" s="96"/>
      <c r="N34" s="196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  <c r="AJ34" s="72"/>
    </row>
    <row r="35" spans="1:36" ht="11.1" customHeight="1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/>
      <c r="K35" s="96"/>
      <c r="L35" s="96"/>
      <c r="M35" s="96"/>
      <c r="N35" s="196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  <c r="AJ35" s="72"/>
    </row>
    <row r="36" spans="1:36" ht="11.1" customHeight="1">
      <c r="A36" s="87">
        <v>21</v>
      </c>
      <c r="B36" s="64" t="s">
        <v>17</v>
      </c>
      <c r="C36" s="90" t="s">
        <v>78</v>
      </c>
      <c r="D36" s="98">
        <v>0.1</v>
      </c>
      <c r="E36" s="98">
        <v>0.09</v>
      </c>
      <c r="F36" s="98">
        <v>0.15</v>
      </c>
      <c r="G36" s="98">
        <v>0.16</v>
      </c>
      <c r="H36" s="98">
        <v>0.18</v>
      </c>
      <c r="I36" s="98">
        <v>0.18</v>
      </c>
      <c r="J36" s="98"/>
      <c r="K36" s="98"/>
      <c r="L36" s="98"/>
      <c r="M36" s="98"/>
      <c r="N36" s="197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  <c r="AJ36" s="72"/>
    </row>
    <row r="37" spans="1:36" ht="11.1" customHeight="1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402</v>
      </c>
      <c r="G37" s="96" t="s">
        <v>402</v>
      </c>
      <c r="H37" s="96" t="s">
        <v>381</v>
      </c>
      <c r="I37" s="96" t="s">
        <v>381</v>
      </c>
      <c r="J37" s="96"/>
      <c r="K37" s="96"/>
      <c r="L37" s="96"/>
      <c r="M37" s="96"/>
      <c r="N37" s="196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  <c r="AJ37" s="72"/>
    </row>
    <row r="38" spans="1:36" ht="11.1" customHeight="1">
      <c r="A38" s="87">
        <v>23</v>
      </c>
      <c r="B38" s="64" t="s">
        <v>19</v>
      </c>
      <c r="C38" s="90" t="s">
        <v>78</v>
      </c>
      <c r="D38" s="96" t="s">
        <v>401</v>
      </c>
      <c r="E38" s="96">
        <v>6.0000000000000001E-3</v>
      </c>
      <c r="F38" s="96">
        <v>2E-3</v>
      </c>
      <c r="G38" s="96">
        <v>1.4E-2</v>
      </c>
      <c r="H38" s="96">
        <v>3.0000000000000001E-3</v>
      </c>
      <c r="I38" s="96">
        <v>8.0000000000000002E-3</v>
      </c>
      <c r="J38" s="96"/>
      <c r="K38" s="96"/>
      <c r="L38" s="96"/>
      <c r="M38" s="96"/>
      <c r="N38" s="196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  <c r="AJ38" s="72"/>
    </row>
    <row r="39" spans="1:36" ht="11.1" customHeight="1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402</v>
      </c>
      <c r="G39" s="96">
        <v>6.0000000000000001E-3</v>
      </c>
      <c r="H39" s="96" t="s">
        <v>381</v>
      </c>
      <c r="I39" s="96" t="s">
        <v>381</v>
      </c>
      <c r="J39" s="96"/>
      <c r="K39" s="96"/>
      <c r="L39" s="96"/>
      <c r="M39" s="96"/>
      <c r="N39" s="196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  <c r="AJ39" s="72"/>
    </row>
    <row r="40" spans="1:36" ht="11.1" customHeight="1">
      <c r="A40" s="87">
        <v>25</v>
      </c>
      <c r="B40" s="64" t="s">
        <v>21</v>
      </c>
      <c r="C40" s="90" t="s">
        <v>78</v>
      </c>
      <c r="D40" s="96" t="s">
        <v>401</v>
      </c>
      <c r="E40" s="96">
        <v>1E-3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/>
      <c r="K40" s="96"/>
      <c r="L40" s="96"/>
      <c r="M40" s="96"/>
      <c r="N40" s="196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  <c r="AJ40" s="72"/>
    </row>
    <row r="41" spans="1:36" ht="11.1" customHeight="1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6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  <c r="AJ41" s="72"/>
    </row>
    <row r="42" spans="1:36" ht="11.1" customHeight="1">
      <c r="A42" s="87">
        <v>27</v>
      </c>
      <c r="B42" s="64" t="s">
        <v>23</v>
      </c>
      <c r="C42" s="90" t="s">
        <v>78</v>
      </c>
      <c r="D42" s="96" t="s">
        <v>401</v>
      </c>
      <c r="E42" s="96">
        <v>0.01</v>
      </c>
      <c r="F42" s="96">
        <v>3.0000000000000001E-3</v>
      </c>
      <c r="G42" s="96">
        <v>1.7999999999999999E-2</v>
      </c>
      <c r="H42" s="96">
        <v>4.0000000000000001E-3</v>
      </c>
      <c r="I42" s="96">
        <v>0.01</v>
      </c>
      <c r="J42" s="96"/>
      <c r="K42" s="96"/>
      <c r="L42" s="96"/>
      <c r="M42" s="96"/>
      <c r="N42" s="196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  <c r="AJ42" s="72"/>
    </row>
    <row r="43" spans="1:36" ht="11.1" customHeight="1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402</v>
      </c>
      <c r="G43" s="96">
        <v>1.2E-2</v>
      </c>
      <c r="H43" s="96" t="s">
        <v>381</v>
      </c>
      <c r="I43" s="96" t="s">
        <v>381</v>
      </c>
      <c r="J43" s="96"/>
      <c r="K43" s="96"/>
      <c r="L43" s="96"/>
      <c r="M43" s="96"/>
      <c r="N43" s="196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  <c r="AJ43" s="72"/>
    </row>
    <row r="44" spans="1:36" ht="11.1" customHeight="1">
      <c r="A44" s="87">
        <v>29</v>
      </c>
      <c r="B44" s="64" t="s">
        <v>25</v>
      </c>
      <c r="C44" s="90" t="s">
        <v>78</v>
      </c>
      <c r="D44" s="96" t="s">
        <v>401</v>
      </c>
      <c r="E44" s="96">
        <v>3.0000000000000001E-3</v>
      </c>
      <c r="F44" s="96">
        <v>1E-3</v>
      </c>
      <c r="G44" s="96">
        <v>4.0000000000000001E-3</v>
      </c>
      <c r="H44" s="96">
        <v>1E-3</v>
      </c>
      <c r="I44" s="96">
        <v>2E-3</v>
      </c>
      <c r="J44" s="96"/>
      <c r="K44" s="96"/>
      <c r="L44" s="96"/>
      <c r="M44" s="96"/>
      <c r="N44" s="196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  <c r="AJ44" s="72"/>
    </row>
    <row r="45" spans="1:36" ht="11.1" customHeight="1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/>
      <c r="K45" s="96"/>
      <c r="L45" s="96"/>
      <c r="M45" s="96"/>
      <c r="N45" s="196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  <c r="AJ45" s="72"/>
    </row>
    <row r="46" spans="1:36" ht="11.1" customHeight="1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6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  <c r="AJ46" s="72"/>
    </row>
    <row r="47" spans="1:36" ht="11.1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6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  <c r="AJ47" s="72"/>
    </row>
    <row r="48" spans="1:36" ht="11.1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7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  <c r="AJ48" s="72"/>
    </row>
    <row r="49" spans="1:36" ht="11.1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7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  <c r="AJ49" s="72"/>
    </row>
    <row r="50" spans="1:36" ht="11.1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6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  <c r="AJ50" s="72"/>
    </row>
    <row r="51" spans="1:36" ht="11.1" customHeight="1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91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  <c r="AJ51" s="72"/>
    </row>
    <row r="52" spans="1:36" ht="11.1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6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  <c r="AJ52" s="72"/>
    </row>
    <row r="53" spans="1:36" ht="11.1" customHeight="1">
      <c r="A53" s="87">
        <v>38</v>
      </c>
      <c r="B53" s="64" t="s">
        <v>35</v>
      </c>
      <c r="C53" s="90" t="s">
        <v>78</v>
      </c>
      <c r="D53" s="70">
        <v>3</v>
      </c>
      <c r="E53" s="70">
        <v>3.2</v>
      </c>
      <c r="F53" s="70">
        <v>6.5</v>
      </c>
      <c r="G53" s="70">
        <v>5.0999999999999996</v>
      </c>
      <c r="H53" s="70">
        <v>2.7</v>
      </c>
      <c r="I53" s="70">
        <v>2.8</v>
      </c>
      <c r="J53" s="70"/>
      <c r="K53" s="70"/>
      <c r="L53" s="70"/>
      <c r="M53" s="70"/>
      <c r="N53" s="191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  <c r="AJ53" s="72"/>
    </row>
    <row r="54" spans="1:36" ht="11.1" customHeight="1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91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  <c r="AJ54" s="72"/>
    </row>
    <row r="55" spans="1:36" ht="11.1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  <c r="AJ55" s="72"/>
    </row>
    <row r="56" spans="1:36" ht="11.1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7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  <c r="AJ56" s="72"/>
    </row>
    <row r="57" spans="1:36" ht="11.1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8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  <c r="AJ57" s="72"/>
    </row>
    <row r="58" spans="1:36" ht="11.1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8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  <c r="AJ58" s="72"/>
    </row>
    <row r="59" spans="1:36" ht="11.1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6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  <c r="AJ59" s="72"/>
    </row>
    <row r="60" spans="1:36" ht="11.1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4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  <c r="AJ60" s="72"/>
    </row>
    <row r="61" spans="1:36" ht="10.5" customHeight="1">
      <c r="A61" s="87">
        <v>46</v>
      </c>
      <c r="B61" s="64" t="s">
        <v>347</v>
      </c>
      <c r="C61" s="90" t="s">
        <v>78</v>
      </c>
      <c r="D61" s="70" t="s">
        <v>403</v>
      </c>
      <c r="E61" s="70">
        <v>0.3</v>
      </c>
      <c r="F61" s="70">
        <v>0.3</v>
      </c>
      <c r="G61" s="70">
        <v>0.4</v>
      </c>
      <c r="H61" s="70">
        <v>0.3</v>
      </c>
      <c r="I61" s="70">
        <v>0.4</v>
      </c>
      <c r="J61" s="70"/>
      <c r="K61" s="70"/>
      <c r="L61" s="70"/>
      <c r="M61" s="70"/>
      <c r="N61" s="191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  <c r="AJ61" s="72"/>
    </row>
    <row r="62" spans="1:36" ht="11.1" customHeight="1">
      <c r="A62" s="87">
        <v>47</v>
      </c>
      <c r="B62" s="64" t="s">
        <v>72</v>
      </c>
      <c r="C62" s="103" t="s">
        <v>75</v>
      </c>
      <c r="D62" s="70">
        <v>7.8</v>
      </c>
      <c r="E62" s="70">
        <v>7.6</v>
      </c>
      <c r="F62" s="70">
        <v>7.3</v>
      </c>
      <c r="G62" s="70">
        <v>7.2</v>
      </c>
      <c r="H62" s="70">
        <v>7.3</v>
      </c>
      <c r="I62" s="70">
        <v>7.1</v>
      </c>
      <c r="J62" s="70"/>
      <c r="K62" s="70"/>
      <c r="L62" s="70"/>
      <c r="M62" s="70"/>
      <c r="N62" s="191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  <c r="AJ62" s="72"/>
    </row>
    <row r="63" spans="1:36" ht="11.1" customHeight="1">
      <c r="A63" s="87">
        <v>48</v>
      </c>
      <c r="B63" s="64" t="s">
        <v>33</v>
      </c>
      <c r="C63" s="103" t="s">
        <v>75</v>
      </c>
      <c r="D63" s="68" t="s">
        <v>404</v>
      </c>
      <c r="E63" s="68" t="s">
        <v>404</v>
      </c>
      <c r="F63" s="68" t="s">
        <v>404</v>
      </c>
      <c r="G63" s="68" t="s">
        <v>404</v>
      </c>
      <c r="H63" s="68" t="s">
        <v>404</v>
      </c>
      <c r="I63" s="68" t="s">
        <v>404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  <c r="AJ63" s="72"/>
    </row>
    <row r="64" spans="1:36" ht="11.1" customHeight="1">
      <c r="A64" s="87">
        <v>49</v>
      </c>
      <c r="B64" s="64" t="s">
        <v>41</v>
      </c>
      <c r="C64" s="103" t="s">
        <v>75</v>
      </c>
      <c r="D64" s="68" t="s">
        <v>404</v>
      </c>
      <c r="E64" s="68" t="s">
        <v>404</v>
      </c>
      <c r="F64" s="68" t="s">
        <v>404</v>
      </c>
      <c r="G64" s="68" t="s">
        <v>404</v>
      </c>
      <c r="H64" s="68" t="s">
        <v>404</v>
      </c>
      <c r="I64" s="68" t="s">
        <v>404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  <c r="AJ64" s="72"/>
    </row>
    <row r="65" spans="1:36" ht="11.1" customHeight="1">
      <c r="A65" s="87">
        <v>50</v>
      </c>
      <c r="B65" s="64" t="s">
        <v>42</v>
      </c>
      <c r="C65" s="90" t="s">
        <v>79</v>
      </c>
      <c r="D65" s="70" t="s">
        <v>405</v>
      </c>
      <c r="E65" s="70" t="s">
        <v>405</v>
      </c>
      <c r="F65" s="70" t="s">
        <v>405</v>
      </c>
      <c r="G65" s="70" t="s">
        <v>405</v>
      </c>
      <c r="H65" s="70" t="s">
        <v>405</v>
      </c>
      <c r="I65" s="70" t="s">
        <v>405</v>
      </c>
      <c r="J65" s="70"/>
      <c r="K65" s="70"/>
      <c r="L65" s="70"/>
      <c r="M65" s="70"/>
      <c r="N65" s="191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  <c r="AJ65" s="72"/>
    </row>
    <row r="66" spans="1:36" ht="11.1" customHeight="1" thickBot="1">
      <c r="A66" s="105">
        <v>51</v>
      </c>
      <c r="B66" s="106" t="s">
        <v>43</v>
      </c>
      <c r="C66" s="107" t="s">
        <v>79</v>
      </c>
      <c r="D66" s="109" t="s">
        <v>406</v>
      </c>
      <c r="E66" s="109" t="s">
        <v>406</v>
      </c>
      <c r="F66" s="109" t="s">
        <v>406</v>
      </c>
      <c r="G66" s="109" t="s">
        <v>406</v>
      </c>
      <c r="H66" s="109" t="s">
        <v>406</v>
      </c>
      <c r="I66" s="109" t="s">
        <v>406</v>
      </c>
      <c r="J66" s="109"/>
      <c r="K66" s="109"/>
      <c r="L66" s="109"/>
      <c r="M66" s="109"/>
      <c r="N66" s="199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  <c r="AJ66" s="72"/>
    </row>
    <row r="67" spans="1:36" ht="11.1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" customHeight="1" thickTop="1">
      <c r="A68" s="232">
        <v>45078</v>
      </c>
      <c r="B68" s="232"/>
      <c r="C68" s="233">
        <v>45170</v>
      </c>
      <c r="D68" s="23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6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4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6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" customHeight="1">
      <c r="A73" s="87">
        <v>4</v>
      </c>
      <c r="B73" s="124" t="s">
        <v>97</v>
      </c>
      <c r="C73" s="90" t="s">
        <v>78</v>
      </c>
      <c r="D73" s="92" t="s">
        <v>400</v>
      </c>
      <c r="E73" s="92" t="s">
        <v>400</v>
      </c>
      <c r="F73" s="92" t="s">
        <v>400</v>
      </c>
      <c r="G73" s="92" t="s">
        <v>400</v>
      </c>
      <c r="H73" s="92" t="s">
        <v>400</v>
      </c>
      <c r="I73" s="92" t="s">
        <v>400</v>
      </c>
      <c r="J73" s="92"/>
      <c r="K73" s="92"/>
      <c r="L73" s="92"/>
      <c r="M73" s="92"/>
      <c r="N73" s="194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" customHeight="1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/>
      <c r="K74" s="96"/>
      <c r="L74" s="96"/>
      <c r="M74" s="96"/>
      <c r="N74" s="196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6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6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6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1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0.6</v>
      </c>
      <c r="F81" s="70">
        <v>1</v>
      </c>
      <c r="G81" s="70">
        <v>0.6</v>
      </c>
      <c r="H81" s="70">
        <v>1</v>
      </c>
      <c r="I81" s="70">
        <v>0.6</v>
      </c>
      <c r="J81" s="70"/>
      <c r="K81" s="70"/>
      <c r="L81" s="70"/>
      <c r="M81" s="70"/>
      <c r="N81" s="191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" customHeight="1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91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6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1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" customHeight="1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/>
      <c r="K85" s="96"/>
      <c r="L85" s="96"/>
      <c r="M85" s="96"/>
      <c r="N85" s="196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" customHeight="1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/>
      <c r="K86" s="96"/>
      <c r="L86" s="96"/>
      <c r="M86" s="96"/>
      <c r="N86" s="196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1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" customHeight="1">
      <c r="A90" s="87">
        <v>21</v>
      </c>
      <c r="B90" s="124" t="s">
        <v>43</v>
      </c>
      <c r="C90" s="127" t="s">
        <v>91</v>
      </c>
      <c r="D90" s="70" t="s">
        <v>406</v>
      </c>
      <c r="E90" s="70" t="s">
        <v>406</v>
      </c>
      <c r="F90" s="70" t="s">
        <v>406</v>
      </c>
      <c r="G90" s="70" t="s">
        <v>406</v>
      </c>
      <c r="H90" s="70" t="s">
        <v>406</v>
      </c>
      <c r="I90" s="70" t="s">
        <v>406</v>
      </c>
      <c r="J90" s="70"/>
      <c r="K90" s="70"/>
      <c r="L90" s="70"/>
      <c r="M90" s="70"/>
      <c r="N90" s="191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" customHeight="1">
      <c r="A91" s="87">
        <v>22</v>
      </c>
      <c r="B91" s="124" t="s">
        <v>103</v>
      </c>
      <c r="C91" s="103" t="s">
        <v>90</v>
      </c>
      <c r="D91" s="70">
        <v>7.8</v>
      </c>
      <c r="E91" s="70">
        <v>7.6</v>
      </c>
      <c r="F91" s="70">
        <v>7.3</v>
      </c>
      <c r="G91" s="70">
        <v>7.2</v>
      </c>
      <c r="H91" s="70">
        <v>7.3</v>
      </c>
      <c r="I91" s="70">
        <v>7.1</v>
      </c>
      <c r="J91" s="70"/>
      <c r="K91" s="70"/>
      <c r="L91" s="70"/>
      <c r="M91" s="70"/>
      <c r="N91" s="191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1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" customHeight="1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/>
      <c r="K94" s="96"/>
      <c r="L94" s="96"/>
      <c r="M94" s="96"/>
      <c r="N94" s="196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" customHeight="1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7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1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</row>
    <row r="97" spans="1:36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" customHeight="1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2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" customHeight="1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1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" customHeight="1">
      <c r="A100" s="87">
        <v>3</v>
      </c>
      <c r="B100" s="141" t="s">
        <v>59</v>
      </c>
      <c r="C100" s="160" t="s">
        <v>362</v>
      </c>
      <c r="D100" s="70">
        <v>3</v>
      </c>
      <c r="E100" s="70">
        <v>3.6</v>
      </c>
      <c r="F100" s="70">
        <v>5.5</v>
      </c>
      <c r="G100" s="70">
        <v>4.5999999999999996</v>
      </c>
      <c r="H100" s="70">
        <v>4.9000000000000004</v>
      </c>
      <c r="I100" s="70">
        <v>4.9000000000000004</v>
      </c>
      <c r="J100" s="70"/>
      <c r="K100" s="70"/>
      <c r="L100" s="70"/>
      <c r="M100" s="70"/>
      <c r="N100" s="191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" customHeight="1">
      <c r="A101" s="87">
        <v>4</v>
      </c>
      <c r="B101" s="141" t="s">
        <v>219</v>
      </c>
      <c r="C101" s="160" t="s">
        <v>360</v>
      </c>
      <c r="D101" s="98">
        <v>0.1</v>
      </c>
      <c r="E101" s="98">
        <v>0.1</v>
      </c>
      <c r="F101" s="98">
        <v>0.19</v>
      </c>
      <c r="G101" s="98">
        <v>0.19</v>
      </c>
      <c r="H101" s="98">
        <v>0.28000000000000003</v>
      </c>
      <c r="I101" s="98">
        <v>0.28000000000000003</v>
      </c>
      <c r="J101" s="98"/>
      <c r="K101" s="98"/>
      <c r="L101" s="98"/>
      <c r="M101" s="98"/>
      <c r="N101" s="197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3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32">
        <v>45078</v>
      </c>
      <c r="B130" s="232"/>
      <c r="C130" s="233">
        <v>45170</v>
      </c>
      <c r="D130" s="23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45170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6"/>
      <c r="B2" s="246"/>
      <c r="C2" s="237"/>
      <c r="D2" s="237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47" t="s">
        <v>349</v>
      </c>
      <c r="E4" s="248"/>
      <c r="F4" s="251" t="s">
        <v>377</v>
      </c>
      <c r="G4" s="252"/>
      <c r="H4" s="257" t="s">
        <v>373</v>
      </c>
      <c r="I4" s="258"/>
      <c r="J4" s="257" t="s">
        <v>351</v>
      </c>
      <c r="K4" s="258"/>
      <c r="L4" s="257" t="s">
        <v>354</v>
      </c>
      <c r="M4" s="258"/>
      <c r="N4" s="257" t="s">
        <v>356</v>
      </c>
      <c r="O4" s="258"/>
      <c r="P4" s="251"/>
      <c r="Q4" s="255"/>
      <c r="R4" s="257"/>
      <c r="S4" s="258"/>
      <c r="T4" s="257"/>
      <c r="U4" s="258"/>
      <c r="V4" s="257"/>
      <c r="W4" s="258"/>
      <c r="X4" s="257"/>
      <c r="Y4" s="26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49"/>
      <c r="E5" s="250"/>
      <c r="F5" s="253"/>
      <c r="G5" s="254"/>
      <c r="H5" s="259"/>
      <c r="I5" s="260"/>
      <c r="J5" s="259"/>
      <c r="K5" s="260"/>
      <c r="L5" s="259"/>
      <c r="M5" s="260"/>
      <c r="N5" s="259"/>
      <c r="O5" s="260"/>
      <c r="P5" s="253"/>
      <c r="Q5" s="256"/>
      <c r="R5" s="259"/>
      <c r="S5" s="260"/>
      <c r="T5" s="259"/>
      <c r="U5" s="260"/>
      <c r="V5" s="259"/>
      <c r="W5" s="260"/>
      <c r="X5" s="259"/>
      <c r="Y5" s="26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4"/>
      <c r="E6" s="43"/>
      <c r="F6" s="226"/>
      <c r="G6" s="44"/>
      <c r="H6" s="240"/>
      <c r="I6" s="43"/>
      <c r="J6" s="240"/>
      <c r="K6" s="43"/>
      <c r="L6" s="242"/>
      <c r="M6" s="43"/>
      <c r="N6" s="240"/>
      <c r="O6" s="43"/>
      <c r="P6" s="242"/>
      <c r="Q6" s="43"/>
      <c r="R6" s="240"/>
      <c r="S6" s="43"/>
      <c r="T6" s="204"/>
      <c r="U6" s="43"/>
      <c r="V6" s="224"/>
      <c r="W6" s="43"/>
      <c r="X6" s="22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5"/>
      <c r="E7" s="48" t="s">
        <v>124</v>
      </c>
      <c r="F7" s="227"/>
      <c r="G7" s="49" t="s">
        <v>124</v>
      </c>
      <c r="H7" s="241"/>
      <c r="I7" s="48" t="s">
        <v>124</v>
      </c>
      <c r="J7" s="241"/>
      <c r="K7" s="48" t="s">
        <v>124</v>
      </c>
      <c r="L7" s="243"/>
      <c r="M7" s="48" t="s">
        <v>124</v>
      </c>
      <c r="N7" s="241"/>
      <c r="O7" s="48" t="s">
        <v>124</v>
      </c>
      <c r="P7" s="243"/>
      <c r="Q7" s="48" t="s">
        <v>124</v>
      </c>
      <c r="R7" s="241"/>
      <c r="S7" s="48" t="s">
        <v>124</v>
      </c>
      <c r="T7" s="205"/>
      <c r="U7" s="48" t="s">
        <v>124</v>
      </c>
      <c r="V7" s="225"/>
      <c r="W7" s="48" t="s">
        <v>124</v>
      </c>
      <c r="X7" s="22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20230911</v>
      </c>
      <c r="E9" s="59" t="str">
        <f>IF(手入力!C3="",REPLACE(D9,5,0,"/"),REPLACE(手入力!C3,5,0,"/"))</f>
        <v>2023/0911</v>
      </c>
      <c r="F9" s="58">
        <v>20230911</v>
      </c>
      <c r="G9" s="59" t="str">
        <f>IF(手入力!D3="",REPLACE(F9,5,0,"/"),REPLACE(手入力!D3,5,0,"/"))</f>
        <v>2023/0911</v>
      </c>
      <c r="H9" s="58">
        <v>20230911</v>
      </c>
      <c r="I9" s="59" t="str">
        <f>IF(手入力!E3="",REPLACE(H9,5,0,"/"),REPLACE(手入力!E3,5,0,"/"))</f>
        <v>2023/0911</v>
      </c>
      <c r="J9" s="58">
        <v>20230911</v>
      </c>
      <c r="K9" s="59" t="str">
        <f>IF(手入力!F3="",REPLACE(J9,5,0,"/"),REPLACE(手入力!F3,5,0,"/"))</f>
        <v>2023/0911</v>
      </c>
      <c r="L9" s="58">
        <v>20230911</v>
      </c>
      <c r="M9" s="59" t="str">
        <f>IF(手入力!G3="",REPLACE(L9,5,0,"/"),REPLACE(手入力!G3,5,0,"/"))</f>
        <v>2023/0911</v>
      </c>
      <c r="N9" s="58">
        <v>20230911</v>
      </c>
      <c r="O9" s="59" t="str">
        <f>IF(手入力!H3="",REPLACE(N9,5,0,"/"),REPLACE(手入力!H3,5,0,"/"))</f>
        <v>2023/0911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1109</v>
      </c>
      <c r="E10" s="67" t="str">
        <f>TEXT(D10,"0000")</f>
        <v>1109</v>
      </c>
      <c r="F10" s="68">
        <v>1049</v>
      </c>
      <c r="G10" s="67" t="str">
        <f>TEXT(F10,"0000")</f>
        <v>1049</v>
      </c>
      <c r="H10" s="68">
        <v>1135</v>
      </c>
      <c r="I10" s="67" t="str">
        <f>TEXT(H10,"0000")</f>
        <v>1135</v>
      </c>
      <c r="J10" s="68">
        <v>937</v>
      </c>
      <c r="K10" s="67" t="str">
        <f>TEXT(J10,"0000")</f>
        <v>0937</v>
      </c>
      <c r="L10" s="68">
        <v>1025</v>
      </c>
      <c r="M10" s="67" t="str">
        <f>TEXT(L10,"0000")</f>
        <v>1025</v>
      </c>
      <c r="N10" s="68">
        <v>1007</v>
      </c>
      <c r="O10" s="67" t="str">
        <f>TEXT(N10,"0000")</f>
        <v>1007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曇|雨</v>
      </c>
      <c r="E11" s="68">
        <f>IF(E9=0,"",(RIGHT(E9,2))-1)</f>
        <v>10</v>
      </c>
      <c r="F11" s="68" t="str">
        <f>IF(F$9=0,"",HLOOKUP(G11,天気タグ!$B$3:$AG$39,35))</f>
        <v>曇|雨</v>
      </c>
      <c r="G11" s="68">
        <f>IF(G9=0,"",(RIGHT(G9,2))-1)</f>
        <v>10</v>
      </c>
      <c r="H11" s="68" t="str">
        <f>IF(H$9=0,"",HLOOKUP(I11,天気タグ!$B$3:$AG$39,35))</f>
        <v>曇|雨</v>
      </c>
      <c r="I11" s="68">
        <f>IF(I9=0,"",(RIGHT(I9,2))-1)</f>
        <v>10</v>
      </c>
      <c r="J11" s="68" t="str">
        <f>IF(J$9=0,"",HLOOKUP(K11,天気タグ!$B$3:$AG$39,35))</f>
        <v>曇|雨</v>
      </c>
      <c r="K11" s="68">
        <f>IF(K9=0,"",(RIGHT(K9,2))-1)</f>
        <v>10</v>
      </c>
      <c r="L11" s="68" t="str">
        <f>IF(L$9=0,"",HLOOKUP(M11,天気タグ!$B$3:$AG$39,35))</f>
        <v>曇|雨</v>
      </c>
      <c r="M11" s="68">
        <f>IF(M9=0,"",(RIGHT(M9,2))-1)</f>
        <v>10</v>
      </c>
      <c r="N11" s="68" t="str">
        <f>IF(N$9=0,"",HLOOKUP(O11,天気タグ!$B$3:$AG$39,35))</f>
        <v>曇|雨</v>
      </c>
      <c r="O11" s="68">
        <f>IF(O9=0,"",(RIGHT(O9,2))-1)</f>
        <v>10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雨/曇</v>
      </c>
      <c r="E12" s="68">
        <f>IF(E9=0,"",RIGHT(E9,2)*1)</f>
        <v>11</v>
      </c>
      <c r="F12" s="68" t="str">
        <f>IF(F$9=0,"",HLOOKUP(G12,天気タグ!$B$3:$AG$39,35))</f>
        <v>雨/曇</v>
      </c>
      <c r="G12" s="68">
        <f>IF(G9=0,"",RIGHT(G9,2)*1)</f>
        <v>11</v>
      </c>
      <c r="H12" s="68" t="str">
        <f>IF(H$9=0,"",HLOOKUP(I12,天気タグ!$B$3:$AG$39,35))</f>
        <v>雨/曇</v>
      </c>
      <c r="I12" s="68">
        <f>IF(I9=0,"",RIGHT(I9,2)*1)</f>
        <v>11</v>
      </c>
      <c r="J12" s="68" t="str">
        <f>IF(J$9=0,"",HLOOKUP(K12,天気タグ!$B$3:$AG$39,35))</f>
        <v>雨/曇</v>
      </c>
      <c r="K12" s="68">
        <f>IF(K9=0,"",RIGHT(K9,2)*1)</f>
        <v>11</v>
      </c>
      <c r="L12" s="68" t="str">
        <f>IF(L$9=0,"",HLOOKUP(M12,天気タグ!$B$3:$AG$39,35))</f>
        <v>雨/曇</v>
      </c>
      <c r="M12" s="68">
        <f>IF(M9=0,"",RIGHT(M9,2)*1)</f>
        <v>11</v>
      </c>
      <c r="N12" s="68" t="str">
        <f>IF(N$9=0,"",HLOOKUP(O12,天気タグ!$B$3:$AG$39,35))</f>
        <v>雨/曇</v>
      </c>
      <c r="O12" s="68">
        <f>IF(O9=0,"",RIGHT(O9,2)*1)</f>
        <v>11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24.8</v>
      </c>
      <c r="E13" s="70"/>
      <c r="F13" s="70">
        <v>28.9</v>
      </c>
      <c r="G13" s="70"/>
      <c r="H13" s="70">
        <v>27</v>
      </c>
      <c r="I13" s="70"/>
      <c r="J13" s="70">
        <v>21.8</v>
      </c>
      <c r="K13" s="70"/>
      <c r="L13" s="70">
        <v>24.1</v>
      </c>
      <c r="M13" s="70"/>
      <c r="N13" s="70">
        <v>25.5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19.100000000000001</v>
      </c>
      <c r="E14" s="76"/>
      <c r="F14" s="77">
        <v>24.4</v>
      </c>
      <c r="G14" s="77"/>
      <c r="H14" s="77">
        <v>20.100000000000001</v>
      </c>
      <c r="I14" s="77"/>
      <c r="J14" s="77">
        <v>24.8</v>
      </c>
      <c r="K14" s="77"/>
      <c r="L14" s="77">
        <v>18.899999999999999</v>
      </c>
      <c r="M14" s="77"/>
      <c r="N14" s="77">
        <v>24.2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0.1</v>
      </c>
      <c r="E26" s="98"/>
      <c r="F26" s="98">
        <v>0.1</v>
      </c>
      <c r="G26" s="98"/>
      <c r="H26" s="68">
        <v>0.19</v>
      </c>
      <c r="I26" s="98"/>
      <c r="J26" s="68">
        <v>0.19</v>
      </c>
      <c r="K26" s="98"/>
      <c r="L26" s="68">
        <v>0.28000000000000003</v>
      </c>
      <c r="M26" s="98"/>
      <c r="N26" s="68">
        <v>0.28000000000000003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5"/>
        <v>0</v>
      </c>
      <c r="F29" s="92">
        <v>0</v>
      </c>
      <c r="G29" s="67">
        <f t="shared" si="6"/>
        <v>0</v>
      </c>
      <c r="H29" s="68">
        <v>0</v>
      </c>
      <c r="I29" s="67">
        <f t="shared" si="7"/>
        <v>0</v>
      </c>
      <c r="J29" s="68">
        <v>0</v>
      </c>
      <c r="K29" s="67">
        <f t="shared" si="8"/>
        <v>0</v>
      </c>
      <c r="L29" s="68">
        <v>0</v>
      </c>
      <c r="M29" s="67">
        <f t="shared" si="8"/>
        <v>0</v>
      </c>
      <c r="N29" s="68">
        <v>0</v>
      </c>
      <c r="O29" s="67">
        <f t="shared" si="8"/>
        <v>0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5"/>
        <v>0</v>
      </c>
      <c r="F30" s="96">
        <v>0</v>
      </c>
      <c r="G30" s="67">
        <f t="shared" si="6"/>
        <v>0</v>
      </c>
      <c r="H30" s="68">
        <v>0</v>
      </c>
      <c r="I30" s="67">
        <f t="shared" si="7"/>
        <v>0</v>
      </c>
      <c r="J30" s="68">
        <v>0</v>
      </c>
      <c r="K30" s="67">
        <f t="shared" si="8"/>
        <v>0</v>
      </c>
      <c r="L30" s="68">
        <v>0</v>
      </c>
      <c r="M30" s="67">
        <f t="shared" si="8"/>
        <v>0</v>
      </c>
      <c r="N30" s="68">
        <v>0</v>
      </c>
      <c r="O30" s="67">
        <f t="shared" si="8"/>
        <v>0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5"/>
        <v>0</v>
      </c>
      <c r="F31" s="96">
        <v>0</v>
      </c>
      <c r="G31" s="67">
        <f t="shared" si="6"/>
        <v>0</v>
      </c>
      <c r="H31" s="68">
        <v>0</v>
      </c>
      <c r="I31" s="67">
        <f t="shared" si="7"/>
        <v>0</v>
      </c>
      <c r="J31" s="68">
        <v>0</v>
      </c>
      <c r="K31" s="67">
        <f t="shared" si="8"/>
        <v>0</v>
      </c>
      <c r="L31" s="68">
        <v>0</v>
      </c>
      <c r="M31" s="67">
        <f t="shared" si="8"/>
        <v>0</v>
      </c>
      <c r="N31" s="68">
        <v>0</v>
      </c>
      <c r="O31" s="67">
        <f t="shared" si="8"/>
        <v>0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5"/>
        <v>0</v>
      </c>
      <c r="F32" s="96">
        <v>0</v>
      </c>
      <c r="G32" s="67">
        <f t="shared" si="6"/>
        <v>0</v>
      </c>
      <c r="H32" s="68">
        <v>0</v>
      </c>
      <c r="I32" s="67">
        <f t="shared" si="7"/>
        <v>0</v>
      </c>
      <c r="J32" s="68">
        <v>0</v>
      </c>
      <c r="K32" s="67">
        <f t="shared" si="8"/>
        <v>0</v>
      </c>
      <c r="L32" s="68">
        <v>0</v>
      </c>
      <c r="M32" s="67">
        <f t="shared" si="8"/>
        <v>0</v>
      </c>
      <c r="N32" s="68">
        <v>0</v>
      </c>
      <c r="O32" s="67">
        <f t="shared" si="8"/>
        <v>0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5"/>
        <v>0</v>
      </c>
      <c r="F33" s="96">
        <v>0</v>
      </c>
      <c r="G33" s="67">
        <f t="shared" si="6"/>
        <v>0</v>
      </c>
      <c r="H33" s="68">
        <v>0</v>
      </c>
      <c r="I33" s="67">
        <f t="shared" si="7"/>
        <v>0</v>
      </c>
      <c r="J33" s="68">
        <v>0</v>
      </c>
      <c r="K33" s="67">
        <f t="shared" si="8"/>
        <v>0</v>
      </c>
      <c r="L33" s="68">
        <v>0</v>
      </c>
      <c r="M33" s="67">
        <f t="shared" si="8"/>
        <v>0</v>
      </c>
      <c r="N33" s="68">
        <v>0</v>
      </c>
      <c r="O33" s="67">
        <f t="shared" si="8"/>
        <v>0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5"/>
        <v>0</v>
      </c>
      <c r="F34" s="96">
        <v>0</v>
      </c>
      <c r="G34" s="67">
        <f t="shared" si="6"/>
        <v>0</v>
      </c>
      <c r="H34" s="68">
        <v>0</v>
      </c>
      <c r="I34" s="67">
        <f t="shared" si="7"/>
        <v>0</v>
      </c>
      <c r="J34" s="68">
        <v>0</v>
      </c>
      <c r="K34" s="67">
        <f t="shared" si="8"/>
        <v>0</v>
      </c>
      <c r="L34" s="68">
        <v>0</v>
      </c>
      <c r="M34" s="67">
        <f t="shared" si="8"/>
        <v>0</v>
      </c>
      <c r="N34" s="68">
        <v>0</v>
      </c>
      <c r="O34" s="67">
        <f t="shared" si="8"/>
        <v>0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5"/>
        <v>0</v>
      </c>
      <c r="F35" s="96">
        <v>0</v>
      </c>
      <c r="G35" s="67">
        <f t="shared" si="6"/>
        <v>0</v>
      </c>
      <c r="H35" s="68">
        <v>0</v>
      </c>
      <c r="I35" s="67">
        <f t="shared" si="7"/>
        <v>0</v>
      </c>
      <c r="J35" s="68">
        <v>0</v>
      </c>
      <c r="K35" s="67">
        <f t="shared" si="8"/>
        <v>0</v>
      </c>
      <c r="L35" s="68">
        <v>0</v>
      </c>
      <c r="M35" s="67">
        <f t="shared" si="8"/>
        <v>0</v>
      </c>
      <c r="N35" s="68">
        <v>0</v>
      </c>
      <c r="O35" s="67">
        <f t="shared" si="8"/>
        <v>0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0.1</v>
      </c>
      <c r="E36" s="98"/>
      <c r="F36" s="98">
        <v>0.09</v>
      </c>
      <c r="G36" s="98"/>
      <c r="H36" s="68">
        <v>0.15</v>
      </c>
      <c r="I36" s="98"/>
      <c r="J36" s="68">
        <v>0.16</v>
      </c>
      <c r="K36" s="98"/>
      <c r="L36" s="68">
        <v>0.18</v>
      </c>
      <c r="M36" s="98"/>
      <c r="N36" s="68">
        <v>0.18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>
        <v>0</v>
      </c>
      <c r="I37" s="96"/>
      <c r="J37" s="68">
        <v>0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>
        <v>0</v>
      </c>
      <c r="E38" s="175">
        <f t="shared" ref="E38:Y40" si="10">D38/1000</f>
        <v>0</v>
      </c>
      <c r="F38" s="96">
        <v>6</v>
      </c>
      <c r="G38" s="175">
        <f t="shared" si="10"/>
        <v>6.0000000000000001E-3</v>
      </c>
      <c r="H38" s="68">
        <v>2</v>
      </c>
      <c r="I38" s="175">
        <f t="shared" ref="I38:I40" si="11">H38/1000</f>
        <v>2E-3</v>
      </c>
      <c r="J38" s="68">
        <v>14</v>
      </c>
      <c r="K38" s="175">
        <f t="shared" si="10"/>
        <v>1.4E-2</v>
      </c>
      <c r="L38" s="68">
        <v>3</v>
      </c>
      <c r="M38" s="175">
        <f t="shared" si="10"/>
        <v>3.0000000000000001E-3</v>
      </c>
      <c r="N38" s="68">
        <v>8</v>
      </c>
      <c r="O38" s="175">
        <f t="shared" si="10"/>
        <v>8.0000000000000002E-3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>
        <v>0</v>
      </c>
      <c r="I39" s="96"/>
      <c r="J39" s="68">
        <v>6.0000000000000001E-3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>
        <v>0</v>
      </c>
      <c r="E40" s="175">
        <f t="shared" si="10"/>
        <v>0</v>
      </c>
      <c r="F40" s="96">
        <v>1</v>
      </c>
      <c r="G40" s="175">
        <f t="shared" si="10"/>
        <v>1E-3</v>
      </c>
      <c r="H40" s="68">
        <v>0</v>
      </c>
      <c r="I40" s="175">
        <f t="shared" si="11"/>
        <v>0</v>
      </c>
      <c r="J40" s="68">
        <v>0</v>
      </c>
      <c r="K40" s="175">
        <f t="shared" si="10"/>
        <v>0</v>
      </c>
      <c r="L40" s="68">
        <v>0</v>
      </c>
      <c r="M40" s="175">
        <f t="shared" si="10"/>
        <v>0</v>
      </c>
      <c r="N40" s="68">
        <v>0</v>
      </c>
      <c r="O40" s="175">
        <f t="shared" si="10"/>
        <v>0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10</v>
      </c>
      <c r="G42" s="67">
        <f>F42/1000</f>
        <v>0.01</v>
      </c>
      <c r="H42" s="68">
        <v>3</v>
      </c>
      <c r="I42" s="67">
        <f>H42/1000</f>
        <v>3.0000000000000001E-3</v>
      </c>
      <c r="J42" s="68">
        <v>18</v>
      </c>
      <c r="K42" s="67">
        <f>J42/1000</f>
        <v>1.7999999999999999E-2</v>
      </c>
      <c r="L42" s="68">
        <v>4</v>
      </c>
      <c r="M42" s="67">
        <f>L42/1000</f>
        <v>4.0000000000000001E-3</v>
      </c>
      <c r="N42" s="68">
        <v>10</v>
      </c>
      <c r="O42" s="67">
        <f>N42/1000</f>
        <v>0.01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>
        <v>0</v>
      </c>
      <c r="I43" s="96"/>
      <c r="J43" s="68">
        <v>1.2E-2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>
        <v>0</v>
      </c>
      <c r="E44" s="175">
        <f t="shared" ref="E44:Y45" si="12">D44/1000</f>
        <v>0</v>
      </c>
      <c r="F44" s="96">
        <v>3</v>
      </c>
      <c r="G44" s="175">
        <f t="shared" si="12"/>
        <v>3.0000000000000001E-3</v>
      </c>
      <c r="H44" s="68">
        <v>1</v>
      </c>
      <c r="I44" s="175">
        <f t="shared" ref="I44:I45" si="13">H44/1000</f>
        <v>1E-3</v>
      </c>
      <c r="J44" s="68">
        <v>4</v>
      </c>
      <c r="K44" s="175">
        <f t="shared" si="12"/>
        <v>4.0000000000000001E-3</v>
      </c>
      <c r="L44" s="68">
        <v>1</v>
      </c>
      <c r="M44" s="175">
        <f t="shared" si="12"/>
        <v>1E-3</v>
      </c>
      <c r="N44" s="68">
        <v>2</v>
      </c>
      <c r="O44" s="175">
        <f t="shared" si="12"/>
        <v>2E-3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>
        <v>0</v>
      </c>
      <c r="E45" s="175">
        <f t="shared" si="12"/>
        <v>0</v>
      </c>
      <c r="F45" s="96">
        <v>0</v>
      </c>
      <c r="G45" s="175">
        <f t="shared" si="12"/>
        <v>0</v>
      </c>
      <c r="H45" s="68">
        <v>0</v>
      </c>
      <c r="I45" s="175">
        <f t="shared" si="13"/>
        <v>0</v>
      </c>
      <c r="J45" s="68">
        <v>0</v>
      </c>
      <c r="K45" s="175">
        <f t="shared" si="12"/>
        <v>0</v>
      </c>
      <c r="L45" s="68">
        <v>0</v>
      </c>
      <c r="M45" s="175">
        <f t="shared" si="12"/>
        <v>0</v>
      </c>
      <c r="N45" s="68">
        <v>0</v>
      </c>
      <c r="O45" s="175">
        <f t="shared" si="12"/>
        <v>0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3.2</v>
      </c>
      <c r="G53" s="70"/>
      <c r="H53" s="68">
        <v>6.5</v>
      </c>
      <c r="I53" s="70"/>
      <c r="J53" s="68">
        <v>5.0999999999999996</v>
      </c>
      <c r="K53" s="70"/>
      <c r="L53" s="68">
        <v>2.7</v>
      </c>
      <c r="M53" s="70"/>
      <c r="N53" s="68">
        <v>2.8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</v>
      </c>
      <c r="E61" s="70"/>
      <c r="F61" s="70">
        <v>0.3</v>
      </c>
      <c r="G61" s="70"/>
      <c r="H61" s="68">
        <v>0.3</v>
      </c>
      <c r="I61" s="70"/>
      <c r="J61" s="68">
        <v>0.4</v>
      </c>
      <c r="K61" s="70"/>
      <c r="L61" s="68">
        <v>0.3</v>
      </c>
      <c r="M61" s="70"/>
      <c r="N61" s="68">
        <v>0.4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7.8</v>
      </c>
      <c r="E62" s="70"/>
      <c r="F62" s="70">
        <v>7.6</v>
      </c>
      <c r="G62" s="70"/>
      <c r="H62" s="68">
        <v>7.3</v>
      </c>
      <c r="I62" s="70"/>
      <c r="J62" s="68">
        <v>7.2</v>
      </c>
      <c r="K62" s="70"/>
      <c r="L62" s="68">
        <v>7.3</v>
      </c>
      <c r="M62" s="70"/>
      <c r="N62" s="68">
        <v>7.1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63"/>
      <c r="B68" s="26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14"/>
        <v>0</v>
      </c>
      <c r="F73" s="92">
        <v>0</v>
      </c>
      <c r="G73" s="67">
        <f t="shared" si="15"/>
        <v>0</v>
      </c>
      <c r="H73" s="92">
        <v>0</v>
      </c>
      <c r="I73" s="67">
        <f t="shared" si="16"/>
        <v>0</v>
      </c>
      <c r="J73" s="92">
        <v>0</v>
      </c>
      <c r="K73" s="67">
        <f t="shared" si="15"/>
        <v>0</v>
      </c>
      <c r="L73" s="92">
        <v>0</v>
      </c>
      <c r="M73" s="67">
        <f t="shared" si="15"/>
        <v>0</v>
      </c>
      <c r="N73" s="92">
        <v>0</v>
      </c>
      <c r="O73" s="67">
        <f t="shared" si="15"/>
        <v>0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14"/>
        <v>0</v>
      </c>
      <c r="F74" s="96">
        <v>0</v>
      </c>
      <c r="G74" s="67">
        <f t="shared" si="15"/>
        <v>0</v>
      </c>
      <c r="H74" s="96">
        <v>0</v>
      </c>
      <c r="I74" s="67">
        <f t="shared" si="16"/>
        <v>0</v>
      </c>
      <c r="J74" s="96">
        <v>0</v>
      </c>
      <c r="K74" s="67">
        <f t="shared" si="15"/>
        <v>0</v>
      </c>
      <c r="L74" s="96">
        <v>0</v>
      </c>
      <c r="M74" s="67">
        <f t="shared" si="15"/>
        <v>0</v>
      </c>
      <c r="N74" s="96">
        <v>0</v>
      </c>
      <c r="O74" s="67">
        <f t="shared" si="15"/>
        <v>0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0.6</v>
      </c>
      <c r="G81" s="70"/>
      <c r="H81" s="70">
        <v>1</v>
      </c>
      <c r="I81" s="70"/>
      <c r="J81" s="70">
        <v>0.6</v>
      </c>
      <c r="K81" s="70"/>
      <c r="L81" s="70">
        <v>1</v>
      </c>
      <c r="M81" s="70"/>
      <c r="N81" s="70">
        <v>0.6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7.8</v>
      </c>
      <c r="E91" s="69"/>
      <c r="F91" s="70">
        <v>7.6</v>
      </c>
      <c r="G91" s="70"/>
      <c r="H91" s="70">
        <v>7.3</v>
      </c>
      <c r="I91" s="70"/>
      <c r="J91" s="70">
        <v>7.2</v>
      </c>
      <c r="K91" s="70"/>
      <c r="L91" s="70">
        <v>7.3</v>
      </c>
      <c r="M91" s="70"/>
      <c r="N91" s="70">
        <v>7.1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3.6</v>
      </c>
      <c r="G100" s="70"/>
      <c r="H100" s="70">
        <v>5.5</v>
      </c>
      <c r="I100" s="70"/>
      <c r="J100" s="70">
        <v>4.5999999999999996</v>
      </c>
      <c r="K100" s="70"/>
      <c r="L100" s="70">
        <v>4.9000000000000004</v>
      </c>
      <c r="M100" s="70"/>
      <c r="N100" s="70">
        <v>4.9000000000000004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0.1</v>
      </c>
      <c r="E101" s="69"/>
      <c r="F101" s="70">
        <v>0.1</v>
      </c>
      <c r="G101" s="70"/>
      <c r="H101" s="70">
        <v>0.19</v>
      </c>
      <c r="I101" s="70"/>
      <c r="J101" s="70">
        <v>0.19</v>
      </c>
      <c r="K101" s="70"/>
      <c r="L101" s="70">
        <v>0.28000000000000003</v>
      </c>
      <c r="M101" s="70"/>
      <c r="N101" s="70">
        <v>0.28000000000000003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63"/>
      <c r="B132" s="263"/>
      <c r="C132" s="233"/>
      <c r="D132" s="23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8">
        <v>45170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9">
        <v>45170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45171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45172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45173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45174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45175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45176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45177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45178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45179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45180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45181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45182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45183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45184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45185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45186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45187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45188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45189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45190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45191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45192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45193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45194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45195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45196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45197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45198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45199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365</v>
      </c>
      <c r="AI3" s="181"/>
    </row>
    <row r="4" spans="1:35" ht="19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1"/>
    </row>
    <row r="5" spans="1:35" ht="19.5" thickBot="1">
      <c r="A5" t="s">
        <v>184</v>
      </c>
      <c r="B5">
        <v>2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>
      <c r="A6" t="s">
        <v>185</v>
      </c>
      <c r="AH6" s="182">
        <f>INDEX(C41:AG41,MATCH(MAX(C41:AG41)+1,C41:AG41,1))</f>
        <v>17</v>
      </c>
      <c r="AI6" s="182">
        <f>AH6*1</f>
        <v>17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  <c r="C33" t="s">
        <v>382</v>
      </c>
      <c r="D33" t="s">
        <v>383</v>
      </c>
      <c r="E33" t="s">
        <v>384</v>
      </c>
      <c r="F33" t="s">
        <v>385</v>
      </c>
      <c r="G33" t="s">
        <v>386</v>
      </c>
      <c r="H33" t="s">
        <v>387</v>
      </c>
      <c r="I33" t="s">
        <v>388</v>
      </c>
      <c r="J33" t="s">
        <v>385</v>
      </c>
      <c r="K33" t="s">
        <v>383</v>
      </c>
      <c r="L33" t="s">
        <v>385</v>
      </c>
      <c r="M33" t="s">
        <v>389</v>
      </c>
      <c r="N33" t="s">
        <v>385</v>
      </c>
      <c r="O33" t="s">
        <v>382</v>
      </c>
      <c r="P33" t="s">
        <v>385</v>
      </c>
      <c r="Q33" t="s">
        <v>390</v>
      </c>
      <c r="R33" t="s">
        <v>383</v>
      </c>
      <c r="S33" t="s">
        <v>383</v>
      </c>
      <c r="T33" t="s">
        <v>388</v>
      </c>
      <c r="U33" t="s">
        <v>383</v>
      </c>
      <c r="V33" t="s">
        <v>385</v>
      </c>
      <c r="W33" t="s">
        <v>385</v>
      </c>
      <c r="X33" t="s">
        <v>385</v>
      </c>
      <c r="Y33" t="s">
        <v>383</v>
      </c>
      <c r="Z33" t="s">
        <v>382</v>
      </c>
      <c r="AA33" t="s">
        <v>383</v>
      </c>
      <c r="AB33" t="s">
        <v>384</v>
      </c>
      <c r="AC33" t="s">
        <v>390</v>
      </c>
      <c r="AD33" t="s">
        <v>383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晴/曇</v>
      </c>
      <c r="F37" s="2" t="str">
        <f t="shared" si="0"/>
        <v>曇|雨</v>
      </c>
      <c r="G37" s="2" t="str">
        <f t="shared" si="0"/>
        <v>曇/晴</v>
      </c>
      <c r="H37" s="2" t="str">
        <f t="shared" si="0"/>
        <v>雨|曇</v>
      </c>
      <c r="I37" s="2" t="str">
        <f t="shared" si="0"/>
        <v>晴|雨</v>
      </c>
      <c r="J37" s="2" t="str">
        <f t="shared" si="0"/>
        <v>曇|雨</v>
      </c>
      <c r="K37" s="2" t="str">
        <f t="shared" si="0"/>
        <v>晴|曇</v>
      </c>
      <c r="L37" s="2" t="str">
        <f t="shared" si="0"/>
        <v>曇|雨</v>
      </c>
      <c r="M37" s="2" t="str">
        <f t="shared" si="0"/>
        <v>雨/曇</v>
      </c>
      <c r="N37" s="2" t="str">
        <f t="shared" si="0"/>
        <v>曇|雨</v>
      </c>
      <c r="O37" s="2" t="str">
        <f t="shared" si="0"/>
        <v>晴</v>
      </c>
      <c r="P37" s="2" t="str">
        <f t="shared" si="0"/>
        <v>曇|雨</v>
      </c>
      <c r="Q37" s="2" t="str">
        <f t="shared" si="0"/>
        <v>曇|晴</v>
      </c>
      <c r="R37" s="2" t="str">
        <f t="shared" si="0"/>
        <v>晴|曇</v>
      </c>
      <c r="S37" s="2" t="str">
        <f t="shared" si="0"/>
        <v>晴|曇</v>
      </c>
      <c r="T37" s="2" t="str">
        <f t="shared" si="0"/>
        <v>晴|雨</v>
      </c>
      <c r="U37" s="2" t="str">
        <f t="shared" si="0"/>
        <v>晴|曇</v>
      </c>
      <c r="V37" s="2" t="str">
        <f t="shared" si="0"/>
        <v>曇|雨</v>
      </c>
      <c r="W37" s="2" t="str">
        <f t="shared" si="0"/>
        <v>曇|雨</v>
      </c>
      <c r="X37" s="2" t="str">
        <f t="shared" si="0"/>
        <v>曇|雨</v>
      </c>
      <c r="Y37" s="2" t="str">
        <f t="shared" si="0"/>
        <v>晴|曇</v>
      </c>
      <c r="Z37" s="2" t="str">
        <f t="shared" si="0"/>
        <v>晴</v>
      </c>
      <c r="AA37" s="2" t="str">
        <f t="shared" si="0"/>
        <v>晴|曇</v>
      </c>
      <c r="AB37" s="2" t="str">
        <f t="shared" si="0"/>
        <v>晴/曇</v>
      </c>
      <c r="AC37" s="2" t="str">
        <f t="shared" si="0"/>
        <v>曇|晴</v>
      </c>
      <c r="AD37" s="2" t="str">
        <f t="shared" si="0"/>
        <v>晴|曇</v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5</v>
      </c>
      <c r="F41" s="2">
        <f>IF(F37="","",VLOOKUP(F37,変換!$B$31:$C$58,2,FALSE))</f>
        <v>21</v>
      </c>
      <c r="G41" s="2">
        <f>IF(G37="","",VLOOKUP(G37,変換!$B$31:$C$58,2,FALSE))</f>
        <v>8</v>
      </c>
      <c r="H41" s="2">
        <f>IF(H37="","",VLOOKUP(H37,変換!$B$31:$C$58,2,FALSE))</f>
        <v>24</v>
      </c>
      <c r="I41" s="2">
        <f>IF(I37="","",VLOOKUP(I37,変換!$B$31:$C$58,2,FALSE))</f>
        <v>18</v>
      </c>
      <c r="J41" s="2">
        <f>IF(J37="","",VLOOKUP(J37,変換!$B$31:$C$58,2,FALSE))</f>
        <v>21</v>
      </c>
      <c r="K41" s="2">
        <f>IF(K37="","",VLOOKUP(K37,変換!$B$31:$C$58,2,FALSE))</f>
        <v>17</v>
      </c>
      <c r="L41" s="2">
        <f>IF(L37="","",VLOOKUP(L37,変換!$B$31:$C$58,2,FALSE))</f>
        <v>21</v>
      </c>
      <c r="M41" s="2">
        <f>IF(M37="","",VLOOKUP(M37,変換!$B$31:$C$58,2,FALSE))</f>
        <v>12</v>
      </c>
      <c r="N41" s="2">
        <f>IF(N37="","",VLOOKUP(N37,変換!$B$31:$C$58,2,FALSE))</f>
        <v>21</v>
      </c>
      <c r="O41" s="2">
        <f>IF(O37="","",VLOOKUP(O37,変換!$B$31:$C$58,2,FALSE))</f>
        <v>1</v>
      </c>
      <c r="P41" s="2">
        <f>IF(P37="","",VLOOKUP(P37,変換!$B$31:$C$58,2,FALSE))</f>
        <v>21</v>
      </c>
      <c r="Q41" s="2">
        <f>IF(Q37="","",VLOOKUP(Q37,変換!$B$31:$C$58,2,FALSE))</f>
        <v>20</v>
      </c>
      <c r="R41" s="2">
        <f>IF(R37="","",VLOOKUP(R37,変換!$B$31:$C$58,2,FALSE))</f>
        <v>17</v>
      </c>
      <c r="S41" s="2">
        <f>IF(S37="","",VLOOKUP(S37,変換!$B$31:$C$58,2,FALSE))</f>
        <v>17</v>
      </c>
      <c r="T41" s="2">
        <f>IF(T37="","",VLOOKUP(T37,変換!$B$31:$C$58,2,FALSE))</f>
        <v>18</v>
      </c>
      <c r="U41" s="2">
        <f>IF(U37="","",VLOOKUP(U37,変換!$B$31:$C$58,2,FALSE))</f>
        <v>17</v>
      </c>
      <c r="V41" s="2">
        <f>IF(V37="","",VLOOKUP(V37,変換!$B$31:$C$58,2,FALSE))</f>
        <v>21</v>
      </c>
      <c r="W41" s="2">
        <f>IF(W37="","",VLOOKUP(W37,変換!$B$31:$C$58,2,FALSE))</f>
        <v>21</v>
      </c>
      <c r="X41" s="2">
        <f>IF(X37="","",VLOOKUP(X37,変換!$B$31:$C$58,2,FALSE))</f>
        <v>21</v>
      </c>
      <c r="Y41" s="2">
        <f>IF(Y37="","",VLOOKUP(Y37,変換!$B$31:$C$58,2,FALSE))</f>
        <v>17</v>
      </c>
      <c r="Z41" s="2">
        <f>IF(Z37="","",VLOOKUP(Z37,変換!$B$31:$C$58,2,FALSE))</f>
        <v>1</v>
      </c>
      <c r="AA41" s="2">
        <f>IF(AA37="","",VLOOKUP(AA37,変換!$B$31:$C$58,2,FALSE))</f>
        <v>17</v>
      </c>
      <c r="AB41" s="2">
        <f>IF(AB37="","",VLOOKUP(AB37,変換!$B$31:$C$58,2,FALSE))</f>
        <v>5</v>
      </c>
      <c r="AC41" s="2">
        <f>IF(AC37="","",VLOOKUP(AC37,変換!$B$31:$C$58,2,FALSE))</f>
        <v>20</v>
      </c>
      <c r="AD41" s="2">
        <f>IF(AD37="","",VLOOKUP(AD37,変換!$B$31:$C$58,2,FALSE))</f>
        <v>17</v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363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2023-11-30T02:14:12Z</cp:lastPrinted>
  <dcterms:created xsi:type="dcterms:W3CDTF">2020-11-06T01:25:08Z</dcterms:created>
  <dcterms:modified xsi:type="dcterms:W3CDTF">2023-11-30T02:14:31Z</dcterms:modified>
</cp:coreProperties>
</file>