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11CFB7C9-0094-4FD5-9573-0B6B24EB4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G12" i="5"/>
  <c r="G11" i="5"/>
  <c r="K9" i="5"/>
  <c r="K12" i="5" s="1"/>
  <c r="I9" i="5"/>
  <c r="I12" i="5" s="1"/>
  <c r="G9" i="5"/>
  <c r="E9" i="5"/>
  <c r="E12" i="5" s="1"/>
  <c r="I11" i="5" l="1"/>
  <c r="K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<sst xmlns="http://schemas.openxmlformats.org/spreadsheetml/2006/main" count="4630" uniqueCount="430">
  <si>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</si>
  <si>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</si>
  <si>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</si>
  <si>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</si>
  <si>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</si>
  <si>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</si>
  <si>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</si>
  <si>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</si>
  <si>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</si>
  <si>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</si>
  <si>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</si>
  <si>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</si>
  <si>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</si>
  <si>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</si>
  <si>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</si>
  <si>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</si>
  <si>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</si>
  <si>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</si>
  <si>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</si>
  <si>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</si>
  <si>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</si>
  <si>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</si>
  <si>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</si>
  <si>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</si>
  <si>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</si>
  <si>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</si>
  <si>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</si>
  <si>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</si>
  <si>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</si>
  <si>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</si>
  <si>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</si>
  <si>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</si>
  <si>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</si>
  <si>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</si>
  <si>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</si>
  <si>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</si>
  <si>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</si>
  <si>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</si>
  <si>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</si>
  <si>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</si>
  <si>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</si>
  <si>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</si>
  <si>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</si>
  <si>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</si>
  <si>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</si>
  <si>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</si>
  <si>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</si>
  <si>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</si>
  <si>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</si>
  <si>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</si>
  <si>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</si>
  <si>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</si>
  <si>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</si>
  <si>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</si>
  <si>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</si>
  <si>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</si>
  <si>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</si>
  <si>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</si>
  <si>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</si>
  <si>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</si>
  <si>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</si>
  <si>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</si>
  <si>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</si>
  <si>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</si>
  <si>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</si>
  <si>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</si>
  <si>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</si>
  <si>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</si>
  <si>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</si>
  <si>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</si>
  <si>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</si>
  <si>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</si>
  <si>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</si>
  <si>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</si>
  <si>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</si>
  <si>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</si>
  <si>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</si>
  <si>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</si>
  <si>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</si>
  <si>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</si>
  <si>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</si>
  <si>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</si>
  <si>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</si>
  <si>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</si>
  <si>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</si>
  <si>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</si>
  <si>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</si>
  <si>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</si>
  <si>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</si>
  <si>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</si>
  <si>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</si>
  <si>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</si>
  <si>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</si>
  <si>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</si>
  <si>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</si>
  <si>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</si>
  <si>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</si>
  <si>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</si>
  <si>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</si>
  <si>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</si>
  <si>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</si>
  <si>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</si>
  <si>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</si>
  <si>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</si>
  <si>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</si>
  <si>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</si>
  <si>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</si>
  <si>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</si>
  <si>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</si>
  <si>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</si>
  <si>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</si>
  <si>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</si>
  <si>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</si>
  <si>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</si>
  <si>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</si>
  <si>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</si>
  <si>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</si>
  <si>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</si>
  <si>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</si>
  <si>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</si>
  <si>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</si>
  <si>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</si>
  <si>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</si>
  <si>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</si>
  <si>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</si>
  <si>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</si>
  <si>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</si>
  <si>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</si>
  <si>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</si>
  <si>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</si>
  <si>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</si>
  <si>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</si>
  <si>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</si>
  <si>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</si>
  <si>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</si>
  <si>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</si>
  <si>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</si>
  <si>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</si>
  <si>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</si>
  <si>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</si>
  <si>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</si>
  <si>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</si>
  <si>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</si>
  <si>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</si>
  <si>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</si>
  <si>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</si>
  <si>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</si>
  <si>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</si>
  <si>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</si>
  <si>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</si>
  <si>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</si>
  <si>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</si>
  <si>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</si>
  <si>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</si>
  <si>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</si>
  <si>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</si>
  <si>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</si>
  <si>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</si>
  <si>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</si>
  <si>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</si>
  <si>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</si>
  <si>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</si>
  <si>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</si>
  <si>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</si>
  <si>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</si>
  <si>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</si>
  <si>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</si>
  <si>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</si>
  <si>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</si>
  <si>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</si>
  <si>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</si>
  <si>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</si>
  <si>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</si>
  <si>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</si>
  <si>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</si>
  <si>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</si>
  <si>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</si>
  <si>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</si>
  <si>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</si>
  <si>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</si>
  <si>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</si>
  <si>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</si>
  <si>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</si>
  <si>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</si>
  <si>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</si>
  <si>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</si>
  <si>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</si>
  <si>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</si>
  <si>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</si>
  <si>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</si>
  <si>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</si>
  <si>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</si>
  <si>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</si>
  <si>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</si>
  <si>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</si>
  <si>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</si>
  <si>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</si>
  <si>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</si>
  <si>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</si>
  <si>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</si>
  <si>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</si>
  <si>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</si>
  <si>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</si>
  <si>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</si>
  <si>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</si>
  <si>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</si>
  <si>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</si>
  <si>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</si>
  <si>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</si>
  <si>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</si>
  <si>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</si>
  <si>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</si>
  <si>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</si>
  <si>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</si>
  <si>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</si>
  <si>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</si>
  <si>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</si>
  <si>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</si>
  <si>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</si>
  <si>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</si>
  <si>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</si>
  <si>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</si>
  <si>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</si>
  <si>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</si>
  <si>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</si>
  <si>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</si>
  <si>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</si>
  <si>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</si>
  <si>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</si>
  <si>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</si>
  <si>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</si>
  <si>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</si>
  <si>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</si>
  <si>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</si>
  <si>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</si>
  <si>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</si>
  <si>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</si>
  <si>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</si>
  <si>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</si>
  <si>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</si>
  <si>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</si>
  <si>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</si>
  <si>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</si>
  <si>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</si>
  <si>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</si>
  <si>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</si>
  <si>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</si>
  <si>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</si>
  <si>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</si>
  <si>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</si>
  <si>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</si>
  <si>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</si>
  <si>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</si>
  <si>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</si>
  <si>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</si>
  <si>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</si>
  <si>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</si>
  <si>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</si>
  <si>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</si>
  <si>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</si>
  <si>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</si>
  <si>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</si>
  <si>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</si>
  <si>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</si>
  <si>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</si>
  <si>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</si>
  <si>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</si>
  <si>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</si>
  <si>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</si>
  <si>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</si>
  <si>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</si>
  <si>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</si>
  <si>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</si>
  <si>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</si>
  <si>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</si>
  <si>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</si>
  <si>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</si>
  <si>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</si>
  <si>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</si>
  <si>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</si>
  <si>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</si>
  <si>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</si>
  <si>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</si>
  <si>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</si>
  <si>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</si>
  <si>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</si>
  <si>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</si>
  <si>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</si>
  <si>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</si>
  <si>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</si>
  <si>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</si>
  <si>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</si>
  <si>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</si>
  <si>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</si>
  <si>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</si>
  <si>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</si>
  <si>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</si>
  <si>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</si>
  <si>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</si>
  <si>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</si>
  <si>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</si>
  <si>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</si>
  <si>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</si>
  <si>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</si>
  <si>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</si>
  <si>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</si>
  <si>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</si>
  <si>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</si>
  <si>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</si>
  <si>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</si>
  <si>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</si>
  <si>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</si>
  <si>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</si>
  <si>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</si>
  <si>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</si>
  <si>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</si>
  <si>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</si>
  <si>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</si>
  <si>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</si>
  <si>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</si>
  <si>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</si>
  <si>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</si>
  <si>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</si>
  <si>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</si>
  <si>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</si>
  <si>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</si>
  <si>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</si>
  <si>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</si>
  <si>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</si>
  <si>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</si>
  <si>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</si>
  <si>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</si>
  <si>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</si>
  <si>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</si>
  <si>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</si>
  <si>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</si>
  <si>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</si>
  <si>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</si>
  <si>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</si>
  <si>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</si>
  <si>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</si>
  <si>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</si>
  <si>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</si>
  <si>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</si>
  <si>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</si>
  <si>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</si>
  <si>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</si>
  <si>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</si>
  <si>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</si>
  <si>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</si>
  <si>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</si>
  <si>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</si>
  <si>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</si>
  <si>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</si>
  <si>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</si>
  <si>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</si>
  <si>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</si>
  <si>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</si>
  <si>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</si>
  <si>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</si>
  <si>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</si>
  <si>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</si>
  <si>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</si>
  <si>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</si>
  <si>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</si>
  <si>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</si>
  <si>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</si>
  <si>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</si>
  <si>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</si>
  <si>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</si>
  <si>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</si>
  <si>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</si>
  <si>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</si>
  <si>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</si>
  <si>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</si>
  <si>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</si>
  <si>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</si>
  <si>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</si>
  <si>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</si>
  <si>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</si>
  <si>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</si>
  <si>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</si>
  <si>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</si>
  <si>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</si>
  <si>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</si>
  <si>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</si>
  <si>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</si>
  <si>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</si>
  <si>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</si>
  <si>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</si>
  <si>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</si>
  <si>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</si>
  <si>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</si>
  <si>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</si>
  <si>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</si>
  <si>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</si>
  <si>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</si>
  <si>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</si>
  <si>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</si>
  <si>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</si>
  <si>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</si>
  <si>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</si>
  <si>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</si>
  <si>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晴|曇</t>
  </si>
  <si>
    <t>晴/曇</t>
  </si>
  <si>
    <t>曇</t>
  </si>
  <si>
    <t>曇|雨</t>
  </si>
  <si>
    <t>曇|晴</t>
  </si>
  <si>
    <t>2024/12/05</t>
  </si>
  <si>
    <t>2024/12/04</t>
  </si>
  <si>
    <t>09:54</t>
  </si>
  <si>
    <t>10:20</t>
  </si>
  <si>
    <t>10:37</t>
  </si>
  <si>
    <t>09:37</t>
  </si>
  <si>
    <t>09:15</t>
  </si>
  <si>
    <t>10:30</t>
  </si>
  <si>
    <t>09:12</t>
  </si>
  <si>
    <t>10:08</t>
  </si>
  <si>
    <t>09:45</t>
  </si>
  <si>
    <t>10:04</t>
  </si>
  <si>
    <t>10:28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</si>
  <si>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</si>
  <si>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</si>
  <si>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</si>
  <si>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</si>
  <si>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</si>
  <si>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</si>
  <si>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</si>
  <si>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0.008未満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</si>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</sst>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8" xfId="0" applyFont="1" applyFill="1" applyBorder="1" applyAlignment="1">
      <alignment wrapText="1"/>
    </xf>
    <xf numFmtId="0" fontId="8" fillId="9" borderId="59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5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0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4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0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9" xfId="0" applyFont="1" applyBorder="1">
      <alignment vertical="center"/>
    </xf>
    <xf numFmtId="0" fontId="18" fillId="0" borderId="45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0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4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6" xfId="0" applyNumberFormat="1" applyFont="1" applyBorder="1" applyAlignment="1">
      <alignment horizontal="center" vertical="center" shrinkToFit="1"/>
    </xf>
    <xf numFmtId="0" fontId="22" fillId="0" borderId="40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0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7" xfId="0" applyNumberFormat="1" applyFont="1" applyBorder="1" applyAlignment="1">
      <alignment horizontal="center" vertical="center" shrinkToFit="1"/>
    </xf>
    <xf numFmtId="2" fontId="18" fillId="0" borderId="36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39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7" xfId="0" applyFont="1" applyBorder="1">
      <alignment vertical="center"/>
    </xf>
    <xf numFmtId="0" fontId="22" fillId="0" borderId="41" xfId="3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shrinkToFit="1"/>
    </xf>
    <xf numFmtId="180" fontId="25" fillId="0" borderId="50" xfId="0" applyNumberFormat="1" applyFont="1" applyBorder="1">
      <alignment vertical="center"/>
    </xf>
    <xf numFmtId="182" fontId="25" fillId="0" borderId="50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22" fillId="0" borderId="56" xfId="3" quotePrefix="1" applyFont="1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2" fillId="7" borderId="63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4" xfId="3" quotePrefix="1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5" xfId="0" applyBorder="1">
      <alignment vertical="center"/>
    </xf>
    <xf numFmtId="185" fontId="18" fillId="0" borderId="36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185" fontId="18" fillId="0" borderId="37" xfId="0" applyNumberFormat="1" applyFont="1" applyBorder="1" applyAlignment="1">
      <alignment horizontal="center" vertical="center" shrinkToFit="1"/>
    </xf>
    <xf numFmtId="176" fontId="18" fillId="0" borderId="44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4" borderId="36" xfId="0" applyFont="1" applyFill="1" applyBorder="1" applyAlignment="1">
      <alignment horizontal="center" vertical="center" shrinkToFit="1"/>
    </xf>
    <xf numFmtId="179" fontId="18" fillId="0" borderId="69" xfId="0" applyNumberFormat="1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184" fontId="18" fillId="0" borderId="46" xfId="0" applyNumberFormat="1" applyFont="1" applyBorder="1" applyAlignment="1">
      <alignment horizontal="center" vertical="center" shrinkToFit="1"/>
    </xf>
    <xf numFmtId="186" fontId="18" fillId="0" borderId="46" xfId="0" applyNumberFormat="1" applyFont="1" applyBorder="1" applyAlignment="1">
      <alignment horizontal="center" vertical="center" shrinkToFit="1"/>
    </xf>
    <xf numFmtId="183" fontId="18" fillId="0" borderId="46" xfId="0" applyNumberFormat="1" applyFont="1" applyBorder="1" applyAlignment="1">
      <alignment horizontal="center" vertical="center" shrinkToFit="1"/>
    </xf>
    <xf numFmtId="2" fontId="18" fillId="0" borderId="46" xfId="0" applyNumberFormat="1" applyFont="1" applyBorder="1" applyAlignment="1">
      <alignment horizontal="center" vertical="center" shrinkToFit="1"/>
    </xf>
    <xf numFmtId="185" fontId="18" fillId="0" borderId="46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85" fontId="18" fillId="0" borderId="71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8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5" xfId="0" applyFont="1" applyBorder="1" applyAlignment="1">
      <alignment horizontal="left" vertical="top" wrapText="1" shrinkToFi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60" xfId="0" applyFont="1" applyBorder="1" applyAlignment="1">
      <alignment horizontal="left" vertical="top" wrapText="1"/>
    </xf>
    <xf numFmtId="0" fontId="21" fillId="0" borderId="61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2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/>
    </xf>
    <xf numFmtId="188" fontId="25" fillId="0" borderId="50" xfId="0" applyNumberFormat="1" applyFont="1" applyBorder="1" applyAlignment="1">
      <alignment horizontal="right" vertical="center"/>
    </xf>
    <xf numFmtId="182" fontId="25" fillId="0" borderId="50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181" fontId="25" fillId="0" borderId="5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30"/>
  <sheetViews>
    <sheetView tabSelected="1" view="pageBreakPreview" topLeftCell="A62" zoomScaleNormal="100" zoomScaleSheetLayoutView="100" workbookViewId="0">
      <selection activeCell="F71" sqref="F71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>
      <c r="A2" s="218">
        <v>45536</v>
      </c>
      <c r="B2" s="218"/>
      <c r="C2" s="219">
        <v>45627</v>
      </c>
      <c r="D2" s="219"/>
    </row>
    <row r="3" spans="1:14" ht="9.9499999999999993" customHeight="1" thickBot="1"/>
    <row r="4" spans="1:14" ht="11.1" customHeight="1">
      <c r="A4" s="35"/>
      <c r="B4" s="36"/>
      <c r="C4" s="37" t="s">
        <v>87</v>
      </c>
      <c r="D4" s="220" t="s">
        <v>350</v>
      </c>
      <c r="E4" s="214" t="s">
        <v>354</v>
      </c>
      <c r="F4" s="212" t="s">
        <v>356</v>
      </c>
      <c r="G4" s="198" t="s">
        <v>359</v>
      </c>
      <c r="H4" s="200" t="s">
        <v>362</v>
      </c>
      <c r="I4" s="198" t="s">
        <v>379</v>
      </c>
      <c r="J4" s="198" t="s">
        <v>384</v>
      </c>
      <c r="K4" s="200" t="s">
        <v>387</v>
      </c>
      <c r="L4" s="198" t="s">
        <v>390</v>
      </c>
      <c r="M4" s="202" t="s">
        <v>395</v>
      </c>
      <c r="N4" s="204" t="s">
        <v>396</v>
      </c>
    </row>
    <row r="5" spans="1:14" ht="11.1" customHeight="1">
      <c r="A5" s="38"/>
      <c r="B5" s="39"/>
      <c r="C5" s="40"/>
      <c r="D5" s="221"/>
      <c r="E5" s="215"/>
      <c r="F5" s="213"/>
      <c r="G5" s="199"/>
      <c r="H5" s="201"/>
      <c r="I5" s="199"/>
      <c r="J5" s="199"/>
      <c r="K5" s="201"/>
      <c r="L5" s="199"/>
      <c r="M5" s="203"/>
      <c r="N5" s="205"/>
    </row>
    <row r="6" spans="1:14" ht="11.1" customHeight="1">
      <c r="A6" s="38"/>
      <c r="B6" s="41"/>
      <c r="C6" s="42" t="s">
        <v>88</v>
      </c>
      <c r="D6" s="226" t="s">
        <v>349</v>
      </c>
      <c r="E6" s="210" t="s">
        <v>353</v>
      </c>
      <c r="F6" s="224" t="s">
        <v>357</v>
      </c>
      <c r="G6" s="222" t="s">
        <v>360</v>
      </c>
      <c r="H6" s="224" t="s">
        <v>363</v>
      </c>
      <c r="I6" s="222" t="s">
        <v>380</v>
      </c>
      <c r="J6" s="222" t="s">
        <v>386</v>
      </c>
      <c r="K6" s="196" t="s">
        <v>389</v>
      </c>
      <c r="L6" s="194" t="s">
        <v>400</v>
      </c>
      <c r="M6" s="206" t="s">
        <v>399</v>
      </c>
      <c r="N6" s="208" t="s">
        <v>398</v>
      </c>
    </row>
    <row r="7" spans="1:14" ht="11.1" customHeight="1" thickBot="1">
      <c r="A7" s="45" t="s">
        <v>85</v>
      </c>
      <c r="B7" s="46" t="s">
        <v>86</v>
      </c>
      <c r="C7" s="47"/>
      <c r="D7" s="227"/>
      <c r="E7" s="211"/>
      <c r="F7" s="225"/>
      <c r="G7" s="223"/>
      <c r="H7" s="225"/>
      <c r="I7" s="223"/>
      <c r="J7" s="223"/>
      <c r="K7" s="197"/>
      <c r="L7" s="195"/>
      <c r="M7" s="207"/>
      <c r="N7" s="209"/>
    </row>
    <row r="8" spans="1:14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4" ht="11.1" customHeight="1">
      <c r="A9" s="55">
        <v>1</v>
      </c>
      <c r="B9" s="56" t="s">
        <v>80</v>
      </c>
      <c r="C9" s="57" t="s">
        <v>75</v>
      </c>
      <c r="D9" s="150" t="s">
        <v>408</v>
      </c>
      <c r="E9" s="150" t="s">
        <v>408</v>
      </c>
      <c r="F9" s="150" t="s">
        <v>408</v>
      </c>
      <c r="G9" s="150" t="s">
        <v>408</v>
      </c>
      <c r="H9" s="150" t="s">
        <v>408</v>
      </c>
      <c r="I9" s="150" t="s">
        <v>408</v>
      </c>
      <c r="J9" s="150" t="s">
        <v>408</v>
      </c>
      <c r="K9" s="150" t="s">
        <v>408</v>
      </c>
      <c r="L9" s="150" t="s">
        <v>408</v>
      </c>
      <c r="M9" s="169" t="s">
        <v>409</v>
      </c>
      <c r="N9" s="183" t="s">
        <v>409</v>
      </c>
    </row>
    <row r="10" spans="1:14" ht="11.1" customHeight="1">
      <c r="A10" s="62">
        <v>2</v>
      </c>
      <c r="B10" s="63" t="s">
        <v>81</v>
      </c>
      <c r="C10" s="64" t="s">
        <v>75</v>
      </c>
      <c r="D10" s="65" t="s">
        <v>410</v>
      </c>
      <c r="E10" s="67" t="s">
        <v>411</v>
      </c>
      <c r="F10" s="67" t="s">
        <v>412</v>
      </c>
      <c r="G10" s="67" t="s">
        <v>413</v>
      </c>
      <c r="H10" s="67" t="s">
        <v>414</v>
      </c>
      <c r="I10" s="67" t="s">
        <v>415</v>
      </c>
      <c r="J10" s="67" t="s">
        <v>416</v>
      </c>
      <c r="K10" s="67" t="s">
        <v>417</v>
      </c>
      <c r="L10" s="67" t="s">
        <v>418</v>
      </c>
      <c r="M10" s="113" t="s">
        <v>419</v>
      </c>
      <c r="N10" s="151" t="s">
        <v>420</v>
      </c>
    </row>
    <row r="11" spans="1:14" ht="11.1" customHeight="1">
      <c r="A11" s="62">
        <v>3</v>
      </c>
      <c r="B11" s="63" t="s">
        <v>82</v>
      </c>
      <c r="C11" s="64" t="s">
        <v>75</v>
      </c>
      <c r="D11" s="65" t="s">
        <v>402</v>
      </c>
      <c r="E11" s="67" t="s">
        <v>402</v>
      </c>
      <c r="F11" s="67" t="s">
        <v>402</v>
      </c>
      <c r="G11" s="67" t="s">
        <v>402</v>
      </c>
      <c r="H11" s="67" t="s">
        <v>402</v>
      </c>
      <c r="I11" s="67" t="s">
        <v>402</v>
      </c>
      <c r="J11" s="67" t="s">
        <v>402</v>
      </c>
      <c r="K11" s="67" t="s">
        <v>402</v>
      </c>
      <c r="L11" s="67" t="s">
        <v>402</v>
      </c>
      <c r="M11" s="113" t="s">
        <v>402</v>
      </c>
      <c r="N11" s="151" t="s">
        <v>402</v>
      </c>
    </row>
    <row r="12" spans="1:14" ht="11.1" customHeight="1">
      <c r="A12" s="62">
        <v>4</v>
      </c>
      <c r="B12" s="63" t="s">
        <v>83</v>
      </c>
      <c r="C12" s="64" t="s">
        <v>75</v>
      </c>
      <c r="D12" s="65" t="s">
        <v>403</v>
      </c>
      <c r="E12" s="67" t="s">
        <v>403</v>
      </c>
      <c r="F12" s="67" t="s">
        <v>403</v>
      </c>
      <c r="G12" s="67" t="s">
        <v>403</v>
      </c>
      <c r="H12" s="67" t="s">
        <v>403</v>
      </c>
      <c r="I12" s="67" t="s">
        <v>403</v>
      </c>
      <c r="J12" s="67" t="s">
        <v>403</v>
      </c>
      <c r="K12" s="67" t="s">
        <v>403</v>
      </c>
      <c r="L12" s="67" t="s">
        <v>403</v>
      </c>
      <c r="M12" s="113" t="s">
        <v>402</v>
      </c>
      <c r="N12" s="151" t="s">
        <v>402</v>
      </c>
    </row>
    <row r="13" spans="1:14" ht="11.1" customHeight="1">
      <c r="A13" s="62">
        <v>5</v>
      </c>
      <c r="B13" s="63" t="s">
        <v>44</v>
      </c>
      <c r="C13" s="64" t="s">
        <v>84</v>
      </c>
      <c r="D13" s="68">
        <v>5.2</v>
      </c>
      <c r="E13" s="69">
        <v>7.9</v>
      </c>
      <c r="F13" s="69">
        <v>7.4</v>
      </c>
      <c r="G13" s="69">
        <v>6.2</v>
      </c>
      <c r="H13" s="69">
        <v>6.2</v>
      </c>
      <c r="I13" s="69">
        <v>7.8</v>
      </c>
      <c r="J13" s="69">
        <v>10.9</v>
      </c>
      <c r="K13" s="69">
        <v>6.5</v>
      </c>
      <c r="L13" s="69">
        <v>8</v>
      </c>
      <c r="M13" s="170">
        <v>10.5</v>
      </c>
      <c r="N13" s="124">
        <v>12.1</v>
      </c>
    </row>
    <row r="14" spans="1:14" ht="11.1" customHeight="1" thickBot="1">
      <c r="A14" s="72">
        <v>6</v>
      </c>
      <c r="B14" s="73" t="s">
        <v>45</v>
      </c>
      <c r="C14" s="74" t="s">
        <v>84</v>
      </c>
      <c r="D14" s="75">
        <v>7.5</v>
      </c>
      <c r="E14" s="76">
        <v>13.2</v>
      </c>
      <c r="F14" s="76">
        <v>14.2</v>
      </c>
      <c r="G14" s="76">
        <v>12</v>
      </c>
      <c r="H14" s="76">
        <v>13.8</v>
      </c>
      <c r="I14" s="76">
        <v>7.9</v>
      </c>
      <c r="J14" s="76">
        <v>15.9</v>
      </c>
      <c r="K14" s="76">
        <v>8.5</v>
      </c>
      <c r="L14" s="76">
        <v>11.8</v>
      </c>
      <c r="M14" s="171">
        <v>15.1</v>
      </c>
      <c r="N14" s="152">
        <v>14.9</v>
      </c>
    </row>
    <row r="15" spans="1:14" ht="11.1" customHeight="1" thickBot="1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153"/>
    </row>
    <row r="16" spans="1:14" ht="11.1" customHeight="1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72">
        <v>0</v>
      </c>
      <c r="N16" s="184">
        <v>0</v>
      </c>
    </row>
    <row r="17" spans="1:14" ht="11.1" customHeight="1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113" t="s">
        <v>227</v>
      </c>
      <c r="N17" s="151" t="s">
        <v>227</v>
      </c>
    </row>
    <row r="18" spans="1:14" ht="11.1" customHeight="1">
      <c r="A18" s="86">
        <v>3</v>
      </c>
      <c r="B18" s="63" t="s">
        <v>1</v>
      </c>
      <c r="C18" s="89" t="s">
        <v>78</v>
      </c>
      <c r="D18" s="91" t="s">
        <v>401</v>
      </c>
      <c r="E18" s="91" t="s">
        <v>401</v>
      </c>
      <c r="F18" s="91" t="s">
        <v>401</v>
      </c>
      <c r="G18" s="91" t="s">
        <v>401</v>
      </c>
      <c r="H18" s="91" t="s">
        <v>401</v>
      </c>
      <c r="I18" s="91" t="s">
        <v>401</v>
      </c>
      <c r="J18" s="91" t="s">
        <v>401</v>
      </c>
      <c r="K18" s="91" t="s">
        <v>401</v>
      </c>
      <c r="L18" s="91" t="s">
        <v>401</v>
      </c>
      <c r="M18" s="173" t="s">
        <v>401</v>
      </c>
      <c r="N18" s="185" t="s">
        <v>401</v>
      </c>
    </row>
    <row r="19" spans="1:14" ht="11.1" customHeight="1">
      <c r="A19" s="86">
        <v>4</v>
      </c>
      <c r="B19" s="63" t="s">
        <v>2</v>
      </c>
      <c r="C19" s="89" t="s">
        <v>78</v>
      </c>
      <c r="D19" s="93" t="s">
        <v>401</v>
      </c>
      <c r="E19" s="93" t="s">
        <v>401</v>
      </c>
      <c r="F19" s="93" t="s">
        <v>401</v>
      </c>
      <c r="G19" s="93" t="s">
        <v>401</v>
      </c>
      <c r="H19" s="93" t="s">
        <v>401</v>
      </c>
      <c r="I19" s="93" t="s">
        <v>401</v>
      </c>
      <c r="J19" s="93" t="s">
        <v>401</v>
      </c>
      <c r="K19" s="93" t="s">
        <v>401</v>
      </c>
      <c r="L19" s="93" t="s">
        <v>401</v>
      </c>
      <c r="M19" s="174" t="s">
        <v>401</v>
      </c>
      <c r="N19" s="186" t="s">
        <v>401</v>
      </c>
    </row>
    <row r="20" spans="1:14" ht="11.1" customHeight="1">
      <c r="A20" s="86">
        <v>5</v>
      </c>
      <c r="B20" s="63" t="s">
        <v>3</v>
      </c>
      <c r="C20" s="89" t="s">
        <v>78</v>
      </c>
      <c r="D20" s="95" t="s">
        <v>401</v>
      </c>
      <c r="E20" s="95" t="s">
        <v>401</v>
      </c>
      <c r="F20" s="95" t="s">
        <v>401</v>
      </c>
      <c r="G20" s="95" t="s">
        <v>401</v>
      </c>
      <c r="H20" s="95" t="s">
        <v>401</v>
      </c>
      <c r="I20" s="95" t="s">
        <v>401</v>
      </c>
      <c r="J20" s="95" t="s">
        <v>401</v>
      </c>
      <c r="K20" s="95" t="s">
        <v>401</v>
      </c>
      <c r="L20" s="95" t="s">
        <v>401</v>
      </c>
      <c r="M20" s="175" t="s">
        <v>401</v>
      </c>
      <c r="N20" s="187" t="s">
        <v>401</v>
      </c>
    </row>
    <row r="21" spans="1:14" ht="11.1" customHeight="1">
      <c r="A21" s="86">
        <v>6</v>
      </c>
      <c r="B21" s="63" t="s">
        <v>4</v>
      </c>
      <c r="C21" s="89" t="s">
        <v>78</v>
      </c>
      <c r="D21" s="95" t="s">
        <v>401</v>
      </c>
      <c r="E21" s="95" t="s">
        <v>401</v>
      </c>
      <c r="F21" s="95" t="s">
        <v>401</v>
      </c>
      <c r="G21" s="95" t="s">
        <v>401</v>
      </c>
      <c r="H21" s="95" t="s">
        <v>401</v>
      </c>
      <c r="I21" s="95" t="s">
        <v>401</v>
      </c>
      <c r="J21" s="95" t="s">
        <v>401</v>
      </c>
      <c r="K21" s="95" t="s">
        <v>401</v>
      </c>
      <c r="L21" s="95" t="s">
        <v>401</v>
      </c>
      <c r="M21" s="175" t="s">
        <v>401</v>
      </c>
      <c r="N21" s="187" t="s">
        <v>401</v>
      </c>
    </row>
    <row r="22" spans="1:14" ht="11.1" customHeight="1">
      <c r="A22" s="86">
        <v>7</v>
      </c>
      <c r="B22" s="63" t="s">
        <v>5</v>
      </c>
      <c r="C22" s="89" t="s">
        <v>78</v>
      </c>
      <c r="D22" s="95" t="s">
        <v>401</v>
      </c>
      <c r="E22" s="95" t="s">
        <v>401</v>
      </c>
      <c r="F22" s="95" t="s">
        <v>401</v>
      </c>
      <c r="G22" s="95" t="s">
        <v>401</v>
      </c>
      <c r="H22" s="95" t="s">
        <v>401</v>
      </c>
      <c r="I22" s="95" t="s">
        <v>401</v>
      </c>
      <c r="J22" s="95" t="s">
        <v>401</v>
      </c>
      <c r="K22" s="95" t="s">
        <v>401</v>
      </c>
      <c r="L22" s="95" t="s">
        <v>401</v>
      </c>
      <c r="M22" s="175" t="s">
        <v>401</v>
      </c>
      <c r="N22" s="187" t="s">
        <v>401</v>
      </c>
    </row>
    <row r="23" spans="1:14" ht="11.1" customHeight="1">
      <c r="A23" s="86">
        <v>8</v>
      </c>
      <c r="B23" s="63" t="s">
        <v>6</v>
      </c>
      <c r="C23" s="89" t="s">
        <v>78</v>
      </c>
      <c r="D23" s="95" t="s">
        <v>401</v>
      </c>
      <c r="E23" s="95" t="s">
        <v>401</v>
      </c>
      <c r="F23" s="95" t="s">
        <v>401</v>
      </c>
      <c r="G23" s="95" t="s">
        <v>401</v>
      </c>
      <c r="H23" s="95" t="s">
        <v>401</v>
      </c>
      <c r="I23" s="95" t="s">
        <v>401</v>
      </c>
      <c r="J23" s="95" t="s">
        <v>401</v>
      </c>
      <c r="K23" s="95" t="s">
        <v>401</v>
      </c>
      <c r="L23" s="95" t="s">
        <v>401</v>
      </c>
      <c r="M23" s="175" t="s">
        <v>401</v>
      </c>
      <c r="N23" s="187" t="s">
        <v>401</v>
      </c>
    </row>
    <row r="24" spans="1:14" ht="11.1" customHeight="1">
      <c r="A24" s="86">
        <v>9</v>
      </c>
      <c r="B24" s="63" t="s">
        <v>7</v>
      </c>
      <c r="C24" s="89" t="s">
        <v>78</v>
      </c>
      <c r="D24" s="95" t="s">
        <v>421</v>
      </c>
      <c r="E24" s="95" t="s">
        <v>421</v>
      </c>
      <c r="F24" s="95" t="s">
        <v>421</v>
      </c>
      <c r="G24" s="95" t="s">
        <v>421</v>
      </c>
      <c r="H24" s="95" t="s">
        <v>421</v>
      </c>
      <c r="I24" s="95" t="s">
        <v>421</v>
      </c>
      <c r="J24" s="95" t="s">
        <v>421</v>
      </c>
      <c r="K24" s="95" t="s">
        <v>421</v>
      </c>
      <c r="L24" s="95" t="s">
        <v>421</v>
      </c>
      <c r="M24" s="175" t="s">
        <v>421</v>
      </c>
      <c r="N24" s="187" t="s">
        <v>421</v>
      </c>
    </row>
    <row r="25" spans="1:14" ht="11.1" customHeight="1">
      <c r="A25" s="86">
        <v>10</v>
      </c>
      <c r="B25" s="63" t="s">
        <v>8</v>
      </c>
      <c r="C25" s="89" t="s">
        <v>78</v>
      </c>
      <c r="D25" s="95" t="s">
        <v>401</v>
      </c>
      <c r="E25" s="95" t="s">
        <v>401</v>
      </c>
      <c r="F25" s="95" t="s">
        <v>401</v>
      </c>
      <c r="G25" s="95" t="s">
        <v>401</v>
      </c>
      <c r="H25" s="95" t="s">
        <v>401</v>
      </c>
      <c r="I25" s="95" t="s">
        <v>401</v>
      </c>
      <c r="J25" s="95" t="s">
        <v>401</v>
      </c>
      <c r="K25" s="95" t="s">
        <v>401</v>
      </c>
      <c r="L25" s="95" t="s">
        <v>401</v>
      </c>
      <c r="M25" s="175" t="s">
        <v>401</v>
      </c>
      <c r="N25" s="187" t="s">
        <v>401</v>
      </c>
    </row>
    <row r="26" spans="1:14" ht="11.1" customHeight="1">
      <c r="A26" s="86">
        <v>11</v>
      </c>
      <c r="B26" s="63" t="s">
        <v>9</v>
      </c>
      <c r="C26" s="89" t="s">
        <v>78</v>
      </c>
      <c r="D26" s="97">
        <v>0.14000000000000001</v>
      </c>
      <c r="E26" s="97">
        <v>0.14000000000000001</v>
      </c>
      <c r="F26" s="97">
        <v>0.14000000000000001</v>
      </c>
      <c r="G26" s="97">
        <v>0.12</v>
      </c>
      <c r="H26" s="97">
        <v>0.12</v>
      </c>
      <c r="I26" s="97">
        <v>0.16</v>
      </c>
      <c r="J26" s="97">
        <v>0.15</v>
      </c>
      <c r="K26" s="97">
        <v>0.13</v>
      </c>
      <c r="L26" s="97">
        <v>0.14000000000000001</v>
      </c>
      <c r="M26" s="176">
        <v>0.31</v>
      </c>
      <c r="N26" s="188">
        <v>0.56999999999999995</v>
      </c>
    </row>
    <row r="27" spans="1:14" ht="11.1" customHeight="1">
      <c r="A27" s="86">
        <v>12</v>
      </c>
      <c r="B27" s="63" t="s">
        <v>10</v>
      </c>
      <c r="C27" s="89" t="s">
        <v>78</v>
      </c>
      <c r="D27" s="97" t="s">
        <v>422</v>
      </c>
      <c r="E27" s="97" t="s">
        <v>422</v>
      </c>
      <c r="F27" s="97" t="s">
        <v>422</v>
      </c>
      <c r="G27" s="97" t="s">
        <v>422</v>
      </c>
      <c r="H27" s="97" t="s">
        <v>422</v>
      </c>
      <c r="I27" s="97" t="s">
        <v>422</v>
      </c>
      <c r="J27" s="97" t="s">
        <v>422</v>
      </c>
      <c r="K27" s="97" t="s">
        <v>422</v>
      </c>
      <c r="L27" s="97" t="s">
        <v>422</v>
      </c>
      <c r="M27" s="176" t="s">
        <v>422</v>
      </c>
      <c r="N27" s="188">
        <v>0.06</v>
      </c>
    </row>
    <row r="28" spans="1:14" ht="11.1" customHeight="1">
      <c r="A28" s="86">
        <v>13</v>
      </c>
      <c r="B28" s="63" t="s">
        <v>11</v>
      </c>
      <c r="C28" s="89" t="s">
        <v>78</v>
      </c>
      <c r="D28" s="97" t="s">
        <v>401</v>
      </c>
      <c r="E28" s="97" t="s">
        <v>401</v>
      </c>
      <c r="F28" s="97" t="s">
        <v>401</v>
      </c>
      <c r="G28" s="97" t="s">
        <v>401</v>
      </c>
      <c r="H28" s="97" t="s">
        <v>401</v>
      </c>
      <c r="I28" s="97" t="s">
        <v>401</v>
      </c>
      <c r="J28" s="97" t="s">
        <v>401</v>
      </c>
      <c r="K28" s="97" t="s">
        <v>401</v>
      </c>
      <c r="L28" s="97" t="s">
        <v>401</v>
      </c>
      <c r="M28" s="176" t="s">
        <v>401</v>
      </c>
      <c r="N28" s="188" t="s">
        <v>401</v>
      </c>
    </row>
    <row r="29" spans="1:14" ht="11.1" customHeight="1">
      <c r="A29" s="86">
        <v>14</v>
      </c>
      <c r="B29" s="63" t="s">
        <v>12</v>
      </c>
      <c r="C29" s="89" t="s">
        <v>78</v>
      </c>
      <c r="D29" s="91" t="s">
        <v>423</v>
      </c>
      <c r="E29" s="91" t="s">
        <v>423</v>
      </c>
      <c r="F29" s="91" t="s">
        <v>423</v>
      </c>
      <c r="G29" s="91" t="s">
        <v>423</v>
      </c>
      <c r="H29" s="91" t="s">
        <v>423</v>
      </c>
      <c r="I29" s="91" t="s">
        <v>423</v>
      </c>
      <c r="J29" s="91" t="s">
        <v>423</v>
      </c>
      <c r="K29" s="91" t="s">
        <v>423</v>
      </c>
      <c r="L29" s="91" t="s">
        <v>423</v>
      </c>
      <c r="M29" s="173" t="s">
        <v>423</v>
      </c>
      <c r="N29" s="185" t="s">
        <v>423</v>
      </c>
    </row>
    <row r="30" spans="1:14" ht="11.1" customHeight="1">
      <c r="A30" s="86">
        <v>15</v>
      </c>
      <c r="B30" s="63" t="s">
        <v>100</v>
      </c>
      <c r="C30" s="89" t="s">
        <v>78</v>
      </c>
      <c r="D30" s="95" t="s">
        <v>424</v>
      </c>
      <c r="E30" s="95" t="s">
        <v>424</v>
      </c>
      <c r="F30" s="95" t="s">
        <v>424</v>
      </c>
      <c r="G30" s="95" t="s">
        <v>424</v>
      </c>
      <c r="H30" s="95" t="s">
        <v>424</v>
      </c>
      <c r="I30" s="95" t="s">
        <v>424</v>
      </c>
      <c r="J30" s="95" t="s">
        <v>424</v>
      </c>
      <c r="K30" s="95" t="s">
        <v>424</v>
      </c>
      <c r="L30" s="95" t="s">
        <v>424</v>
      </c>
      <c r="M30" s="175" t="s">
        <v>424</v>
      </c>
      <c r="N30" s="187" t="s">
        <v>424</v>
      </c>
    </row>
    <row r="31" spans="1:14" ht="11.1" customHeight="1">
      <c r="A31" s="86">
        <v>16</v>
      </c>
      <c r="B31" s="63" t="s">
        <v>101</v>
      </c>
      <c r="C31" s="89" t="s">
        <v>78</v>
      </c>
      <c r="D31" s="95" t="s">
        <v>421</v>
      </c>
      <c r="E31" s="95" t="s">
        <v>421</v>
      </c>
      <c r="F31" s="95" t="s">
        <v>421</v>
      </c>
      <c r="G31" s="95" t="s">
        <v>421</v>
      </c>
      <c r="H31" s="95" t="s">
        <v>421</v>
      </c>
      <c r="I31" s="95" t="s">
        <v>421</v>
      </c>
      <c r="J31" s="95" t="s">
        <v>421</v>
      </c>
      <c r="K31" s="95" t="s">
        <v>421</v>
      </c>
      <c r="L31" s="95" t="s">
        <v>421</v>
      </c>
      <c r="M31" s="175" t="s">
        <v>421</v>
      </c>
      <c r="N31" s="187" t="s">
        <v>421</v>
      </c>
    </row>
    <row r="32" spans="1:14" ht="11.1" customHeight="1">
      <c r="A32" s="86">
        <v>17</v>
      </c>
      <c r="B32" s="63" t="s">
        <v>13</v>
      </c>
      <c r="C32" s="89" t="s">
        <v>78</v>
      </c>
      <c r="D32" s="95" t="s">
        <v>424</v>
      </c>
      <c r="E32" s="95" t="s">
        <v>424</v>
      </c>
      <c r="F32" s="95" t="s">
        <v>424</v>
      </c>
      <c r="G32" s="95" t="s">
        <v>424</v>
      </c>
      <c r="H32" s="95" t="s">
        <v>424</v>
      </c>
      <c r="I32" s="95" t="s">
        <v>424</v>
      </c>
      <c r="J32" s="95" t="s">
        <v>424</v>
      </c>
      <c r="K32" s="95" t="s">
        <v>424</v>
      </c>
      <c r="L32" s="95" t="s">
        <v>424</v>
      </c>
      <c r="M32" s="175" t="s">
        <v>424</v>
      </c>
      <c r="N32" s="187" t="s">
        <v>424</v>
      </c>
    </row>
    <row r="33" spans="1:14" ht="11.1" customHeight="1">
      <c r="A33" s="86">
        <v>18</v>
      </c>
      <c r="B33" s="63" t="s">
        <v>14</v>
      </c>
      <c r="C33" s="89" t="s">
        <v>78</v>
      </c>
      <c r="D33" s="95" t="s">
        <v>424</v>
      </c>
      <c r="E33" s="95" t="s">
        <v>424</v>
      </c>
      <c r="F33" s="95" t="s">
        <v>424</v>
      </c>
      <c r="G33" s="95" t="s">
        <v>424</v>
      </c>
      <c r="H33" s="95" t="s">
        <v>424</v>
      </c>
      <c r="I33" s="95" t="s">
        <v>424</v>
      </c>
      <c r="J33" s="95" t="s">
        <v>424</v>
      </c>
      <c r="K33" s="95" t="s">
        <v>424</v>
      </c>
      <c r="L33" s="95" t="s">
        <v>424</v>
      </c>
      <c r="M33" s="175" t="s">
        <v>424</v>
      </c>
      <c r="N33" s="187" t="s">
        <v>424</v>
      </c>
    </row>
    <row r="34" spans="1:14" ht="11.1" customHeight="1">
      <c r="A34" s="86">
        <v>19</v>
      </c>
      <c r="B34" s="63" t="s">
        <v>15</v>
      </c>
      <c r="C34" s="89" t="s">
        <v>78</v>
      </c>
      <c r="D34" s="95" t="s">
        <v>424</v>
      </c>
      <c r="E34" s="95" t="s">
        <v>424</v>
      </c>
      <c r="F34" s="95" t="s">
        <v>424</v>
      </c>
      <c r="G34" s="95" t="s">
        <v>424</v>
      </c>
      <c r="H34" s="95" t="s">
        <v>424</v>
      </c>
      <c r="I34" s="95" t="s">
        <v>424</v>
      </c>
      <c r="J34" s="95" t="s">
        <v>424</v>
      </c>
      <c r="K34" s="95" t="s">
        <v>424</v>
      </c>
      <c r="L34" s="95" t="s">
        <v>424</v>
      </c>
      <c r="M34" s="175" t="s">
        <v>424</v>
      </c>
      <c r="N34" s="187" t="s">
        <v>424</v>
      </c>
    </row>
    <row r="35" spans="1:14" ht="11.1" customHeight="1">
      <c r="A35" s="86">
        <v>20</v>
      </c>
      <c r="B35" s="63" t="s">
        <v>16</v>
      </c>
      <c r="C35" s="89" t="s">
        <v>78</v>
      </c>
      <c r="D35" s="95" t="s">
        <v>424</v>
      </c>
      <c r="E35" s="95" t="s">
        <v>424</v>
      </c>
      <c r="F35" s="95" t="s">
        <v>424</v>
      </c>
      <c r="G35" s="95" t="s">
        <v>424</v>
      </c>
      <c r="H35" s="95" t="s">
        <v>424</v>
      </c>
      <c r="I35" s="95" t="s">
        <v>424</v>
      </c>
      <c r="J35" s="95" t="s">
        <v>424</v>
      </c>
      <c r="K35" s="95" t="s">
        <v>424</v>
      </c>
      <c r="L35" s="95" t="s">
        <v>424</v>
      </c>
      <c r="M35" s="175" t="s">
        <v>424</v>
      </c>
      <c r="N35" s="187" t="s">
        <v>424</v>
      </c>
    </row>
    <row r="36" spans="1:14" ht="11.1" customHeight="1">
      <c r="A36" s="86">
        <v>21</v>
      </c>
      <c r="B36" s="63" t="s">
        <v>17</v>
      </c>
      <c r="C36" s="89" t="s">
        <v>78</v>
      </c>
      <c r="D36" s="97">
        <v>0.06</v>
      </c>
      <c r="E36" s="97">
        <v>0.06</v>
      </c>
      <c r="F36" s="97">
        <v>0.06</v>
      </c>
      <c r="G36" s="97">
        <v>0.09</v>
      </c>
      <c r="H36" s="97">
        <v>0.1</v>
      </c>
      <c r="I36" s="97">
        <v>0.08</v>
      </c>
      <c r="J36" s="97">
        <v>0.09</v>
      </c>
      <c r="K36" s="97">
        <v>0.06</v>
      </c>
      <c r="L36" s="97">
        <v>0.05</v>
      </c>
      <c r="M36" s="176">
        <v>0.16</v>
      </c>
      <c r="N36" s="188" t="s">
        <v>422</v>
      </c>
    </row>
    <row r="37" spans="1:14" ht="11.1" customHeight="1">
      <c r="A37" s="86">
        <v>22</v>
      </c>
      <c r="B37" s="63" t="s">
        <v>18</v>
      </c>
      <c r="C37" s="89" t="s">
        <v>78</v>
      </c>
      <c r="D37" s="95" t="s">
        <v>401</v>
      </c>
      <c r="E37" s="95" t="s">
        <v>401</v>
      </c>
      <c r="F37" s="95" t="s">
        <v>401</v>
      </c>
      <c r="G37" s="95" t="s">
        <v>401</v>
      </c>
      <c r="H37" s="95" t="s">
        <v>401</v>
      </c>
      <c r="I37" s="95" t="s">
        <v>401</v>
      </c>
      <c r="J37" s="95" t="s">
        <v>401</v>
      </c>
      <c r="K37" s="95" t="s">
        <v>401</v>
      </c>
      <c r="L37" s="95" t="s">
        <v>401</v>
      </c>
      <c r="M37" s="175" t="s">
        <v>401</v>
      </c>
      <c r="N37" s="187" t="s">
        <v>401</v>
      </c>
    </row>
    <row r="38" spans="1:14" ht="11.1" customHeight="1">
      <c r="A38" s="86">
        <v>23</v>
      </c>
      <c r="B38" s="63" t="s">
        <v>19</v>
      </c>
      <c r="C38" s="89" t="s">
        <v>78</v>
      </c>
      <c r="D38" s="95" t="s">
        <v>424</v>
      </c>
      <c r="E38" s="95">
        <v>2E-3</v>
      </c>
      <c r="F38" s="95">
        <v>3.0000000000000001E-3</v>
      </c>
      <c r="G38" s="95">
        <v>4.0000000000000001E-3</v>
      </c>
      <c r="H38" s="95">
        <v>1.0999999999999999E-2</v>
      </c>
      <c r="I38" s="95">
        <v>2E-3</v>
      </c>
      <c r="J38" s="95">
        <v>1.2999999999999999E-2</v>
      </c>
      <c r="K38" s="95">
        <v>2E-3</v>
      </c>
      <c r="L38" s="95">
        <v>7.0000000000000001E-3</v>
      </c>
      <c r="M38" s="175">
        <v>1.2999999999999999E-2</v>
      </c>
      <c r="N38" s="187">
        <v>8.9999999999999993E-3</v>
      </c>
    </row>
    <row r="39" spans="1:14" ht="11.1" customHeight="1">
      <c r="A39" s="86">
        <v>24</v>
      </c>
      <c r="B39" s="63" t="s">
        <v>20</v>
      </c>
      <c r="C39" s="89" t="s">
        <v>78</v>
      </c>
      <c r="D39" s="95" t="s">
        <v>401</v>
      </c>
      <c r="E39" s="95" t="s">
        <v>401</v>
      </c>
      <c r="F39" s="95" t="s">
        <v>401</v>
      </c>
      <c r="G39" s="95" t="s">
        <v>401</v>
      </c>
      <c r="H39" s="95" t="s">
        <v>401</v>
      </c>
      <c r="I39" s="95" t="s">
        <v>401</v>
      </c>
      <c r="J39" s="95" t="s">
        <v>401</v>
      </c>
      <c r="K39" s="95" t="s">
        <v>401</v>
      </c>
      <c r="L39" s="95" t="s">
        <v>401</v>
      </c>
      <c r="M39" s="175" t="s">
        <v>401</v>
      </c>
      <c r="N39" s="187" t="s">
        <v>401</v>
      </c>
    </row>
    <row r="40" spans="1:14" ht="11.1" customHeight="1">
      <c r="A40" s="86">
        <v>25</v>
      </c>
      <c r="B40" s="63" t="s">
        <v>21</v>
      </c>
      <c r="C40" s="89" t="s">
        <v>78</v>
      </c>
      <c r="D40" s="95" t="s">
        <v>424</v>
      </c>
      <c r="E40" s="95" t="s">
        <v>424</v>
      </c>
      <c r="F40" s="95" t="s">
        <v>424</v>
      </c>
      <c r="G40" s="95" t="s">
        <v>424</v>
      </c>
      <c r="H40" s="95" t="s">
        <v>424</v>
      </c>
      <c r="I40" s="95" t="s">
        <v>424</v>
      </c>
      <c r="J40" s="95" t="s">
        <v>424</v>
      </c>
      <c r="K40" s="95" t="s">
        <v>424</v>
      </c>
      <c r="L40" s="95" t="s">
        <v>424</v>
      </c>
      <c r="M40" s="175" t="s">
        <v>424</v>
      </c>
      <c r="N40" s="187">
        <v>1E-3</v>
      </c>
    </row>
    <row r="41" spans="1:14" ht="11.1" customHeight="1">
      <c r="A41" s="86">
        <v>26</v>
      </c>
      <c r="B41" s="63" t="s">
        <v>22</v>
      </c>
      <c r="C41" s="89" t="s">
        <v>78</v>
      </c>
      <c r="D41" s="95" t="s">
        <v>401</v>
      </c>
      <c r="E41" s="95" t="s">
        <v>401</v>
      </c>
      <c r="F41" s="95" t="s">
        <v>401</v>
      </c>
      <c r="G41" s="95" t="s">
        <v>401</v>
      </c>
      <c r="H41" s="95" t="s">
        <v>401</v>
      </c>
      <c r="I41" s="95" t="s">
        <v>401</v>
      </c>
      <c r="J41" s="95" t="s">
        <v>401</v>
      </c>
      <c r="K41" s="95" t="s">
        <v>401</v>
      </c>
      <c r="L41" s="95" t="s">
        <v>401</v>
      </c>
      <c r="M41" s="175" t="s">
        <v>401</v>
      </c>
      <c r="N41" s="187" t="s">
        <v>401</v>
      </c>
    </row>
    <row r="42" spans="1:14" ht="11.1" customHeight="1">
      <c r="A42" s="86">
        <v>27</v>
      </c>
      <c r="B42" s="63" t="s">
        <v>23</v>
      </c>
      <c r="C42" s="89" t="s">
        <v>78</v>
      </c>
      <c r="D42" s="95" t="s">
        <v>424</v>
      </c>
      <c r="E42" s="95">
        <v>3.0000000000000001E-3</v>
      </c>
      <c r="F42" s="95">
        <v>5.0000000000000001E-3</v>
      </c>
      <c r="G42" s="95">
        <v>5.0000000000000001E-3</v>
      </c>
      <c r="H42" s="95">
        <v>1.2999999999999999E-2</v>
      </c>
      <c r="I42" s="95">
        <v>2E-3</v>
      </c>
      <c r="J42" s="95">
        <v>1.6E-2</v>
      </c>
      <c r="K42" s="95">
        <v>2E-3</v>
      </c>
      <c r="L42" s="95">
        <v>0.01</v>
      </c>
      <c r="M42" s="175">
        <v>1.6E-2</v>
      </c>
      <c r="N42" s="187">
        <v>1.2999999999999999E-2</v>
      </c>
    </row>
    <row r="43" spans="1:14" ht="11.1" customHeight="1">
      <c r="A43" s="86">
        <v>28</v>
      </c>
      <c r="B43" s="63" t="s">
        <v>24</v>
      </c>
      <c r="C43" s="89" t="s">
        <v>78</v>
      </c>
      <c r="D43" s="95" t="s">
        <v>401</v>
      </c>
      <c r="E43" s="95" t="s">
        <v>401</v>
      </c>
      <c r="F43" s="95" t="s">
        <v>401</v>
      </c>
      <c r="G43" s="95" t="s">
        <v>401</v>
      </c>
      <c r="H43" s="95" t="s">
        <v>401</v>
      </c>
      <c r="I43" s="95" t="s">
        <v>401</v>
      </c>
      <c r="J43" s="95" t="s">
        <v>401</v>
      </c>
      <c r="K43" s="95" t="s">
        <v>401</v>
      </c>
      <c r="L43" s="95" t="s">
        <v>401</v>
      </c>
      <c r="M43" s="175" t="s">
        <v>401</v>
      </c>
      <c r="N43" s="187" t="s">
        <v>401</v>
      </c>
    </row>
    <row r="44" spans="1:14" ht="11.1" customHeight="1">
      <c r="A44" s="86">
        <v>29</v>
      </c>
      <c r="B44" s="63" t="s">
        <v>25</v>
      </c>
      <c r="C44" s="89" t="s">
        <v>78</v>
      </c>
      <c r="D44" s="95" t="s">
        <v>424</v>
      </c>
      <c r="E44" s="95">
        <v>1E-3</v>
      </c>
      <c r="F44" s="95">
        <v>2E-3</v>
      </c>
      <c r="G44" s="95">
        <v>1E-3</v>
      </c>
      <c r="H44" s="95">
        <v>2E-3</v>
      </c>
      <c r="I44" s="95" t="s">
        <v>424</v>
      </c>
      <c r="J44" s="95">
        <v>3.0000000000000001E-3</v>
      </c>
      <c r="K44" s="95" t="s">
        <v>424</v>
      </c>
      <c r="L44" s="95">
        <v>3.0000000000000001E-3</v>
      </c>
      <c r="M44" s="175">
        <v>3.0000000000000001E-3</v>
      </c>
      <c r="N44" s="187">
        <v>3.0000000000000001E-3</v>
      </c>
    </row>
    <row r="45" spans="1:14" ht="11.1" customHeight="1">
      <c r="A45" s="86">
        <v>30</v>
      </c>
      <c r="B45" s="63" t="s">
        <v>26</v>
      </c>
      <c r="C45" s="89" t="s">
        <v>78</v>
      </c>
      <c r="D45" s="95" t="s">
        <v>424</v>
      </c>
      <c r="E45" s="95" t="s">
        <v>424</v>
      </c>
      <c r="F45" s="95" t="s">
        <v>424</v>
      </c>
      <c r="G45" s="95" t="s">
        <v>424</v>
      </c>
      <c r="H45" s="95" t="s">
        <v>424</v>
      </c>
      <c r="I45" s="95" t="s">
        <v>424</v>
      </c>
      <c r="J45" s="95" t="s">
        <v>424</v>
      </c>
      <c r="K45" s="95" t="s">
        <v>424</v>
      </c>
      <c r="L45" s="95" t="s">
        <v>424</v>
      </c>
      <c r="M45" s="175" t="s">
        <v>424</v>
      </c>
      <c r="N45" s="187" t="s">
        <v>424</v>
      </c>
    </row>
    <row r="46" spans="1:14" ht="11.1" customHeight="1">
      <c r="A46" s="86">
        <v>31</v>
      </c>
      <c r="B46" s="63" t="s">
        <v>27</v>
      </c>
      <c r="C46" s="89" t="s">
        <v>78</v>
      </c>
      <c r="D46" s="95" t="s">
        <v>401</v>
      </c>
      <c r="E46" s="95" t="s">
        <v>401</v>
      </c>
      <c r="F46" s="95" t="s">
        <v>401</v>
      </c>
      <c r="G46" s="95" t="s">
        <v>401</v>
      </c>
      <c r="H46" s="95" t="s">
        <v>401</v>
      </c>
      <c r="I46" s="95" t="s">
        <v>401</v>
      </c>
      <c r="J46" s="95" t="s">
        <v>401</v>
      </c>
      <c r="K46" s="95" t="s">
        <v>401</v>
      </c>
      <c r="L46" s="95" t="s">
        <v>401</v>
      </c>
      <c r="M46" s="175" t="s">
        <v>401</v>
      </c>
      <c r="N46" s="187" t="s">
        <v>401</v>
      </c>
    </row>
    <row r="47" spans="1:14" ht="11.1" customHeight="1">
      <c r="A47" s="86">
        <v>32</v>
      </c>
      <c r="B47" s="63" t="s">
        <v>28</v>
      </c>
      <c r="C47" s="89" t="s">
        <v>78</v>
      </c>
      <c r="D47" s="95" t="s">
        <v>401</v>
      </c>
      <c r="E47" s="95" t="s">
        <v>401</v>
      </c>
      <c r="F47" s="95" t="s">
        <v>401</v>
      </c>
      <c r="G47" s="95" t="s">
        <v>401</v>
      </c>
      <c r="H47" s="95" t="s">
        <v>401</v>
      </c>
      <c r="I47" s="95" t="s">
        <v>401</v>
      </c>
      <c r="J47" s="95" t="s">
        <v>401</v>
      </c>
      <c r="K47" s="95" t="s">
        <v>401</v>
      </c>
      <c r="L47" s="95" t="s">
        <v>401</v>
      </c>
      <c r="M47" s="175" t="s">
        <v>401</v>
      </c>
      <c r="N47" s="187" t="s">
        <v>401</v>
      </c>
    </row>
    <row r="48" spans="1:14" ht="11.1" customHeight="1">
      <c r="A48" s="86">
        <v>33</v>
      </c>
      <c r="B48" s="63" t="s">
        <v>29</v>
      </c>
      <c r="C48" s="89" t="s">
        <v>78</v>
      </c>
      <c r="D48" s="97" t="s">
        <v>401</v>
      </c>
      <c r="E48" s="97" t="s">
        <v>401</v>
      </c>
      <c r="F48" s="97" t="s">
        <v>401</v>
      </c>
      <c r="G48" s="97" t="s">
        <v>401</v>
      </c>
      <c r="H48" s="97" t="s">
        <v>401</v>
      </c>
      <c r="I48" s="97" t="s">
        <v>401</v>
      </c>
      <c r="J48" s="97" t="s">
        <v>401</v>
      </c>
      <c r="K48" s="97" t="s">
        <v>401</v>
      </c>
      <c r="L48" s="97" t="s">
        <v>401</v>
      </c>
      <c r="M48" s="176" t="s">
        <v>401</v>
      </c>
      <c r="N48" s="188" t="s">
        <v>401</v>
      </c>
    </row>
    <row r="49" spans="1:14" ht="11.1" customHeight="1">
      <c r="A49" s="86">
        <v>34</v>
      </c>
      <c r="B49" s="63" t="s">
        <v>30</v>
      </c>
      <c r="C49" s="89" t="s">
        <v>78</v>
      </c>
      <c r="D49" s="97" t="s">
        <v>401</v>
      </c>
      <c r="E49" s="97" t="s">
        <v>401</v>
      </c>
      <c r="F49" s="97" t="s">
        <v>401</v>
      </c>
      <c r="G49" s="97" t="s">
        <v>401</v>
      </c>
      <c r="H49" s="97" t="s">
        <v>401</v>
      </c>
      <c r="I49" s="97" t="s">
        <v>401</v>
      </c>
      <c r="J49" s="97" t="s">
        <v>401</v>
      </c>
      <c r="K49" s="97" t="s">
        <v>401</v>
      </c>
      <c r="L49" s="97" t="s">
        <v>401</v>
      </c>
      <c r="M49" s="176" t="s">
        <v>401</v>
      </c>
      <c r="N49" s="188" t="s">
        <v>401</v>
      </c>
    </row>
    <row r="50" spans="1:14" ht="11.1" customHeight="1">
      <c r="A50" s="86">
        <v>35</v>
      </c>
      <c r="B50" s="63" t="s">
        <v>31</v>
      </c>
      <c r="C50" s="89" t="s">
        <v>78</v>
      </c>
      <c r="D50" s="95" t="s">
        <v>401</v>
      </c>
      <c r="E50" s="95" t="s">
        <v>401</v>
      </c>
      <c r="F50" s="95" t="s">
        <v>401</v>
      </c>
      <c r="G50" s="95" t="s">
        <v>401</v>
      </c>
      <c r="H50" s="95" t="s">
        <v>401</v>
      </c>
      <c r="I50" s="95" t="s">
        <v>401</v>
      </c>
      <c r="J50" s="95" t="s">
        <v>401</v>
      </c>
      <c r="K50" s="95" t="s">
        <v>401</v>
      </c>
      <c r="L50" s="95" t="s">
        <v>401</v>
      </c>
      <c r="M50" s="175" t="s">
        <v>401</v>
      </c>
      <c r="N50" s="187" t="s">
        <v>401</v>
      </c>
    </row>
    <row r="51" spans="1:14" ht="11.1" customHeight="1">
      <c r="A51" s="86">
        <v>36</v>
      </c>
      <c r="B51" s="63" t="s">
        <v>32</v>
      </c>
      <c r="C51" s="89" t="s">
        <v>78</v>
      </c>
      <c r="D51" s="69" t="s">
        <v>401</v>
      </c>
      <c r="E51" s="69" t="s">
        <v>401</v>
      </c>
      <c r="F51" s="69" t="s">
        <v>401</v>
      </c>
      <c r="G51" s="69" t="s">
        <v>401</v>
      </c>
      <c r="H51" s="69" t="s">
        <v>401</v>
      </c>
      <c r="I51" s="69" t="s">
        <v>401</v>
      </c>
      <c r="J51" s="69" t="s">
        <v>401</v>
      </c>
      <c r="K51" s="69" t="s">
        <v>401</v>
      </c>
      <c r="L51" s="69" t="s">
        <v>401</v>
      </c>
      <c r="M51" s="170" t="s">
        <v>401</v>
      </c>
      <c r="N51" s="124" t="s">
        <v>401</v>
      </c>
    </row>
    <row r="52" spans="1:14" ht="11.1" customHeight="1">
      <c r="A52" s="86">
        <v>37</v>
      </c>
      <c r="B52" s="63" t="s">
        <v>34</v>
      </c>
      <c r="C52" s="89" t="s">
        <v>78</v>
      </c>
      <c r="D52" s="95" t="s">
        <v>401</v>
      </c>
      <c r="E52" s="95" t="s">
        <v>401</v>
      </c>
      <c r="F52" s="95" t="s">
        <v>401</v>
      </c>
      <c r="G52" s="95" t="s">
        <v>401</v>
      </c>
      <c r="H52" s="95" t="s">
        <v>401</v>
      </c>
      <c r="I52" s="95" t="s">
        <v>401</v>
      </c>
      <c r="J52" s="95" t="s">
        <v>401</v>
      </c>
      <c r="K52" s="95" t="s">
        <v>401</v>
      </c>
      <c r="L52" s="95" t="s">
        <v>401</v>
      </c>
      <c r="M52" s="175" t="s">
        <v>401</v>
      </c>
      <c r="N52" s="187" t="s">
        <v>401</v>
      </c>
    </row>
    <row r="53" spans="1:14" ht="11.1" customHeight="1">
      <c r="A53" s="86">
        <v>38</v>
      </c>
      <c r="B53" s="63" t="s">
        <v>35</v>
      </c>
      <c r="C53" s="89" t="s">
        <v>78</v>
      </c>
      <c r="D53" s="69">
        <v>2.2000000000000002</v>
      </c>
      <c r="E53" s="69">
        <v>2.2999999999999998</v>
      </c>
      <c r="F53" s="69">
        <v>2.2999999999999998</v>
      </c>
      <c r="G53" s="69">
        <v>2.2000000000000002</v>
      </c>
      <c r="H53" s="69">
        <v>2.2999999999999998</v>
      </c>
      <c r="I53" s="69">
        <v>1.8</v>
      </c>
      <c r="J53" s="69">
        <v>2</v>
      </c>
      <c r="K53" s="69">
        <v>1.6</v>
      </c>
      <c r="L53" s="69">
        <v>1.7</v>
      </c>
      <c r="M53" s="170">
        <v>4.8</v>
      </c>
      <c r="N53" s="124">
        <v>5.5</v>
      </c>
    </row>
    <row r="54" spans="1:14" ht="11.1" customHeight="1">
      <c r="A54" s="86">
        <v>39</v>
      </c>
      <c r="B54" s="63" t="s">
        <v>36</v>
      </c>
      <c r="C54" s="89" t="s">
        <v>78</v>
      </c>
      <c r="D54" s="69" t="s">
        <v>401</v>
      </c>
      <c r="E54" s="69" t="s">
        <v>401</v>
      </c>
      <c r="F54" s="69" t="s">
        <v>401</v>
      </c>
      <c r="G54" s="69" t="s">
        <v>401</v>
      </c>
      <c r="H54" s="69" t="s">
        <v>401</v>
      </c>
      <c r="I54" s="69" t="s">
        <v>401</v>
      </c>
      <c r="J54" s="69" t="s">
        <v>401</v>
      </c>
      <c r="K54" s="69" t="s">
        <v>401</v>
      </c>
      <c r="L54" s="69" t="s">
        <v>401</v>
      </c>
      <c r="M54" s="170" t="s">
        <v>401</v>
      </c>
      <c r="N54" s="124" t="s">
        <v>401</v>
      </c>
    </row>
    <row r="55" spans="1:14" ht="11.1" customHeight="1">
      <c r="A55" s="86">
        <v>40</v>
      </c>
      <c r="B55" s="63" t="s">
        <v>48</v>
      </c>
      <c r="C55" s="89" t="s">
        <v>78</v>
      </c>
      <c r="D55" s="67" t="s">
        <v>401</v>
      </c>
      <c r="E55" s="67" t="s">
        <v>401</v>
      </c>
      <c r="F55" s="67" t="s">
        <v>401</v>
      </c>
      <c r="G55" s="67" t="s">
        <v>401</v>
      </c>
      <c r="H55" s="67" t="s">
        <v>401</v>
      </c>
      <c r="I55" s="67" t="s">
        <v>401</v>
      </c>
      <c r="J55" s="67" t="s">
        <v>401</v>
      </c>
      <c r="K55" s="67" t="s">
        <v>401</v>
      </c>
      <c r="L55" s="67" t="s">
        <v>401</v>
      </c>
      <c r="M55" s="113" t="s">
        <v>401</v>
      </c>
      <c r="N55" s="151" t="s">
        <v>401</v>
      </c>
    </row>
    <row r="56" spans="1:14" ht="11.1" customHeight="1">
      <c r="A56" s="86">
        <v>41</v>
      </c>
      <c r="B56" s="63" t="s">
        <v>37</v>
      </c>
      <c r="C56" s="89" t="s">
        <v>78</v>
      </c>
      <c r="D56" s="97" t="s">
        <v>401</v>
      </c>
      <c r="E56" s="97" t="s">
        <v>401</v>
      </c>
      <c r="F56" s="97" t="s">
        <v>401</v>
      </c>
      <c r="G56" s="97" t="s">
        <v>401</v>
      </c>
      <c r="H56" s="97" t="s">
        <v>401</v>
      </c>
      <c r="I56" s="97" t="s">
        <v>401</v>
      </c>
      <c r="J56" s="97" t="s">
        <v>401</v>
      </c>
      <c r="K56" s="97" t="s">
        <v>401</v>
      </c>
      <c r="L56" s="97" t="s">
        <v>401</v>
      </c>
      <c r="M56" s="176" t="s">
        <v>401</v>
      </c>
      <c r="N56" s="188" t="s">
        <v>401</v>
      </c>
    </row>
    <row r="57" spans="1:14" ht="11.1" customHeight="1">
      <c r="A57" s="86">
        <v>42</v>
      </c>
      <c r="B57" s="63" t="s">
        <v>38</v>
      </c>
      <c r="C57" s="89" t="s">
        <v>78</v>
      </c>
      <c r="D57" s="101" t="s">
        <v>401</v>
      </c>
      <c r="E57" s="101" t="s">
        <v>401</v>
      </c>
      <c r="F57" s="101" t="s">
        <v>401</v>
      </c>
      <c r="G57" s="101" t="s">
        <v>401</v>
      </c>
      <c r="H57" s="101" t="s">
        <v>401</v>
      </c>
      <c r="I57" s="101" t="s">
        <v>401</v>
      </c>
      <c r="J57" s="101" t="s">
        <v>401</v>
      </c>
      <c r="K57" s="101" t="s">
        <v>401</v>
      </c>
      <c r="L57" s="101" t="s">
        <v>401</v>
      </c>
      <c r="M57" s="177" t="s">
        <v>401</v>
      </c>
      <c r="N57" s="189" t="s">
        <v>401</v>
      </c>
    </row>
    <row r="58" spans="1:14" ht="11.1" customHeight="1">
      <c r="A58" s="86">
        <v>43</v>
      </c>
      <c r="B58" s="63" t="s">
        <v>102</v>
      </c>
      <c r="C58" s="89" t="s">
        <v>78</v>
      </c>
      <c r="D58" s="101" t="s">
        <v>401</v>
      </c>
      <c r="E58" s="101" t="s">
        <v>401</v>
      </c>
      <c r="F58" s="101" t="s">
        <v>401</v>
      </c>
      <c r="G58" s="101" t="s">
        <v>401</v>
      </c>
      <c r="H58" s="101" t="s">
        <v>401</v>
      </c>
      <c r="I58" s="101" t="s">
        <v>401</v>
      </c>
      <c r="J58" s="101" t="s">
        <v>401</v>
      </c>
      <c r="K58" s="101" t="s">
        <v>401</v>
      </c>
      <c r="L58" s="101" t="s">
        <v>401</v>
      </c>
      <c r="M58" s="177" t="s">
        <v>401</v>
      </c>
      <c r="N58" s="189" t="s">
        <v>401</v>
      </c>
    </row>
    <row r="59" spans="1:14" ht="11.1" customHeight="1">
      <c r="A59" s="86">
        <v>44</v>
      </c>
      <c r="B59" s="63" t="s">
        <v>39</v>
      </c>
      <c r="C59" s="89" t="s">
        <v>78</v>
      </c>
      <c r="D59" s="95" t="s">
        <v>401</v>
      </c>
      <c r="E59" s="95" t="s">
        <v>401</v>
      </c>
      <c r="F59" s="95" t="s">
        <v>401</v>
      </c>
      <c r="G59" s="95" t="s">
        <v>401</v>
      </c>
      <c r="H59" s="95" t="s">
        <v>401</v>
      </c>
      <c r="I59" s="95" t="s">
        <v>401</v>
      </c>
      <c r="J59" s="95" t="s">
        <v>401</v>
      </c>
      <c r="K59" s="95" t="s">
        <v>401</v>
      </c>
      <c r="L59" s="95" t="s">
        <v>401</v>
      </c>
      <c r="M59" s="175" t="s">
        <v>401</v>
      </c>
      <c r="N59" s="187" t="s">
        <v>401</v>
      </c>
    </row>
    <row r="60" spans="1:14" ht="11.1" customHeight="1">
      <c r="A60" s="86">
        <v>45</v>
      </c>
      <c r="B60" s="63" t="s">
        <v>40</v>
      </c>
      <c r="C60" s="89" t="s">
        <v>78</v>
      </c>
      <c r="D60" s="91" t="s">
        <v>401</v>
      </c>
      <c r="E60" s="91" t="s">
        <v>401</v>
      </c>
      <c r="F60" s="91" t="s">
        <v>401</v>
      </c>
      <c r="G60" s="91" t="s">
        <v>401</v>
      </c>
      <c r="H60" s="91" t="s">
        <v>401</v>
      </c>
      <c r="I60" s="91" t="s">
        <v>401</v>
      </c>
      <c r="J60" s="91" t="s">
        <v>401</v>
      </c>
      <c r="K60" s="91" t="s">
        <v>401</v>
      </c>
      <c r="L60" s="91" t="s">
        <v>401</v>
      </c>
      <c r="M60" s="173" t="s">
        <v>401</v>
      </c>
      <c r="N60" s="185" t="s">
        <v>401</v>
      </c>
    </row>
    <row r="61" spans="1:14" ht="10.5" customHeight="1">
      <c r="A61" s="86">
        <v>46</v>
      </c>
      <c r="B61" s="63" t="s">
        <v>348</v>
      </c>
      <c r="C61" s="89" t="s">
        <v>78</v>
      </c>
      <c r="D61" s="69">
        <v>0.3</v>
      </c>
      <c r="E61" s="69">
        <v>0.3</v>
      </c>
      <c r="F61" s="69">
        <v>0.3</v>
      </c>
      <c r="G61" s="69">
        <v>0.5</v>
      </c>
      <c r="H61" s="69">
        <v>0.5</v>
      </c>
      <c r="I61" s="69">
        <v>0.3</v>
      </c>
      <c r="J61" s="69">
        <v>0.5</v>
      </c>
      <c r="K61" s="69">
        <v>0.3</v>
      </c>
      <c r="L61" s="69">
        <v>0.4</v>
      </c>
      <c r="M61" s="170">
        <v>0.5</v>
      </c>
      <c r="N61" s="124">
        <v>0.4</v>
      </c>
    </row>
    <row r="62" spans="1:14" ht="11.1" customHeight="1">
      <c r="A62" s="86">
        <v>47</v>
      </c>
      <c r="B62" s="63" t="s">
        <v>72</v>
      </c>
      <c r="C62" s="102" t="s">
        <v>75</v>
      </c>
      <c r="D62" s="69">
        <v>7.1</v>
      </c>
      <c r="E62" s="69">
        <v>7.1</v>
      </c>
      <c r="F62" s="69">
        <v>7.2</v>
      </c>
      <c r="G62" s="69">
        <v>7.1</v>
      </c>
      <c r="H62" s="69">
        <v>6.9</v>
      </c>
      <c r="I62" s="69">
        <v>7.4</v>
      </c>
      <c r="J62" s="69">
        <v>7.4</v>
      </c>
      <c r="K62" s="69">
        <v>7.4</v>
      </c>
      <c r="L62" s="69">
        <v>7.4</v>
      </c>
      <c r="M62" s="170">
        <v>7.6</v>
      </c>
      <c r="N62" s="124">
        <v>7</v>
      </c>
    </row>
    <row r="63" spans="1:14" ht="11.1" customHeight="1">
      <c r="A63" s="86">
        <v>48</v>
      </c>
      <c r="B63" s="63" t="s">
        <v>33</v>
      </c>
      <c r="C63" s="102" t="s">
        <v>75</v>
      </c>
      <c r="D63" s="67" t="s">
        <v>425</v>
      </c>
      <c r="E63" s="67" t="s">
        <v>425</v>
      </c>
      <c r="F63" s="67" t="s">
        <v>425</v>
      </c>
      <c r="G63" s="67" t="s">
        <v>425</v>
      </c>
      <c r="H63" s="67" t="s">
        <v>425</v>
      </c>
      <c r="I63" s="67" t="s">
        <v>425</v>
      </c>
      <c r="J63" s="67" t="s">
        <v>425</v>
      </c>
      <c r="K63" s="67" t="s">
        <v>425</v>
      </c>
      <c r="L63" s="67" t="s">
        <v>425</v>
      </c>
      <c r="M63" s="113" t="s">
        <v>425</v>
      </c>
      <c r="N63" s="151" t="s">
        <v>425</v>
      </c>
    </row>
    <row r="64" spans="1:14" ht="11.1" customHeight="1">
      <c r="A64" s="86">
        <v>49</v>
      </c>
      <c r="B64" s="63" t="s">
        <v>41</v>
      </c>
      <c r="C64" s="102" t="s">
        <v>75</v>
      </c>
      <c r="D64" s="67" t="s">
        <v>425</v>
      </c>
      <c r="E64" s="67" t="s">
        <v>425</v>
      </c>
      <c r="F64" s="67" t="s">
        <v>425</v>
      </c>
      <c r="G64" s="67" t="s">
        <v>425</v>
      </c>
      <c r="H64" s="67" t="s">
        <v>425</v>
      </c>
      <c r="I64" s="67" t="s">
        <v>425</v>
      </c>
      <c r="J64" s="67" t="s">
        <v>425</v>
      </c>
      <c r="K64" s="67" t="s">
        <v>425</v>
      </c>
      <c r="L64" s="67" t="s">
        <v>425</v>
      </c>
      <c r="M64" s="113" t="s">
        <v>425</v>
      </c>
      <c r="N64" s="151" t="s">
        <v>425</v>
      </c>
    </row>
    <row r="65" spans="1:14" ht="11.1" customHeight="1">
      <c r="A65" s="86">
        <v>50</v>
      </c>
      <c r="B65" s="63" t="s">
        <v>42</v>
      </c>
      <c r="C65" s="89" t="s">
        <v>79</v>
      </c>
      <c r="D65" s="69" t="s">
        <v>426</v>
      </c>
      <c r="E65" s="69" t="s">
        <v>426</v>
      </c>
      <c r="F65" s="69" t="s">
        <v>426</v>
      </c>
      <c r="G65" s="69">
        <v>0.5</v>
      </c>
      <c r="H65" s="69">
        <v>0.6</v>
      </c>
      <c r="I65" s="69">
        <v>0.6</v>
      </c>
      <c r="J65" s="69" t="s">
        <v>426</v>
      </c>
      <c r="K65" s="69" t="s">
        <v>426</v>
      </c>
      <c r="L65" s="69" t="s">
        <v>426</v>
      </c>
      <c r="M65" s="170" t="s">
        <v>426</v>
      </c>
      <c r="N65" s="124" t="s">
        <v>426</v>
      </c>
    </row>
    <row r="66" spans="1:14" ht="11.1" customHeight="1" thickBot="1">
      <c r="A66" s="104">
        <v>51</v>
      </c>
      <c r="B66" s="105" t="s">
        <v>43</v>
      </c>
      <c r="C66" s="106" t="s">
        <v>79</v>
      </c>
      <c r="D66" s="108" t="s">
        <v>427</v>
      </c>
      <c r="E66" s="108" t="s">
        <v>427</v>
      </c>
      <c r="F66" s="108" t="s">
        <v>427</v>
      </c>
      <c r="G66" s="108" t="s">
        <v>427</v>
      </c>
      <c r="H66" s="108" t="s">
        <v>427</v>
      </c>
      <c r="I66" s="108" t="s">
        <v>427</v>
      </c>
      <c r="J66" s="108" t="s">
        <v>427</v>
      </c>
      <c r="K66" s="108" t="s">
        <v>427</v>
      </c>
      <c r="L66" s="108" t="s">
        <v>427</v>
      </c>
      <c r="M66" s="178" t="s">
        <v>427</v>
      </c>
      <c r="N66" s="190" t="s">
        <v>427</v>
      </c>
    </row>
    <row r="67" spans="1:14" ht="11.1" customHeight="1" thickBot="1">
      <c r="B67" s="110"/>
      <c r="C67" s="33"/>
    </row>
    <row r="68" spans="1:14" ht="11.1" customHeight="1" thickTop="1">
      <c r="A68" s="216">
        <v>45536</v>
      </c>
      <c r="B68" s="216"/>
      <c r="C68" s="217">
        <v>45627</v>
      </c>
      <c r="D68" s="217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8"/>
    </row>
    <row r="70" spans="1:14" ht="11.1" customHeight="1">
      <c r="A70" s="81">
        <v>1</v>
      </c>
      <c r="B70" s="119" t="s">
        <v>61</v>
      </c>
      <c r="C70" s="82" t="s">
        <v>78</v>
      </c>
      <c r="D70" s="95" t="s">
        <v>401</v>
      </c>
      <c r="E70" s="95" t="s">
        <v>401</v>
      </c>
      <c r="F70" s="95" t="s">
        <v>401</v>
      </c>
      <c r="G70" s="95" t="s">
        <v>401</v>
      </c>
      <c r="H70" s="95" t="s">
        <v>401</v>
      </c>
      <c r="I70" s="95" t="s">
        <v>401</v>
      </c>
      <c r="J70" s="95" t="s">
        <v>401</v>
      </c>
      <c r="K70" s="95" t="s">
        <v>401</v>
      </c>
      <c r="L70" s="95" t="s">
        <v>401</v>
      </c>
      <c r="M70" s="175" t="s">
        <v>401</v>
      </c>
      <c r="N70" s="187" t="s">
        <v>401</v>
      </c>
    </row>
    <row r="71" spans="1:14" ht="11.1" customHeight="1">
      <c r="A71" s="86">
        <v>2</v>
      </c>
      <c r="B71" s="122" t="s">
        <v>62</v>
      </c>
      <c r="C71" s="89" t="s">
        <v>78</v>
      </c>
      <c r="D71" s="91" t="s">
        <v>401</v>
      </c>
      <c r="E71" s="91" t="s">
        <v>401</v>
      </c>
      <c r="F71" s="91" t="s">
        <v>401</v>
      </c>
      <c r="G71" s="91" t="s">
        <v>401</v>
      </c>
      <c r="H71" s="91" t="s">
        <v>401</v>
      </c>
      <c r="I71" s="91" t="s">
        <v>401</v>
      </c>
      <c r="J71" s="91" t="s">
        <v>401</v>
      </c>
      <c r="K71" s="91" t="s">
        <v>401</v>
      </c>
      <c r="L71" s="91" t="s">
        <v>401</v>
      </c>
      <c r="M71" s="173" t="s">
        <v>401</v>
      </c>
      <c r="N71" s="185" t="s">
        <v>401</v>
      </c>
    </row>
    <row r="72" spans="1:14" ht="11.1" customHeight="1">
      <c r="A72" s="86">
        <v>3</v>
      </c>
      <c r="B72" s="122" t="s">
        <v>63</v>
      </c>
      <c r="C72" s="89" t="s">
        <v>78</v>
      </c>
      <c r="D72" s="95" t="s">
        <v>401</v>
      </c>
      <c r="E72" s="95" t="s">
        <v>401</v>
      </c>
      <c r="F72" s="95" t="s">
        <v>401</v>
      </c>
      <c r="G72" s="95" t="s">
        <v>401</v>
      </c>
      <c r="H72" s="95" t="s">
        <v>401</v>
      </c>
      <c r="I72" s="95" t="s">
        <v>401</v>
      </c>
      <c r="J72" s="95" t="s">
        <v>401</v>
      </c>
      <c r="K72" s="95" t="s">
        <v>401</v>
      </c>
      <c r="L72" s="95" t="s">
        <v>401</v>
      </c>
      <c r="M72" s="175" t="s">
        <v>401</v>
      </c>
      <c r="N72" s="187" t="s">
        <v>401</v>
      </c>
    </row>
    <row r="73" spans="1:14" ht="11.1" customHeight="1">
      <c r="A73" s="86">
        <v>4</v>
      </c>
      <c r="B73" s="122" t="s">
        <v>97</v>
      </c>
      <c r="C73" s="89" t="s">
        <v>78</v>
      </c>
      <c r="D73" s="91" t="s">
        <v>423</v>
      </c>
      <c r="E73" s="91" t="s">
        <v>423</v>
      </c>
      <c r="F73" s="91" t="s">
        <v>423</v>
      </c>
      <c r="G73" s="91" t="s">
        <v>423</v>
      </c>
      <c r="H73" s="91" t="s">
        <v>423</v>
      </c>
      <c r="I73" s="91" t="s">
        <v>423</v>
      </c>
      <c r="J73" s="91" t="s">
        <v>423</v>
      </c>
      <c r="K73" s="91" t="s">
        <v>423</v>
      </c>
      <c r="L73" s="91" t="s">
        <v>423</v>
      </c>
      <c r="M73" s="173" t="s">
        <v>423</v>
      </c>
      <c r="N73" s="185" t="s">
        <v>423</v>
      </c>
    </row>
    <row r="74" spans="1:14" ht="11.1" customHeight="1">
      <c r="A74" s="86">
        <v>5</v>
      </c>
      <c r="B74" s="122" t="s">
        <v>49</v>
      </c>
      <c r="C74" s="89" t="s">
        <v>78</v>
      </c>
      <c r="D74" s="95" t="s">
        <v>424</v>
      </c>
      <c r="E74" s="95" t="s">
        <v>424</v>
      </c>
      <c r="F74" s="95" t="s">
        <v>424</v>
      </c>
      <c r="G74" s="95" t="s">
        <v>424</v>
      </c>
      <c r="H74" s="95" t="s">
        <v>424</v>
      </c>
      <c r="I74" s="95" t="s">
        <v>424</v>
      </c>
      <c r="J74" s="95" t="s">
        <v>424</v>
      </c>
      <c r="K74" s="95" t="s">
        <v>424</v>
      </c>
      <c r="L74" s="95" t="s">
        <v>424</v>
      </c>
      <c r="M74" s="175" t="s">
        <v>424</v>
      </c>
      <c r="N74" s="187" t="s">
        <v>424</v>
      </c>
    </row>
    <row r="75" spans="1:14" ht="11.1" customHeight="1">
      <c r="A75" s="86">
        <v>6</v>
      </c>
      <c r="B75" s="122" t="s">
        <v>96</v>
      </c>
      <c r="C75" s="89" t="s">
        <v>78</v>
      </c>
      <c r="D75" s="95" t="s">
        <v>428</v>
      </c>
      <c r="E75" s="95" t="s">
        <v>428</v>
      </c>
      <c r="F75" s="95" t="s">
        <v>428</v>
      </c>
      <c r="G75" s="95" t="s">
        <v>428</v>
      </c>
      <c r="H75" s="95" t="s">
        <v>428</v>
      </c>
      <c r="I75" s="95" t="s">
        <v>428</v>
      </c>
      <c r="J75" s="95" t="s">
        <v>428</v>
      </c>
      <c r="K75" s="95" t="s">
        <v>428</v>
      </c>
      <c r="L75" s="95" t="s">
        <v>428</v>
      </c>
      <c r="M75" s="175" t="s">
        <v>428</v>
      </c>
      <c r="N75" s="187" t="s">
        <v>428</v>
      </c>
    </row>
    <row r="76" spans="1:14" ht="11.1" customHeight="1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113"/>
      <c r="N76" s="151"/>
    </row>
    <row r="77" spans="1:14" ht="11.1" customHeight="1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113"/>
      <c r="N77" s="151"/>
    </row>
    <row r="78" spans="1:14" ht="11.1" customHeight="1">
      <c r="A78" s="86">
        <v>9</v>
      </c>
      <c r="B78" s="122" t="s">
        <v>52</v>
      </c>
      <c r="C78" s="89" t="s">
        <v>78</v>
      </c>
      <c r="D78" s="95" t="s">
        <v>401</v>
      </c>
      <c r="E78" s="95" t="s">
        <v>401</v>
      </c>
      <c r="F78" s="95" t="s">
        <v>401</v>
      </c>
      <c r="G78" s="95" t="s">
        <v>401</v>
      </c>
      <c r="H78" s="95" t="s">
        <v>401</v>
      </c>
      <c r="I78" s="95" t="s">
        <v>401</v>
      </c>
      <c r="J78" s="95" t="s">
        <v>401</v>
      </c>
      <c r="K78" s="95" t="s">
        <v>401</v>
      </c>
      <c r="L78" s="95" t="s">
        <v>401</v>
      </c>
      <c r="M78" s="175" t="s">
        <v>401</v>
      </c>
      <c r="N78" s="187" t="s">
        <v>401</v>
      </c>
    </row>
    <row r="79" spans="1:14" ht="11.1" customHeight="1">
      <c r="A79" s="86">
        <v>10</v>
      </c>
      <c r="B79" s="122" t="s">
        <v>53</v>
      </c>
      <c r="C79" s="89" t="s">
        <v>78</v>
      </c>
      <c r="D79" s="95" t="s">
        <v>401</v>
      </c>
      <c r="E79" s="95" t="s">
        <v>401</v>
      </c>
      <c r="F79" s="95" t="s">
        <v>401</v>
      </c>
      <c r="G79" s="95" t="s">
        <v>401</v>
      </c>
      <c r="H79" s="95" t="s">
        <v>401</v>
      </c>
      <c r="I79" s="95" t="s">
        <v>401</v>
      </c>
      <c r="J79" s="95" t="s">
        <v>401</v>
      </c>
      <c r="K79" s="95" t="s">
        <v>401</v>
      </c>
      <c r="L79" s="95" t="s">
        <v>401</v>
      </c>
      <c r="M79" s="175" t="s">
        <v>401</v>
      </c>
      <c r="N79" s="187" t="s">
        <v>401</v>
      </c>
    </row>
    <row r="80" spans="1:14" ht="11.1" customHeight="1">
      <c r="A80" s="86">
        <v>11</v>
      </c>
      <c r="B80" s="122" t="s">
        <v>94</v>
      </c>
      <c r="C80" s="102" t="s">
        <v>90</v>
      </c>
      <c r="D80" s="69" t="s">
        <v>401</v>
      </c>
      <c r="E80" s="69" t="s">
        <v>401</v>
      </c>
      <c r="F80" s="69" t="s">
        <v>401</v>
      </c>
      <c r="G80" s="69" t="s">
        <v>401</v>
      </c>
      <c r="H80" s="69" t="s">
        <v>401</v>
      </c>
      <c r="I80" s="69" t="s">
        <v>401</v>
      </c>
      <c r="J80" s="69" t="s">
        <v>401</v>
      </c>
      <c r="K80" s="69" t="s">
        <v>401</v>
      </c>
      <c r="L80" s="69" t="s">
        <v>401</v>
      </c>
      <c r="M80" s="170" t="s">
        <v>401</v>
      </c>
      <c r="N80" s="124" t="s">
        <v>401</v>
      </c>
    </row>
    <row r="81" spans="1:14" ht="11.1" customHeight="1">
      <c r="A81" s="86">
        <v>12</v>
      </c>
      <c r="B81" s="122" t="s">
        <v>54</v>
      </c>
      <c r="C81" s="89" t="s">
        <v>78</v>
      </c>
      <c r="D81" s="69">
        <v>1</v>
      </c>
      <c r="E81" s="69">
        <v>0.6</v>
      </c>
      <c r="F81" s="69">
        <v>0.6</v>
      </c>
      <c r="G81" s="69">
        <v>1</v>
      </c>
      <c r="H81" s="69">
        <v>0.6</v>
      </c>
      <c r="I81" s="69">
        <v>0.8</v>
      </c>
      <c r="J81" s="69">
        <v>0.6</v>
      </c>
      <c r="K81" s="69">
        <v>0.8</v>
      </c>
      <c r="L81" s="69">
        <v>0.6</v>
      </c>
      <c r="M81" s="170">
        <v>0.8</v>
      </c>
      <c r="N81" s="124">
        <v>0.6</v>
      </c>
    </row>
    <row r="82" spans="1:14" ht="11.1" customHeight="1">
      <c r="A82" s="86">
        <v>13</v>
      </c>
      <c r="B82" s="122" t="s">
        <v>64</v>
      </c>
      <c r="C82" s="89" t="s">
        <v>78</v>
      </c>
      <c r="D82" s="69" t="s">
        <v>401</v>
      </c>
      <c r="E82" s="69" t="s">
        <v>401</v>
      </c>
      <c r="F82" s="69" t="s">
        <v>401</v>
      </c>
      <c r="G82" s="69" t="s">
        <v>401</v>
      </c>
      <c r="H82" s="69" t="s">
        <v>401</v>
      </c>
      <c r="I82" s="69" t="s">
        <v>401</v>
      </c>
      <c r="J82" s="69" t="s">
        <v>401</v>
      </c>
      <c r="K82" s="69" t="s">
        <v>401</v>
      </c>
      <c r="L82" s="69" t="s">
        <v>401</v>
      </c>
      <c r="M82" s="170" t="s">
        <v>401</v>
      </c>
      <c r="N82" s="124" t="s">
        <v>401</v>
      </c>
    </row>
    <row r="83" spans="1:14" ht="11.1" customHeight="1">
      <c r="A83" s="86">
        <v>14</v>
      </c>
      <c r="B83" s="122" t="s">
        <v>65</v>
      </c>
      <c r="C83" s="89" t="s">
        <v>78</v>
      </c>
      <c r="D83" s="95" t="s">
        <v>401</v>
      </c>
      <c r="E83" s="95" t="s">
        <v>401</v>
      </c>
      <c r="F83" s="95" t="s">
        <v>401</v>
      </c>
      <c r="G83" s="95" t="s">
        <v>401</v>
      </c>
      <c r="H83" s="95" t="s">
        <v>401</v>
      </c>
      <c r="I83" s="95" t="s">
        <v>401</v>
      </c>
      <c r="J83" s="95" t="s">
        <v>401</v>
      </c>
      <c r="K83" s="95" t="s">
        <v>401</v>
      </c>
      <c r="L83" s="95" t="s">
        <v>401</v>
      </c>
      <c r="M83" s="175" t="s">
        <v>401</v>
      </c>
      <c r="N83" s="187" t="s">
        <v>401</v>
      </c>
    </row>
    <row r="84" spans="1:14" ht="11.1" customHeight="1">
      <c r="A84" s="86">
        <v>15</v>
      </c>
      <c r="B84" s="122" t="s">
        <v>55</v>
      </c>
      <c r="C84" s="89" t="s">
        <v>78</v>
      </c>
      <c r="D84" s="69" t="s">
        <v>401</v>
      </c>
      <c r="E84" s="69" t="s">
        <v>401</v>
      </c>
      <c r="F84" s="69" t="s">
        <v>401</v>
      </c>
      <c r="G84" s="69" t="s">
        <v>401</v>
      </c>
      <c r="H84" s="69" t="s">
        <v>401</v>
      </c>
      <c r="I84" s="69" t="s">
        <v>401</v>
      </c>
      <c r="J84" s="69" t="s">
        <v>401</v>
      </c>
      <c r="K84" s="69" t="s">
        <v>401</v>
      </c>
      <c r="L84" s="69" t="s">
        <v>401</v>
      </c>
      <c r="M84" s="170" t="s">
        <v>401</v>
      </c>
      <c r="N84" s="124" t="s">
        <v>401</v>
      </c>
    </row>
    <row r="85" spans="1:14" ht="11.1" customHeight="1">
      <c r="A85" s="86">
        <v>16</v>
      </c>
      <c r="B85" s="122" t="s">
        <v>95</v>
      </c>
      <c r="C85" s="89" t="s">
        <v>78</v>
      </c>
      <c r="D85" s="95" t="s">
        <v>424</v>
      </c>
      <c r="E85" s="95" t="s">
        <v>424</v>
      </c>
      <c r="F85" s="95" t="s">
        <v>424</v>
      </c>
      <c r="G85" s="95" t="s">
        <v>424</v>
      </c>
      <c r="H85" s="95" t="s">
        <v>424</v>
      </c>
      <c r="I85" s="95" t="s">
        <v>424</v>
      </c>
      <c r="J85" s="95" t="s">
        <v>424</v>
      </c>
      <c r="K85" s="95" t="s">
        <v>424</v>
      </c>
      <c r="L85" s="95" t="s">
        <v>424</v>
      </c>
      <c r="M85" s="175" t="s">
        <v>424</v>
      </c>
      <c r="N85" s="187" t="s">
        <v>424</v>
      </c>
    </row>
    <row r="86" spans="1:14" ht="11.1" customHeight="1">
      <c r="A86" s="86">
        <v>17</v>
      </c>
      <c r="B86" s="122" t="s">
        <v>66</v>
      </c>
      <c r="C86" s="89" t="s">
        <v>78</v>
      </c>
      <c r="D86" s="95" t="s">
        <v>424</v>
      </c>
      <c r="E86" s="95" t="s">
        <v>424</v>
      </c>
      <c r="F86" s="95" t="s">
        <v>424</v>
      </c>
      <c r="G86" s="95" t="s">
        <v>424</v>
      </c>
      <c r="H86" s="95" t="s">
        <v>424</v>
      </c>
      <c r="I86" s="95" t="s">
        <v>424</v>
      </c>
      <c r="J86" s="95" t="s">
        <v>424</v>
      </c>
      <c r="K86" s="95" t="s">
        <v>424</v>
      </c>
      <c r="L86" s="95" t="s">
        <v>424</v>
      </c>
      <c r="M86" s="175" t="s">
        <v>424</v>
      </c>
      <c r="N86" s="187" t="s">
        <v>424</v>
      </c>
    </row>
    <row r="87" spans="1:14" ht="11.1" customHeight="1">
      <c r="A87" s="86">
        <v>18</v>
      </c>
      <c r="B87" s="122" t="s">
        <v>67</v>
      </c>
      <c r="C87" s="89" t="s">
        <v>78</v>
      </c>
      <c r="D87" s="69">
        <v>0.8</v>
      </c>
      <c r="E87" s="69">
        <v>0.8</v>
      </c>
      <c r="F87" s="69">
        <v>0.9</v>
      </c>
      <c r="G87" s="69">
        <v>1.6</v>
      </c>
      <c r="H87" s="69">
        <v>1.3</v>
      </c>
      <c r="I87" s="69">
        <v>0.9</v>
      </c>
      <c r="J87" s="69">
        <v>1.3</v>
      </c>
      <c r="K87" s="69">
        <v>0.9</v>
      </c>
      <c r="L87" s="69">
        <v>1.3</v>
      </c>
      <c r="M87" s="170">
        <v>0.2</v>
      </c>
      <c r="N87" s="124">
        <v>0.3</v>
      </c>
    </row>
    <row r="88" spans="1:14" ht="11.1" customHeight="1">
      <c r="A88" s="86">
        <v>19</v>
      </c>
      <c r="B88" s="122" t="s">
        <v>98</v>
      </c>
      <c r="C88" s="102" t="s">
        <v>90</v>
      </c>
      <c r="D88" s="67" t="s">
        <v>401</v>
      </c>
      <c r="E88" s="67" t="s">
        <v>401</v>
      </c>
      <c r="F88" s="67" t="s">
        <v>401</v>
      </c>
      <c r="G88" s="67" t="s">
        <v>401</v>
      </c>
      <c r="H88" s="67" t="s">
        <v>401</v>
      </c>
      <c r="I88" s="67" t="s">
        <v>401</v>
      </c>
      <c r="J88" s="67" t="s">
        <v>401</v>
      </c>
      <c r="K88" s="67" t="s">
        <v>401</v>
      </c>
      <c r="L88" s="67" t="s">
        <v>401</v>
      </c>
      <c r="M88" s="113" t="s">
        <v>401</v>
      </c>
      <c r="N88" s="151" t="s">
        <v>401</v>
      </c>
    </row>
    <row r="89" spans="1:14" ht="11.1" customHeight="1">
      <c r="A89" s="86">
        <v>20</v>
      </c>
      <c r="B89" s="122" t="s">
        <v>56</v>
      </c>
      <c r="C89" s="89" t="s">
        <v>78</v>
      </c>
      <c r="D89" s="67" t="s">
        <v>401</v>
      </c>
      <c r="E89" s="67" t="s">
        <v>401</v>
      </c>
      <c r="F89" s="67" t="s">
        <v>401</v>
      </c>
      <c r="G89" s="67" t="s">
        <v>401</v>
      </c>
      <c r="H89" s="67" t="s">
        <v>401</v>
      </c>
      <c r="I89" s="67" t="s">
        <v>401</v>
      </c>
      <c r="J89" s="67" t="s">
        <v>401</v>
      </c>
      <c r="K89" s="67" t="s">
        <v>401</v>
      </c>
      <c r="L89" s="67" t="s">
        <v>401</v>
      </c>
      <c r="M89" s="113" t="s">
        <v>401</v>
      </c>
      <c r="N89" s="151" t="s">
        <v>401</v>
      </c>
    </row>
    <row r="90" spans="1:14" ht="11.1" customHeight="1">
      <c r="A90" s="86">
        <v>21</v>
      </c>
      <c r="B90" s="122" t="s">
        <v>43</v>
      </c>
      <c r="C90" s="125" t="s">
        <v>91</v>
      </c>
      <c r="D90" s="69" t="s">
        <v>427</v>
      </c>
      <c r="E90" s="69" t="s">
        <v>427</v>
      </c>
      <c r="F90" s="69" t="s">
        <v>427</v>
      </c>
      <c r="G90" s="69" t="s">
        <v>427</v>
      </c>
      <c r="H90" s="69" t="s">
        <v>427</v>
      </c>
      <c r="I90" s="69" t="s">
        <v>427</v>
      </c>
      <c r="J90" s="69" t="s">
        <v>427</v>
      </c>
      <c r="K90" s="69" t="s">
        <v>427</v>
      </c>
      <c r="L90" s="69" t="s">
        <v>427</v>
      </c>
      <c r="M90" s="170" t="s">
        <v>427</v>
      </c>
      <c r="N90" s="124" t="s">
        <v>427</v>
      </c>
    </row>
    <row r="91" spans="1:14" ht="11.1" customHeight="1">
      <c r="A91" s="86">
        <v>22</v>
      </c>
      <c r="B91" s="122" t="s">
        <v>103</v>
      </c>
      <c r="C91" s="102" t="s">
        <v>90</v>
      </c>
      <c r="D91" s="69">
        <v>7.1</v>
      </c>
      <c r="E91" s="69">
        <v>7.1</v>
      </c>
      <c r="F91" s="69">
        <v>7.2</v>
      </c>
      <c r="G91" s="69">
        <v>7.1</v>
      </c>
      <c r="H91" s="69">
        <v>6.9</v>
      </c>
      <c r="I91" s="69">
        <v>7.4</v>
      </c>
      <c r="J91" s="69">
        <v>7.4</v>
      </c>
      <c r="K91" s="69">
        <v>7.4</v>
      </c>
      <c r="L91" s="69">
        <v>7.4</v>
      </c>
      <c r="M91" s="170">
        <v>7.6</v>
      </c>
      <c r="N91" s="124">
        <v>7</v>
      </c>
    </row>
    <row r="92" spans="1:14" ht="11.1" customHeight="1">
      <c r="A92" s="86">
        <v>23</v>
      </c>
      <c r="B92" s="122" t="s">
        <v>175</v>
      </c>
      <c r="C92" s="102" t="s">
        <v>90</v>
      </c>
      <c r="D92" s="69" t="s">
        <v>401</v>
      </c>
      <c r="E92" s="69" t="s">
        <v>401</v>
      </c>
      <c r="F92" s="69" t="s">
        <v>401</v>
      </c>
      <c r="G92" s="69" t="s">
        <v>401</v>
      </c>
      <c r="H92" s="69" t="s">
        <v>401</v>
      </c>
      <c r="I92" s="69" t="s">
        <v>401</v>
      </c>
      <c r="J92" s="69" t="s">
        <v>401</v>
      </c>
      <c r="K92" s="69" t="s">
        <v>401</v>
      </c>
      <c r="L92" s="69" t="s">
        <v>401</v>
      </c>
      <c r="M92" s="170" t="s">
        <v>401</v>
      </c>
      <c r="N92" s="124" t="s">
        <v>401</v>
      </c>
    </row>
    <row r="93" spans="1:14" ht="11.1" customHeight="1">
      <c r="A93" s="86">
        <v>24</v>
      </c>
      <c r="B93" s="126" t="s">
        <v>58</v>
      </c>
      <c r="C93" s="127" t="s">
        <v>92</v>
      </c>
      <c r="D93" s="67" t="s">
        <v>401</v>
      </c>
      <c r="E93" s="67" t="s">
        <v>401</v>
      </c>
      <c r="F93" s="67" t="s">
        <v>401</v>
      </c>
      <c r="G93" s="67" t="s">
        <v>401</v>
      </c>
      <c r="H93" s="67" t="s">
        <v>401</v>
      </c>
      <c r="I93" s="67" t="s">
        <v>401</v>
      </c>
      <c r="J93" s="67" t="s">
        <v>401</v>
      </c>
      <c r="K93" s="67" t="s">
        <v>401</v>
      </c>
      <c r="L93" s="67" t="s">
        <v>401</v>
      </c>
      <c r="M93" s="113" t="s">
        <v>401</v>
      </c>
      <c r="N93" s="151" t="s">
        <v>401</v>
      </c>
    </row>
    <row r="94" spans="1:14" ht="11.1" customHeight="1">
      <c r="A94" s="86">
        <v>25</v>
      </c>
      <c r="B94" s="122" t="s">
        <v>104</v>
      </c>
      <c r="C94" s="89" t="s">
        <v>78</v>
      </c>
      <c r="D94" s="95" t="s">
        <v>424</v>
      </c>
      <c r="E94" s="95" t="s">
        <v>424</v>
      </c>
      <c r="F94" s="95" t="s">
        <v>424</v>
      </c>
      <c r="G94" s="95" t="s">
        <v>424</v>
      </c>
      <c r="H94" s="95" t="s">
        <v>424</v>
      </c>
      <c r="I94" s="95" t="s">
        <v>424</v>
      </c>
      <c r="J94" s="95" t="s">
        <v>424</v>
      </c>
      <c r="K94" s="95" t="s">
        <v>424</v>
      </c>
      <c r="L94" s="95" t="s">
        <v>424</v>
      </c>
      <c r="M94" s="175" t="s">
        <v>424</v>
      </c>
      <c r="N94" s="187" t="s">
        <v>424</v>
      </c>
    </row>
    <row r="95" spans="1:14" ht="11.1" customHeight="1">
      <c r="A95" s="86">
        <v>26</v>
      </c>
      <c r="B95" s="154" t="s">
        <v>68</v>
      </c>
      <c r="C95" s="89" t="s">
        <v>78</v>
      </c>
      <c r="D95" s="97" t="s">
        <v>401</v>
      </c>
      <c r="E95" s="97" t="s">
        <v>401</v>
      </c>
      <c r="F95" s="97" t="s">
        <v>401</v>
      </c>
      <c r="G95" s="97" t="s">
        <v>401</v>
      </c>
      <c r="H95" s="97" t="s">
        <v>401</v>
      </c>
      <c r="I95" s="97" t="s">
        <v>401</v>
      </c>
      <c r="J95" s="97" t="s">
        <v>401</v>
      </c>
      <c r="K95" s="97" t="s">
        <v>401</v>
      </c>
      <c r="L95" s="97" t="s">
        <v>401</v>
      </c>
      <c r="M95" s="176" t="s">
        <v>401</v>
      </c>
      <c r="N95" s="188" t="s">
        <v>401</v>
      </c>
    </row>
    <row r="96" spans="1:14" ht="11.1" customHeight="1" thickBot="1">
      <c r="A96" s="130">
        <v>27</v>
      </c>
      <c r="B96" s="131" t="s">
        <v>176</v>
      </c>
      <c r="C96" s="106" t="s">
        <v>366</v>
      </c>
      <c r="D96" s="166" t="s">
        <v>429</v>
      </c>
      <c r="E96" s="166" t="s">
        <v>429</v>
      </c>
      <c r="F96" s="166" t="s">
        <v>429</v>
      </c>
      <c r="G96" s="166" t="s">
        <v>429</v>
      </c>
      <c r="H96" s="166" t="s">
        <v>429</v>
      </c>
      <c r="I96" s="166" t="s">
        <v>429</v>
      </c>
      <c r="J96" s="166" t="s">
        <v>429</v>
      </c>
      <c r="K96" s="166" t="s">
        <v>429</v>
      </c>
      <c r="L96" s="166" t="s">
        <v>429</v>
      </c>
      <c r="M96" s="179" t="s">
        <v>429</v>
      </c>
      <c r="N96" s="191" t="s">
        <v>429</v>
      </c>
    </row>
    <row r="97" spans="1:1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</row>
    <row r="98" spans="1:14" ht="11.1" customHeight="1">
      <c r="A98" s="81">
        <v>1</v>
      </c>
      <c r="B98" s="135" t="s">
        <v>178</v>
      </c>
      <c r="C98" s="155" t="s">
        <v>60</v>
      </c>
      <c r="D98" s="138" t="s">
        <v>401</v>
      </c>
      <c r="E98" s="138" t="s">
        <v>401</v>
      </c>
      <c r="F98" s="138" t="s">
        <v>401</v>
      </c>
      <c r="G98" s="138" t="s">
        <v>401</v>
      </c>
      <c r="H98" s="138" t="s">
        <v>401</v>
      </c>
      <c r="I98" s="138" t="s">
        <v>401</v>
      </c>
      <c r="J98" s="138" t="s">
        <v>401</v>
      </c>
      <c r="K98" s="138" t="s">
        <v>401</v>
      </c>
      <c r="L98" s="138" t="s">
        <v>401</v>
      </c>
      <c r="M98" s="180" t="s">
        <v>401</v>
      </c>
      <c r="N98" s="192" t="s">
        <v>401</v>
      </c>
    </row>
    <row r="99" spans="1:14" ht="11.1" customHeight="1">
      <c r="A99" s="86">
        <v>2</v>
      </c>
      <c r="B99" s="139" t="s">
        <v>179</v>
      </c>
      <c r="C99" s="156" t="s">
        <v>60</v>
      </c>
      <c r="D99" s="69" t="s">
        <v>401</v>
      </c>
      <c r="E99" s="69" t="s">
        <v>401</v>
      </c>
      <c r="F99" s="69" t="s">
        <v>401</v>
      </c>
      <c r="G99" s="69" t="s">
        <v>401</v>
      </c>
      <c r="H99" s="69" t="s">
        <v>401</v>
      </c>
      <c r="I99" s="69" t="s">
        <v>401</v>
      </c>
      <c r="J99" s="69" t="s">
        <v>401</v>
      </c>
      <c r="K99" s="69" t="s">
        <v>401</v>
      </c>
      <c r="L99" s="69" t="s">
        <v>401</v>
      </c>
      <c r="M99" s="170" t="s">
        <v>401</v>
      </c>
      <c r="N99" s="124" t="s">
        <v>401</v>
      </c>
    </row>
    <row r="100" spans="1:14" ht="11.1" customHeight="1">
      <c r="A100" s="86">
        <v>3</v>
      </c>
      <c r="B100" s="139" t="s">
        <v>59</v>
      </c>
      <c r="C100" s="156" t="s">
        <v>368</v>
      </c>
      <c r="D100" s="69">
        <v>2.9</v>
      </c>
      <c r="E100" s="69">
        <v>3</v>
      </c>
      <c r="F100" s="69">
        <v>3</v>
      </c>
      <c r="G100" s="69">
        <v>2.9</v>
      </c>
      <c r="H100" s="69">
        <v>3</v>
      </c>
      <c r="I100" s="69">
        <v>2.7</v>
      </c>
      <c r="J100" s="69">
        <v>2.7</v>
      </c>
      <c r="K100" s="69">
        <v>2.9</v>
      </c>
      <c r="L100" s="69">
        <v>2.9</v>
      </c>
      <c r="M100" s="170">
        <v>5.0999999999999996</v>
      </c>
      <c r="N100" s="124">
        <v>8.1</v>
      </c>
    </row>
    <row r="101" spans="1:14" ht="11.1" customHeight="1">
      <c r="A101" s="86">
        <v>4</v>
      </c>
      <c r="B101" s="139" t="s">
        <v>219</v>
      </c>
      <c r="C101" s="156" t="s">
        <v>366</v>
      </c>
      <c r="D101" s="97">
        <v>0.14000000000000001</v>
      </c>
      <c r="E101" s="97">
        <v>0.14000000000000001</v>
      </c>
      <c r="F101" s="97">
        <v>0.14000000000000001</v>
      </c>
      <c r="G101" s="97">
        <v>0.12</v>
      </c>
      <c r="H101" s="97">
        <v>0.12</v>
      </c>
      <c r="I101" s="97">
        <v>0.16</v>
      </c>
      <c r="J101" s="97">
        <v>0.15</v>
      </c>
      <c r="K101" s="97">
        <v>0.13</v>
      </c>
      <c r="L101" s="97">
        <v>0.14000000000000001</v>
      </c>
      <c r="M101" s="176">
        <v>0.31</v>
      </c>
      <c r="N101" s="188">
        <v>0.56999999999999995</v>
      </c>
    </row>
    <row r="102" spans="1:14" ht="11.1" customHeight="1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113"/>
      <c r="N102" s="151"/>
    </row>
    <row r="103" spans="1:14" ht="11.1" customHeight="1">
      <c r="A103" s="86">
        <v>6</v>
      </c>
      <c r="B103" s="157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113"/>
      <c r="N103" s="151"/>
    </row>
    <row r="104" spans="1:14" ht="11.1" customHeight="1">
      <c r="A104" s="86">
        <v>7</v>
      </c>
      <c r="B104" s="144" t="s">
        <v>70</v>
      </c>
      <c r="C104" s="125" t="s">
        <v>60</v>
      </c>
      <c r="D104" s="67" t="s">
        <v>401</v>
      </c>
      <c r="E104" s="67" t="s">
        <v>401</v>
      </c>
      <c r="F104" s="67" t="s">
        <v>401</v>
      </c>
      <c r="G104" s="67" t="s">
        <v>401</v>
      </c>
      <c r="H104" s="67" t="s">
        <v>401</v>
      </c>
      <c r="I104" s="67" t="s">
        <v>401</v>
      </c>
      <c r="J104" s="67" t="s">
        <v>401</v>
      </c>
      <c r="K104" s="67" t="s">
        <v>401</v>
      </c>
      <c r="L104" s="67" t="s">
        <v>401</v>
      </c>
      <c r="M104" s="113" t="s">
        <v>401</v>
      </c>
      <c r="N104" s="151" t="s">
        <v>401</v>
      </c>
    </row>
    <row r="105" spans="1:14" ht="11.1" customHeight="1" thickBot="1">
      <c r="A105" s="104">
        <v>8</v>
      </c>
      <c r="B105" s="145" t="s">
        <v>71</v>
      </c>
      <c r="C105" s="146" t="s">
        <v>60</v>
      </c>
      <c r="D105" s="109" t="s">
        <v>401</v>
      </c>
      <c r="E105" s="109" t="s">
        <v>401</v>
      </c>
      <c r="F105" s="109" t="s">
        <v>401</v>
      </c>
      <c r="G105" s="109" t="s">
        <v>401</v>
      </c>
      <c r="H105" s="109" t="s">
        <v>401</v>
      </c>
      <c r="I105" s="109" t="s">
        <v>401</v>
      </c>
      <c r="J105" s="109" t="s">
        <v>401</v>
      </c>
      <c r="K105" s="109" t="s">
        <v>401</v>
      </c>
      <c r="L105" s="109" t="s">
        <v>401</v>
      </c>
      <c r="M105" s="181" t="s">
        <v>401</v>
      </c>
      <c r="N105" s="193" t="s">
        <v>401</v>
      </c>
    </row>
    <row r="106" spans="1:14" ht="11.1" customHeight="1"/>
    <row r="107" spans="1:14" ht="11.1" customHeight="1"/>
    <row r="108" spans="1:14" ht="11.1" customHeight="1"/>
    <row r="109" spans="1:14" ht="11.1" customHeight="1"/>
    <row r="110" spans="1:14" ht="11.1" customHeight="1"/>
    <row r="111" spans="1:14" ht="11.1" customHeight="1"/>
    <row r="112" spans="1:1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4" ht="11.1" customHeight="1" thickBot="1"/>
    <row r="130" spans="1:14" ht="11.1" customHeight="1" thickTop="1">
      <c r="A130" s="216">
        <v>45536</v>
      </c>
      <c r="B130" s="216"/>
      <c r="C130" s="217">
        <v>45627</v>
      </c>
      <c r="D130" s="217"/>
      <c r="E130" s="148"/>
      <c r="F130" s="112"/>
      <c r="G130" s="112"/>
      <c r="H130" s="112"/>
      <c r="I130" s="112"/>
      <c r="J130" s="112"/>
      <c r="K130" s="112"/>
      <c r="L130" s="112"/>
      <c r="M130" s="112"/>
      <c r="N130" s="112"/>
    </row>
  </sheetData>
  <mergeCells count="28">
    <mergeCell ref="A130:B130"/>
    <mergeCell ref="C130:D130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K6:K7"/>
    <mergeCell ref="L4:L5"/>
    <mergeCell ref="K4:K5"/>
    <mergeCell ref="M4:M5"/>
    <mergeCell ref="N4:N5"/>
    <mergeCell ref="M6:M7"/>
    <mergeCell ref="N6:N7"/>
    <mergeCell ref="L6:L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45627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28"/>
      <c r="B2" s="228"/>
      <c r="C2" s="219"/>
      <c r="D2" s="219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29" t="s">
        <v>351</v>
      </c>
      <c r="E4" s="230"/>
      <c r="F4" s="233" t="s">
        <v>352</v>
      </c>
      <c r="G4" s="234"/>
      <c r="H4" s="233" t="s">
        <v>355</v>
      </c>
      <c r="I4" s="237"/>
      <c r="J4" s="239" t="s">
        <v>358</v>
      </c>
      <c r="K4" s="240"/>
      <c r="L4" s="239" t="s">
        <v>361</v>
      </c>
      <c r="M4" s="240"/>
      <c r="N4" s="229" t="s">
        <v>382</v>
      </c>
      <c r="O4" s="230"/>
      <c r="P4" s="233" t="s">
        <v>383</v>
      </c>
      <c r="Q4" s="234"/>
      <c r="R4" s="233" t="s">
        <v>385</v>
      </c>
      <c r="S4" s="237"/>
      <c r="T4" s="239" t="s">
        <v>388</v>
      </c>
      <c r="U4" s="240"/>
      <c r="V4" s="239" t="s">
        <v>391</v>
      </c>
      <c r="W4" s="240"/>
      <c r="X4" s="233" t="s">
        <v>394</v>
      </c>
      <c r="Y4" s="234"/>
      <c r="Z4" s="239" t="s">
        <v>397</v>
      </c>
      <c r="AA4" s="240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1"/>
      <c r="E5" s="232"/>
      <c r="F5" s="235"/>
      <c r="G5" s="236"/>
      <c r="H5" s="235"/>
      <c r="I5" s="238"/>
      <c r="J5" s="241"/>
      <c r="K5" s="242"/>
      <c r="L5" s="241"/>
      <c r="M5" s="242"/>
      <c r="N5" s="231"/>
      <c r="O5" s="232"/>
      <c r="P5" s="235"/>
      <c r="Q5" s="236"/>
      <c r="R5" s="235"/>
      <c r="S5" s="238"/>
      <c r="T5" s="241"/>
      <c r="U5" s="242"/>
      <c r="V5" s="241"/>
      <c r="W5" s="242"/>
      <c r="X5" s="235"/>
      <c r="Y5" s="236"/>
      <c r="Z5" s="241"/>
      <c r="AA5" s="24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26"/>
      <c r="E6" s="43"/>
      <c r="F6" s="210"/>
      <c r="G6" s="44"/>
      <c r="H6" s="224"/>
      <c r="I6" s="43"/>
      <c r="J6" s="222"/>
      <c r="K6" s="43"/>
      <c r="L6" s="224"/>
      <c r="M6" s="43"/>
      <c r="N6" s="226"/>
      <c r="O6" s="43"/>
      <c r="P6" s="210"/>
      <c r="Q6" s="44"/>
      <c r="R6" s="224"/>
      <c r="S6" s="43"/>
      <c r="T6" s="222"/>
      <c r="U6" s="43"/>
      <c r="V6" s="224"/>
      <c r="W6" s="43"/>
      <c r="X6" s="222" t="s">
        <v>392</v>
      </c>
      <c r="Y6" s="43"/>
      <c r="Z6" s="196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27"/>
      <c r="E7" s="48" t="s">
        <v>124</v>
      </c>
      <c r="F7" s="211"/>
      <c r="G7" s="49" t="s">
        <v>124</v>
      </c>
      <c r="H7" s="225"/>
      <c r="I7" s="48" t="s">
        <v>124</v>
      </c>
      <c r="J7" s="223"/>
      <c r="K7" s="48" t="s">
        <v>124</v>
      </c>
      <c r="L7" s="225"/>
      <c r="M7" s="48" t="s">
        <v>124</v>
      </c>
      <c r="N7" s="227"/>
      <c r="O7" s="48" t="s">
        <v>124</v>
      </c>
      <c r="P7" s="211"/>
      <c r="Q7" s="49" t="s">
        <v>124</v>
      </c>
      <c r="R7" s="225"/>
      <c r="S7" s="48" t="s">
        <v>124</v>
      </c>
      <c r="T7" s="223"/>
      <c r="U7" s="48" t="s">
        <v>124</v>
      </c>
      <c r="V7" s="225"/>
      <c r="W7" s="48" t="s">
        <v>124</v>
      </c>
      <c r="X7" s="223"/>
      <c r="Y7" s="48" t="s">
        <v>124</v>
      </c>
      <c r="Z7" s="197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20241205</v>
      </c>
      <c r="E9" s="59" t="str">
        <f>IF(手入力!C3="",REPLACE(D9,5,0,"/"),REPLACE(手入力!C3,5,0,"/"))</f>
        <v>2024/1205</v>
      </c>
      <c r="F9" s="58">
        <v>20241205</v>
      </c>
      <c r="G9" s="59" t="str">
        <f>IF(手入力!D3="",REPLACE(F9,5,0,"/"),REPLACE(手入力!D3,5,0,"/"))</f>
        <v>2024/1205</v>
      </c>
      <c r="H9" s="58">
        <v>20241205</v>
      </c>
      <c r="I9" s="59" t="str">
        <f>IF(手入力!E3="",REPLACE(H9,5,0,"/"),REPLACE(手入力!E3,5,0,"/"))</f>
        <v>2024/1205</v>
      </c>
      <c r="J9" s="58">
        <v>20241205</v>
      </c>
      <c r="K9" s="59" t="str">
        <f>IF(手入力!F3="",REPLACE(J9,5,0,"/"),REPLACE(手入力!F3,5,0,"/"))</f>
        <v>2024/1205</v>
      </c>
      <c r="L9" s="58">
        <v>20241205</v>
      </c>
      <c r="M9" s="59" t="str">
        <f>IF(手入力!G3="",REPLACE(L9,5,0,"/"),REPLACE(手入力!G3,5,0,"/"))</f>
        <v>2024/1205</v>
      </c>
      <c r="N9" s="58">
        <v>20241205</v>
      </c>
      <c r="O9" s="59" t="str">
        <f>IF(手入力!H3="",REPLACE(N9,5,0,"/"),REPLACE(手入力!H3,5,0,"/"))</f>
        <v>2024/1205</v>
      </c>
      <c r="P9" s="58">
        <v>0</v>
      </c>
      <c r="Q9" s="59" t="str">
        <f>IF(手入力!I3="",REPLACE(P9,5,0,"/"),REPLACE(手入力!I3,5,0,"/"))</f>
        <v>0/</v>
      </c>
      <c r="R9" s="58">
        <v>20241205</v>
      </c>
      <c r="S9" s="59" t="str">
        <f>IF(手入力!J3="",REPLACE(R9,5,0,"/"),REPLACE(手入力!J3,5,0,"/"))</f>
        <v>2024/1205</v>
      </c>
      <c r="T9" s="58">
        <v>20241205</v>
      </c>
      <c r="U9" s="59" t="str">
        <f>IF(手入力!K3="",REPLACE(T9,5,0,"/"),REPLACE(手入力!K3,5,0,"/"))</f>
        <v>2024/1205</v>
      </c>
      <c r="V9" s="58">
        <v>20241205</v>
      </c>
      <c r="W9" s="59" t="str">
        <f>IF(手入力!L3="",REPLACE(V9,5,0,"/"),REPLACE(手入力!L3,5,0,"/"))</f>
        <v>2024/1205</v>
      </c>
      <c r="X9" s="58">
        <v>20241204</v>
      </c>
      <c r="Y9" s="59" t="str">
        <f>IF(手入力!M3="",REPLACE(X9,5,0,"/"),REPLACE(手入力!M3,5,0,"/"))</f>
        <v>2024/1204</v>
      </c>
      <c r="Z9" s="58">
        <v>20241204</v>
      </c>
      <c r="AA9" s="59" t="str">
        <f>IF(手入力!N3="",REPLACE(Z9,5,0,"/"),REPLACE(手入力!N3,5,0,"/"))</f>
        <v>2024/1204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>
      <c r="A10" s="62">
        <v>2</v>
      </c>
      <c r="B10" s="63" t="s">
        <v>81</v>
      </c>
      <c r="C10" s="64" t="s">
        <v>75</v>
      </c>
      <c r="D10" s="65">
        <v>954</v>
      </c>
      <c r="E10" s="66" t="str">
        <f>TEXT(D10,"0000")</f>
        <v>0954</v>
      </c>
      <c r="F10" s="67">
        <v>1020</v>
      </c>
      <c r="G10" s="66" t="str">
        <f>TEXT(F10,"0000")</f>
        <v>1020</v>
      </c>
      <c r="H10" s="67">
        <v>1037</v>
      </c>
      <c r="I10" s="66" t="str">
        <f>TEXT(H10,"0000")</f>
        <v>1037</v>
      </c>
      <c r="J10" s="67">
        <v>937</v>
      </c>
      <c r="K10" s="66" t="str">
        <f>TEXT(J10,"0000")</f>
        <v>0937</v>
      </c>
      <c r="L10" s="67">
        <v>915</v>
      </c>
      <c r="M10" s="66" t="str">
        <f>TEXT(L10,"0000")</f>
        <v>0915</v>
      </c>
      <c r="N10" s="65">
        <v>1030</v>
      </c>
      <c r="O10" s="66" t="str">
        <f>TEXT(N10,"0000")</f>
        <v>1030</v>
      </c>
      <c r="P10" s="67">
        <v>0</v>
      </c>
      <c r="Q10" s="66" t="str">
        <f>TEXT(P10,"0000")</f>
        <v>0000</v>
      </c>
      <c r="R10" s="67">
        <v>912</v>
      </c>
      <c r="S10" s="66" t="str">
        <f>TEXT(R10,"0000")</f>
        <v>0912</v>
      </c>
      <c r="T10" s="67">
        <v>1008</v>
      </c>
      <c r="U10" s="66" t="str">
        <f>TEXT(T10,"0000")</f>
        <v>1008</v>
      </c>
      <c r="V10" s="67">
        <v>945</v>
      </c>
      <c r="W10" s="66" t="str">
        <f>TEXT(V10,"0000")</f>
        <v>0945</v>
      </c>
      <c r="X10" s="67">
        <v>1004</v>
      </c>
      <c r="Y10" s="66" t="str">
        <f>TEXT(X10,"0000")</f>
        <v>1004</v>
      </c>
      <c r="Z10" s="67">
        <v>1028</v>
      </c>
      <c r="AA10" s="66" t="str">
        <f>TEXT(Z10,"0000")</f>
        <v>1028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晴</v>
      </c>
      <c r="E11" s="67">
        <f>IF(E9=0,"",(RIGHT(E9,2))-1)</f>
        <v>4</v>
      </c>
      <c r="F11" s="67" t="str">
        <f>IF(F$9=0,"",HLOOKUP(G11,天気タグ!$B$3:$AG$39,35))</f>
        <v>晴</v>
      </c>
      <c r="G11" s="67">
        <f>IF(G9=0,"",(RIGHT(G9,2))-1)</f>
        <v>4</v>
      </c>
      <c r="H11" s="67" t="str">
        <f>IF(H$9=0,"",HLOOKUP(I11,天気タグ!$B$3:$AG$39,35))</f>
        <v>晴</v>
      </c>
      <c r="I11" s="67">
        <f>IF(I9=0,"",(RIGHT(I9,2))-1)</f>
        <v>4</v>
      </c>
      <c r="J11" s="67" t="str">
        <f>IF(J$9=0,"",HLOOKUP(K11,天気タグ!$B$3:$AG$39,35))</f>
        <v>晴</v>
      </c>
      <c r="K11" s="67">
        <f>IF(K9=0,"",(RIGHT(K9,2))-1)</f>
        <v>4</v>
      </c>
      <c r="L11" s="67" t="str">
        <f>IF(L$9=0,"",HLOOKUP(M11,天気タグ!$B$3:$AG$39,35))</f>
        <v>晴</v>
      </c>
      <c r="M11" s="67">
        <f>IF(M9=0,"",(RIGHT(M9,2))-1)</f>
        <v>4</v>
      </c>
      <c r="N11" s="67" t="str">
        <f>IF(N$9=0,"",HLOOKUP(O11,天気タグ!$B$3:$AG$39,35))</f>
        <v>晴</v>
      </c>
      <c r="O11" s="67">
        <f>IF(O9=0,"",(RIGHT(O9,2))-1)</f>
        <v>4</v>
      </c>
      <c r="P11" s="67" t="str">
        <f>IF(P$9=0,"",HLOOKUP(Q11,天気タグ!$B$3:$AG$39,35))</f>
        <v/>
      </c>
      <c r="Q11" s="67" t="e">
        <f>IF(Q9=0,"",(RIGHT(Q9,2))-1)</f>
        <v>#VALUE!</v>
      </c>
      <c r="R11" s="67" t="str">
        <f>IF(R$9=0,"",HLOOKUP(S11,天気タグ!$B$3:$AG$39,35))</f>
        <v>晴</v>
      </c>
      <c r="S11" s="67">
        <f>IF(S9=0,"",(RIGHT(S9,2))-1)</f>
        <v>4</v>
      </c>
      <c r="T11" s="67" t="str">
        <f>IF(T$9=0,"",HLOOKUP(U11,天気タグ!$B$3:$AG$39,35))</f>
        <v>晴</v>
      </c>
      <c r="U11" s="67">
        <f>IF(U9=0,"",(RIGHT(U9,2))-1)</f>
        <v>4</v>
      </c>
      <c r="V11" s="67" t="str">
        <f>IF(V$9=0,"",HLOOKUP(W11,天気タグ!$B$3:$AG$39,35))</f>
        <v>晴</v>
      </c>
      <c r="W11" s="67">
        <f>IF(W9=0,"",(RIGHT(W9,2))-1)</f>
        <v>4</v>
      </c>
      <c r="X11" s="67" t="str">
        <f>IF(X$9=0,"",HLOOKUP(Y11,天気タグ!$B$3:$AG$39,35))</f>
        <v>晴</v>
      </c>
      <c r="Y11" s="67">
        <f>IF(Y9=0,"",(RIGHT(Y9,2))-1)</f>
        <v>3</v>
      </c>
      <c r="Z11" s="67" t="str">
        <f>IF(Z$9=0,"",HLOOKUP(AA11,天気タグ!$B$3:$AG$39,35))</f>
        <v>晴</v>
      </c>
      <c r="AA11" s="67">
        <f>IF(AA9=0,"",(RIGHT(AA9,2))-1)</f>
        <v>3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晴|曇</v>
      </c>
      <c r="E12" s="67">
        <f>IF(E9=0,"",RIGHT(E9,2)*1)</f>
        <v>5</v>
      </c>
      <c r="F12" s="67" t="str">
        <f>IF(F$9=0,"",HLOOKUP(G12,天気タグ!$B$3:$AG$39,35))</f>
        <v>晴|曇</v>
      </c>
      <c r="G12" s="67">
        <f>IF(G9=0,"",RIGHT(G9,2)*1)</f>
        <v>5</v>
      </c>
      <c r="H12" s="67" t="str">
        <f>IF(H$9=0,"",HLOOKUP(I12,天気タグ!$B$3:$AG$39,35))</f>
        <v>晴|曇</v>
      </c>
      <c r="I12" s="67">
        <f>IF(I9=0,"",RIGHT(I9,2)*1)</f>
        <v>5</v>
      </c>
      <c r="J12" s="67" t="str">
        <f>IF(J$9=0,"",HLOOKUP(K12,天気タグ!$B$3:$AG$39,35))</f>
        <v>晴|曇</v>
      </c>
      <c r="K12" s="67">
        <f>IF(K9=0,"",RIGHT(K9,2)*1)</f>
        <v>5</v>
      </c>
      <c r="L12" s="67" t="str">
        <f>IF(L$9=0,"",HLOOKUP(M12,天気タグ!$B$3:$AG$39,35))</f>
        <v>晴|曇</v>
      </c>
      <c r="M12" s="67">
        <f>IF(M9=0,"",RIGHT(M9,2)*1)</f>
        <v>5</v>
      </c>
      <c r="N12" s="67" t="str">
        <f>IF(N$9=0,"",HLOOKUP(O12,天気タグ!$B$3:$AG$39,35))</f>
        <v>晴|曇</v>
      </c>
      <c r="O12" s="67">
        <f>IF(O9=0,"",RIGHT(O9,2)*1)</f>
        <v>5</v>
      </c>
      <c r="P12" s="67" t="str">
        <f>IF(P$9=0,"",HLOOKUP(Q12,天気タグ!$B$3:$AG$39,35))</f>
        <v/>
      </c>
      <c r="Q12" s="67" t="e">
        <f>IF(Q9=0,"",RIGHT(Q9,2)*1)</f>
        <v>#VALUE!</v>
      </c>
      <c r="R12" s="67" t="str">
        <f>IF(R$9=0,"",HLOOKUP(S12,天気タグ!$B$3:$AG$39,35))</f>
        <v>晴|曇</v>
      </c>
      <c r="S12" s="67">
        <f>IF(S9=0,"",RIGHT(S9,2)*1)</f>
        <v>5</v>
      </c>
      <c r="T12" s="67" t="str">
        <f>IF(T$9=0,"",HLOOKUP(U12,天気タグ!$B$3:$AG$39,35))</f>
        <v>晴|曇</v>
      </c>
      <c r="U12" s="67">
        <f>IF(U9=0,"",RIGHT(U9,2)*1)</f>
        <v>5</v>
      </c>
      <c r="V12" s="67" t="str">
        <f>IF(V$9=0,"",HLOOKUP(W12,天気タグ!$B$3:$AG$39,35))</f>
        <v>晴|曇</v>
      </c>
      <c r="W12" s="67">
        <f>IF(W9=0,"",RIGHT(W9,2)*1)</f>
        <v>5</v>
      </c>
      <c r="X12" s="67" t="str">
        <f>IF(X$9=0,"",HLOOKUP(Y12,天気タグ!$B$3:$AG$39,35))</f>
        <v>晴</v>
      </c>
      <c r="Y12" s="67">
        <f>IF(Y9=0,"",RIGHT(Y9,2)*1)</f>
        <v>4</v>
      </c>
      <c r="Z12" s="67" t="str">
        <f>IF(Z$9=0,"",HLOOKUP(AA12,天気タグ!$B$3:$AG$39,35))</f>
        <v>晴</v>
      </c>
      <c r="AA12" s="67">
        <f>IF(AA9=0,"",RIGHT(AA9,2)*1)</f>
        <v>4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>
      <c r="A13" s="62">
        <v>5</v>
      </c>
      <c r="B13" s="63" t="s">
        <v>44</v>
      </c>
      <c r="C13" s="64" t="s">
        <v>84</v>
      </c>
      <c r="D13" s="68">
        <v>5.2</v>
      </c>
      <c r="E13" s="69"/>
      <c r="F13" s="69">
        <v>7.9</v>
      </c>
      <c r="G13" s="69"/>
      <c r="H13" s="69">
        <v>7.4</v>
      </c>
      <c r="I13" s="67"/>
      <c r="J13" s="69">
        <v>6.2</v>
      </c>
      <c r="K13" s="69"/>
      <c r="L13" s="69">
        <v>6.2</v>
      </c>
      <c r="M13" s="69"/>
      <c r="N13" s="68">
        <v>7.8</v>
      </c>
      <c r="O13" s="69"/>
      <c r="P13" s="69" t="s">
        <v>401</v>
      </c>
      <c r="Q13" s="69"/>
      <c r="R13" s="69">
        <v>10.9</v>
      </c>
      <c r="S13" s="67"/>
      <c r="T13" s="69">
        <v>6.5</v>
      </c>
      <c r="U13" s="69"/>
      <c r="V13" s="69">
        <v>8</v>
      </c>
      <c r="W13" s="69"/>
      <c r="X13" s="69">
        <v>10.5</v>
      </c>
      <c r="Y13" s="69"/>
      <c r="Z13" s="69">
        <v>12.1</v>
      </c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>
      <c r="A14" s="72">
        <v>6</v>
      </c>
      <c r="B14" s="73" t="s">
        <v>45</v>
      </c>
      <c r="C14" s="74" t="s">
        <v>84</v>
      </c>
      <c r="D14" s="75">
        <v>7.5</v>
      </c>
      <c r="E14" s="75"/>
      <c r="F14" s="76">
        <v>13.2</v>
      </c>
      <c r="G14" s="76"/>
      <c r="H14" s="76">
        <v>14.2</v>
      </c>
      <c r="I14" s="76"/>
      <c r="J14" s="76">
        <v>12</v>
      </c>
      <c r="K14" s="76"/>
      <c r="L14" s="76">
        <v>13.8</v>
      </c>
      <c r="M14" s="76"/>
      <c r="N14" s="75">
        <v>7.9</v>
      </c>
      <c r="O14" s="75"/>
      <c r="P14" s="76" t="s">
        <v>401</v>
      </c>
      <c r="Q14" s="76"/>
      <c r="R14" s="76">
        <v>15.9</v>
      </c>
      <c r="S14" s="76"/>
      <c r="T14" s="76">
        <v>8.5</v>
      </c>
      <c r="U14" s="76"/>
      <c r="V14" s="76">
        <v>11.8</v>
      </c>
      <c r="W14" s="76"/>
      <c r="X14" s="76">
        <v>15.1</v>
      </c>
      <c r="Y14" s="76"/>
      <c r="Z14" s="76">
        <v>14.9</v>
      </c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 t="s">
        <v>401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>
        <v>0</v>
      </c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 t="s">
        <v>401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>
        <v>1</v>
      </c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>
      <c r="A18" s="86">
        <v>3</v>
      </c>
      <c r="B18" s="63" t="s">
        <v>1</v>
      </c>
      <c r="C18" s="89" t="s">
        <v>78</v>
      </c>
      <c r="D18" s="90" t="s">
        <v>401</v>
      </c>
      <c r="E18" s="66" t="e">
        <f>D18/1000</f>
        <v>#VALUE!</v>
      </c>
      <c r="F18" s="91" t="s">
        <v>401</v>
      </c>
      <c r="G18" s="66" t="e">
        <f>F18/1000</f>
        <v>#VALUE!</v>
      </c>
      <c r="H18" s="67" t="s">
        <v>401</v>
      </c>
      <c r="I18" s="66" t="e">
        <f>H18/1000</f>
        <v>#VALUE!</v>
      </c>
      <c r="J18" s="67" t="s">
        <v>401</v>
      </c>
      <c r="K18" s="66" t="e">
        <f>J18/1000</f>
        <v>#VALUE!</v>
      </c>
      <c r="L18" s="67" t="s">
        <v>401</v>
      </c>
      <c r="M18" s="66" t="e">
        <f>L18/1000</f>
        <v>#VALUE!</v>
      </c>
      <c r="N18" s="90" t="s">
        <v>401</v>
      </c>
      <c r="O18" s="66" t="e">
        <f>N18/1000</f>
        <v>#VALUE!</v>
      </c>
      <c r="P18" s="91" t="s">
        <v>401</v>
      </c>
      <c r="Q18" s="66" t="e">
        <f>P18/1000</f>
        <v>#VALUE!</v>
      </c>
      <c r="R18" s="67" t="s">
        <v>401</v>
      </c>
      <c r="S18" s="66" t="e">
        <f>R18/1000</f>
        <v>#VALUE!</v>
      </c>
      <c r="T18" s="67" t="s">
        <v>401</v>
      </c>
      <c r="U18" s="66" t="e">
        <f>T18/1000</f>
        <v>#VALUE!</v>
      </c>
      <c r="V18" s="67" t="s">
        <v>401</v>
      </c>
      <c r="W18" s="66" t="e">
        <f>V18/1000</f>
        <v>#VALUE!</v>
      </c>
      <c r="X18" s="91" t="s">
        <v>401</v>
      </c>
      <c r="Y18" s="66" t="e">
        <f>X18/1000</f>
        <v>#VALUE!</v>
      </c>
      <c r="Z18" s="67" t="s">
        <v>401</v>
      </c>
      <c r="AA18" s="66" t="e">
        <f>Z18/1000</f>
        <v>#VALUE!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>
      <c r="A19" s="86">
        <v>4</v>
      </c>
      <c r="B19" s="63" t="s">
        <v>2</v>
      </c>
      <c r="C19" s="89" t="s">
        <v>78</v>
      </c>
      <c r="D19" s="92" t="s">
        <v>401</v>
      </c>
      <c r="E19" s="66" t="e">
        <f t="shared" ref="E19:E23" si="0">D19/1000</f>
        <v>#VALUE!</v>
      </c>
      <c r="F19" s="93" t="s">
        <v>401</v>
      </c>
      <c r="G19" s="66" t="e">
        <f t="shared" ref="G19:I23" si="1">F19/1000</f>
        <v>#VALUE!</v>
      </c>
      <c r="H19" s="67" t="s">
        <v>401</v>
      </c>
      <c r="I19" s="66" t="e">
        <f t="shared" si="1"/>
        <v>#VALUE!</v>
      </c>
      <c r="J19" s="67" t="s">
        <v>401</v>
      </c>
      <c r="K19" s="66" t="e">
        <f t="shared" ref="K19:M23" si="2">J19/1000</f>
        <v>#VALUE!</v>
      </c>
      <c r="L19" s="67" t="s">
        <v>401</v>
      </c>
      <c r="M19" s="66" t="e">
        <f t="shared" si="2"/>
        <v>#VALUE!</v>
      </c>
      <c r="N19" s="92" t="s">
        <v>401</v>
      </c>
      <c r="O19" s="66" t="e">
        <f t="shared" ref="O19:O23" si="3">N19/1000</f>
        <v>#VALUE!</v>
      </c>
      <c r="P19" s="93" t="s">
        <v>401</v>
      </c>
      <c r="Q19" s="66" t="e">
        <f t="shared" ref="Q19:Q23" si="4">P19/1000</f>
        <v>#VALUE!</v>
      </c>
      <c r="R19" s="67" t="s">
        <v>401</v>
      </c>
      <c r="S19" s="66" t="e">
        <f t="shared" ref="S19:S23" si="5">R19/1000</f>
        <v>#VALUE!</v>
      </c>
      <c r="T19" s="67" t="s">
        <v>401</v>
      </c>
      <c r="U19" s="66" t="e">
        <f t="shared" ref="U19:U23" si="6">T19/1000</f>
        <v>#VALUE!</v>
      </c>
      <c r="V19" s="67" t="s">
        <v>401</v>
      </c>
      <c r="W19" s="66" t="e">
        <f t="shared" ref="W19:W23" si="7">V19/1000</f>
        <v>#VALUE!</v>
      </c>
      <c r="X19" s="93" t="s">
        <v>401</v>
      </c>
      <c r="Y19" s="66" t="e">
        <f t="shared" ref="Y19:Y23" si="8">X19/1000</f>
        <v>#VALUE!</v>
      </c>
      <c r="Z19" s="67" t="s">
        <v>401</v>
      </c>
      <c r="AA19" s="66" t="e">
        <f t="shared" ref="AA19:AA23" si="9">Z19/1000</f>
        <v>#VALUE!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>
      <c r="A20" s="86">
        <v>5</v>
      </c>
      <c r="B20" s="63" t="s">
        <v>3</v>
      </c>
      <c r="C20" s="89" t="s">
        <v>78</v>
      </c>
      <c r="D20" s="94" t="s">
        <v>401</v>
      </c>
      <c r="E20" s="66" t="e">
        <f t="shared" si="0"/>
        <v>#VALUE!</v>
      </c>
      <c r="F20" s="95" t="s">
        <v>401</v>
      </c>
      <c r="G20" s="66" t="e">
        <f t="shared" si="1"/>
        <v>#VALUE!</v>
      </c>
      <c r="H20" s="67" t="s">
        <v>401</v>
      </c>
      <c r="I20" s="66" t="e">
        <f t="shared" si="1"/>
        <v>#VALUE!</v>
      </c>
      <c r="J20" s="67" t="s">
        <v>401</v>
      </c>
      <c r="K20" s="66" t="e">
        <f t="shared" si="2"/>
        <v>#VALUE!</v>
      </c>
      <c r="L20" s="67" t="s">
        <v>401</v>
      </c>
      <c r="M20" s="66" t="e">
        <f t="shared" si="2"/>
        <v>#VALUE!</v>
      </c>
      <c r="N20" s="94" t="s">
        <v>401</v>
      </c>
      <c r="O20" s="66" t="e">
        <f t="shared" si="3"/>
        <v>#VALUE!</v>
      </c>
      <c r="P20" s="95" t="s">
        <v>401</v>
      </c>
      <c r="Q20" s="66" t="e">
        <f>P20/1000</f>
        <v>#VALUE!</v>
      </c>
      <c r="R20" s="67" t="s">
        <v>401</v>
      </c>
      <c r="S20" s="66" t="e">
        <f t="shared" si="5"/>
        <v>#VALUE!</v>
      </c>
      <c r="T20" s="67" t="s">
        <v>401</v>
      </c>
      <c r="U20" s="66" t="e">
        <f t="shared" si="6"/>
        <v>#VALUE!</v>
      </c>
      <c r="V20" s="67" t="s">
        <v>401</v>
      </c>
      <c r="W20" s="66" t="e">
        <f t="shared" si="7"/>
        <v>#VALUE!</v>
      </c>
      <c r="X20" s="95" t="s">
        <v>401</v>
      </c>
      <c r="Y20" s="66" t="e">
        <f t="shared" si="8"/>
        <v>#VALUE!</v>
      </c>
      <c r="Z20" s="67" t="s">
        <v>401</v>
      </c>
      <c r="AA20" s="66" t="e">
        <f t="shared" si="9"/>
        <v>#VALUE!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>
      <c r="A21" s="86">
        <v>6</v>
      </c>
      <c r="B21" s="63" t="s">
        <v>4</v>
      </c>
      <c r="C21" s="89" t="s">
        <v>78</v>
      </c>
      <c r="D21" s="94" t="s">
        <v>401</v>
      </c>
      <c r="E21" s="66" t="e">
        <f t="shared" si="0"/>
        <v>#VALUE!</v>
      </c>
      <c r="F21" s="95" t="s">
        <v>401</v>
      </c>
      <c r="G21" s="66" t="e">
        <f t="shared" si="1"/>
        <v>#VALUE!</v>
      </c>
      <c r="H21" s="67" t="s">
        <v>401</v>
      </c>
      <c r="I21" s="66" t="e">
        <f t="shared" si="1"/>
        <v>#VALUE!</v>
      </c>
      <c r="J21" s="67" t="s">
        <v>401</v>
      </c>
      <c r="K21" s="66" t="e">
        <f t="shared" si="2"/>
        <v>#VALUE!</v>
      </c>
      <c r="L21" s="67" t="s">
        <v>401</v>
      </c>
      <c r="M21" s="66" t="e">
        <f t="shared" si="2"/>
        <v>#VALUE!</v>
      </c>
      <c r="N21" s="94" t="s">
        <v>401</v>
      </c>
      <c r="O21" s="66" t="e">
        <f t="shared" si="3"/>
        <v>#VALUE!</v>
      </c>
      <c r="P21" s="95" t="s">
        <v>401</v>
      </c>
      <c r="Q21" s="66" t="e">
        <f t="shared" si="4"/>
        <v>#VALUE!</v>
      </c>
      <c r="R21" s="67" t="s">
        <v>401</v>
      </c>
      <c r="S21" s="66" t="e">
        <f t="shared" si="5"/>
        <v>#VALUE!</v>
      </c>
      <c r="T21" s="67" t="s">
        <v>401</v>
      </c>
      <c r="U21" s="66" t="e">
        <f t="shared" si="6"/>
        <v>#VALUE!</v>
      </c>
      <c r="V21" s="67" t="s">
        <v>401</v>
      </c>
      <c r="W21" s="66" t="e">
        <f t="shared" si="7"/>
        <v>#VALUE!</v>
      </c>
      <c r="X21" s="95" t="s">
        <v>401</v>
      </c>
      <c r="Y21" s="66" t="e">
        <f t="shared" si="8"/>
        <v>#VALUE!</v>
      </c>
      <c r="Z21" s="67" t="s">
        <v>401</v>
      </c>
      <c r="AA21" s="66" t="e">
        <f t="shared" si="9"/>
        <v>#VALUE!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>
      <c r="A22" s="86">
        <v>7</v>
      </c>
      <c r="B22" s="63" t="s">
        <v>5</v>
      </c>
      <c r="C22" s="89" t="s">
        <v>78</v>
      </c>
      <c r="D22" s="94" t="s">
        <v>401</v>
      </c>
      <c r="E22" s="66" t="e">
        <f t="shared" si="0"/>
        <v>#VALUE!</v>
      </c>
      <c r="F22" s="95" t="s">
        <v>401</v>
      </c>
      <c r="G22" s="66" t="e">
        <f t="shared" si="1"/>
        <v>#VALUE!</v>
      </c>
      <c r="H22" s="67" t="s">
        <v>401</v>
      </c>
      <c r="I22" s="66" t="e">
        <f t="shared" si="1"/>
        <v>#VALUE!</v>
      </c>
      <c r="J22" s="67" t="s">
        <v>401</v>
      </c>
      <c r="K22" s="66" t="e">
        <f t="shared" si="2"/>
        <v>#VALUE!</v>
      </c>
      <c r="L22" s="67" t="s">
        <v>401</v>
      </c>
      <c r="M22" s="66" t="e">
        <f t="shared" si="2"/>
        <v>#VALUE!</v>
      </c>
      <c r="N22" s="94" t="s">
        <v>401</v>
      </c>
      <c r="O22" s="66" t="e">
        <f t="shared" si="3"/>
        <v>#VALUE!</v>
      </c>
      <c r="P22" s="95" t="s">
        <v>401</v>
      </c>
      <c r="Q22" s="66" t="e">
        <f t="shared" si="4"/>
        <v>#VALUE!</v>
      </c>
      <c r="R22" s="67" t="s">
        <v>401</v>
      </c>
      <c r="S22" s="66" t="e">
        <f t="shared" si="5"/>
        <v>#VALUE!</v>
      </c>
      <c r="T22" s="67" t="s">
        <v>401</v>
      </c>
      <c r="U22" s="66" t="e">
        <f t="shared" si="6"/>
        <v>#VALUE!</v>
      </c>
      <c r="V22" s="67" t="s">
        <v>401</v>
      </c>
      <c r="W22" s="66" t="e">
        <f t="shared" si="7"/>
        <v>#VALUE!</v>
      </c>
      <c r="X22" s="95" t="s">
        <v>401</v>
      </c>
      <c r="Y22" s="66" t="e">
        <f t="shared" si="8"/>
        <v>#VALUE!</v>
      </c>
      <c r="Z22" s="67" t="s">
        <v>401</v>
      </c>
      <c r="AA22" s="66" t="e">
        <f t="shared" si="9"/>
        <v>#VALUE!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>
      <c r="A23" s="86">
        <v>8</v>
      </c>
      <c r="B23" s="63" t="s">
        <v>6</v>
      </c>
      <c r="C23" s="89" t="s">
        <v>78</v>
      </c>
      <c r="D23" s="94" t="s">
        <v>401</v>
      </c>
      <c r="E23" s="66" t="e">
        <f t="shared" si="0"/>
        <v>#VALUE!</v>
      </c>
      <c r="F23" s="95" t="s">
        <v>401</v>
      </c>
      <c r="G23" s="66" t="e">
        <f t="shared" si="1"/>
        <v>#VALUE!</v>
      </c>
      <c r="H23" s="67" t="s">
        <v>401</v>
      </c>
      <c r="I23" s="66" t="e">
        <f t="shared" si="1"/>
        <v>#VALUE!</v>
      </c>
      <c r="J23" s="67" t="s">
        <v>401</v>
      </c>
      <c r="K23" s="66" t="e">
        <f t="shared" si="2"/>
        <v>#VALUE!</v>
      </c>
      <c r="L23" s="67" t="s">
        <v>401</v>
      </c>
      <c r="M23" s="66" t="e">
        <f t="shared" si="2"/>
        <v>#VALUE!</v>
      </c>
      <c r="N23" s="94" t="s">
        <v>401</v>
      </c>
      <c r="O23" s="66" t="e">
        <f t="shared" si="3"/>
        <v>#VALUE!</v>
      </c>
      <c r="P23" s="95" t="s">
        <v>401</v>
      </c>
      <c r="Q23" s="66" t="e">
        <f t="shared" si="4"/>
        <v>#VALUE!</v>
      </c>
      <c r="R23" s="67" t="s">
        <v>401</v>
      </c>
      <c r="S23" s="66" t="e">
        <f t="shared" si="5"/>
        <v>#VALUE!</v>
      </c>
      <c r="T23" s="67" t="s">
        <v>401</v>
      </c>
      <c r="U23" s="66" t="e">
        <f t="shared" si="6"/>
        <v>#VALUE!</v>
      </c>
      <c r="V23" s="67" t="s">
        <v>401</v>
      </c>
      <c r="W23" s="66" t="e">
        <f t="shared" si="7"/>
        <v>#VALUE!</v>
      </c>
      <c r="X23" s="95" t="s">
        <v>401</v>
      </c>
      <c r="Y23" s="66" t="e">
        <f t="shared" si="8"/>
        <v>#VALUE!</v>
      </c>
      <c r="Z23" s="67" t="s">
        <v>401</v>
      </c>
      <c r="AA23" s="66" t="e">
        <f t="shared" si="9"/>
        <v>#VALUE!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>
      <c r="A24" s="86">
        <v>9</v>
      </c>
      <c r="B24" s="63" t="s">
        <v>7</v>
      </c>
      <c r="C24" s="89" t="s">
        <v>78</v>
      </c>
      <c r="D24" s="94">
        <v>0</v>
      </c>
      <c r="E24" s="95"/>
      <c r="F24" s="95">
        <v>0</v>
      </c>
      <c r="G24" s="95"/>
      <c r="H24" s="67">
        <v>0</v>
      </c>
      <c r="I24" s="95"/>
      <c r="J24" s="67">
        <v>0</v>
      </c>
      <c r="K24" s="95"/>
      <c r="L24" s="67">
        <v>0</v>
      </c>
      <c r="M24" s="95"/>
      <c r="N24" s="94">
        <v>0</v>
      </c>
      <c r="O24" s="95"/>
      <c r="P24" s="95" t="s">
        <v>401</v>
      </c>
      <c r="Q24" s="95"/>
      <c r="R24" s="67">
        <v>0</v>
      </c>
      <c r="S24" s="95"/>
      <c r="T24" s="67">
        <v>0</v>
      </c>
      <c r="U24" s="95"/>
      <c r="V24" s="67">
        <v>0</v>
      </c>
      <c r="W24" s="95"/>
      <c r="X24" s="95">
        <v>0</v>
      </c>
      <c r="Y24" s="95"/>
      <c r="Z24" s="67">
        <v>0</v>
      </c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>
      <c r="A25" s="86">
        <v>10</v>
      </c>
      <c r="B25" s="63" t="s">
        <v>8</v>
      </c>
      <c r="C25" s="89" t="s">
        <v>78</v>
      </c>
      <c r="D25" s="94" t="s">
        <v>401</v>
      </c>
      <c r="E25" s="66" t="e">
        <f>D25/1000</f>
        <v>#VALUE!</v>
      </c>
      <c r="F25" s="95" t="s">
        <v>401</v>
      </c>
      <c r="G25" s="66" t="e">
        <f>F25/1000</f>
        <v>#VALUE!</v>
      </c>
      <c r="H25" s="67" t="s">
        <v>401</v>
      </c>
      <c r="I25" s="66" t="e">
        <f>H25/1000</f>
        <v>#VALUE!</v>
      </c>
      <c r="J25" s="67" t="s">
        <v>401</v>
      </c>
      <c r="K25" s="66" t="e">
        <f>J25/1000</f>
        <v>#VALUE!</v>
      </c>
      <c r="L25" s="67" t="s">
        <v>401</v>
      </c>
      <c r="M25" s="66" t="e">
        <f>L25/1000</f>
        <v>#VALUE!</v>
      </c>
      <c r="N25" s="94" t="s">
        <v>401</v>
      </c>
      <c r="O25" s="66" t="e">
        <f>N25/1000</f>
        <v>#VALUE!</v>
      </c>
      <c r="P25" s="95" t="s">
        <v>401</v>
      </c>
      <c r="Q25" s="66" t="e">
        <f>P25/1000</f>
        <v>#VALUE!</v>
      </c>
      <c r="R25" s="67" t="s">
        <v>401</v>
      </c>
      <c r="S25" s="66" t="e">
        <f>R25/1000</f>
        <v>#VALUE!</v>
      </c>
      <c r="T25" s="67" t="s">
        <v>401</v>
      </c>
      <c r="U25" s="66" t="e">
        <f>T25/1000</f>
        <v>#VALUE!</v>
      </c>
      <c r="V25" s="67" t="s">
        <v>401</v>
      </c>
      <c r="W25" s="66" t="e">
        <f>V25/1000</f>
        <v>#VALUE!</v>
      </c>
      <c r="X25" s="95" t="s">
        <v>401</v>
      </c>
      <c r="Y25" s="66" t="e">
        <f>X25/1000</f>
        <v>#VALUE!</v>
      </c>
      <c r="Z25" s="67" t="s">
        <v>401</v>
      </c>
      <c r="AA25" s="66" t="e">
        <f>Z25/1000</f>
        <v>#VALUE!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>
      <c r="A26" s="86">
        <v>11</v>
      </c>
      <c r="B26" s="63" t="s">
        <v>9</v>
      </c>
      <c r="C26" s="89" t="s">
        <v>78</v>
      </c>
      <c r="D26" s="96">
        <v>0.14000000000000001</v>
      </c>
      <c r="E26" s="97"/>
      <c r="F26" s="97">
        <v>0.14000000000000001</v>
      </c>
      <c r="G26" s="97"/>
      <c r="H26" s="67">
        <v>0.14000000000000001</v>
      </c>
      <c r="I26" s="97"/>
      <c r="J26" s="67">
        <v>0.12</v>
      </c>
      <c r="K26" s="97"/>
      <c r="L26" s="67">
        <v>0.12</v>
      </c>
      <c r="M26" s="97"/>
      <c r="N26" s="96">
        <v>0.16</v>
      </c>
      <c r="O26" s="97"/>
      <c r="P26" s="97" t="s">
        <v>401</v>
      </c>
      <c r="Q26" s="97"/>
      <c r="R26" s="67">
        <v>0.15</v>
      </c>
      <c r="S26" s="97"/>
      <c r="T26" s="67">
        <v>0.13</v>
      </c>
      <c r="U26" s="97"/>
      <c r="V26" s="67">
        <v>0.14000000000000001</v>
      </c>
      <c r="W26" s="97"/>
      <c r="X26" s="97">
        <v>0.31</v>
      </c>
      <c r="Y26" s="97"/>
      <c r="Z26" s="67">
        <v>0.56999999999999995</v>
      </c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>
      <c r="A27" s="86">
        <v>12</v>
      </c>
      <c r="B27" s="63" t="s">
        <v>10</v>
      </c>
      <c r="C27" s="89" t="s">
        <v>78</v>
      </c>
      <c r="D27" s="96">
        <v>0</v>
      </c>
      <c r="E27" s="97"/>
      <c r="F27" s="97">
        <v>0</v>
      </c>
      <c r="G27" s="97"/>
      <c r="H27" s="67">
        <v>0</v>
      </c>
      <c r="I27" s="97"/>
      <c r="J27" s="67">
        <v>0</v>
      </c>
      <c r="K27" s="97"/>
      <c r="L27" s="67">
        <v>0</v>
      </c>
      <c r="M27" s="97"/>
      <c r="N27" s="96">
        <v>0</v>
      </c>
      <c r="O27" s="97"/>
      <c r="P27" s="97" t="s">
        <v>401</v>
      </c>
      <c r="Q27" s="97"/>
      <c r="R27" s="67">
        <v>0</v>
      </c>
      <c r="S27" s="97"/>
      <c r="T27" s="67">
        <v>0</v>
      </c>
      <c r="U27" s="97"/>
      <c r="V27" s="67">
        <v>0</v>
      </c>
      <c r="W27" s="97"/>
      <c r="X27" s="97">
        <v>0</v>
      </c>
      <c r="Y27" s="97"/>
      <c r="Z27" s="67">
        <v>0.06</v>
      </c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>
      <c r="A28" s="86">
        <v>13</v>
      </c>
      <c r="B28" s="63" t="s">
        <v>11</v>
      </c>
      <c r="C28" s="89" t="s">
        <v>78</v>
      </c>
      <c r="D28" s="96" t="s">
        <v>401</v>
      </c>
      <c r="E28" s="66" t="e">
        <f t="shared" ref="E28:E35" si="10">D28/1000</f>
        <v>#VALUE!</v>
      </c>
      <c r="F28" s="97" t="s">
        <v>401</v>
      </c>
      <c r="G28" s="66" t="e">
        <f t="shared" ref="G28:I35" si="11">F28/1000</f>
        <v>#VALUE!</v>
      </c>
      <c r="H28" s="67" t="s">
        <v>401</v>
      </c>
      <c r="I28" s="66" t="e">
        <f t="shared" si="11"/>
        <v>#VALUE!</v>
      </c>
      <c r="J28" s="67" t="s">
        <v>401</v>
      </c>
      <c r="K28" s="66" t="e">
        <f t="shared" ref="K28:M35" si="12">J28/1000</f>
        <v>#VALUE!</v>
      </c>
      <c r="L28" s="67" t="s">
        <v>401</v>
      </c>
      <c r="M28" s="66" t="e">
        <f t="shared" si="12"/>
        <v>#VALUE!</v>
      </c>
      <c r="N28" s="96" t="s">
        <v>401</v>
      </c>
      <c r="O28" s="66" t="e">
        <f t="shared" ref="O28:O35" si="13">N28/1000</f>
        <v>#VALUE!</v>
      </c>
      <c r="P28" s="97" t="s">
        <v>401</v>
      </c>
      <c r="Q28" s="66" t="e">
        <f t="shared" ref="Q28:Q35" si="14">P28/1000</f>
        <v>#VALUE!</v>
      </c>
      <c r="R28" s="67" t="s">
        <v>401</v>
      </c>
      <c r="S28" s="66" t="e">
        <f t="shared" ref="S28:S35" si="15">R28/1000</f>
        <v>#VALUE!</v>
      </c>
      <c r="T28" s="67" t="s">
        <v>401</v>
      </c>
      <c r="U28" s="66" t="e">
        <f t="shared" ref="U28:U35" si="16">T28/1000</f>
        <v>#VALUE!</v>
      </c>
      <c r="V28" s="67" t="s">
        <v>401</v>
      </c>
      <c r="W28" s="66" t="e">
        <f t="shared" ref="W28:W35" si="17">V28/1000</f>
        <v>#VALUE!</v>
      </c>
      <c r="X28" s="97" t="s">
        <v>401</v>
      </c>
      <c r="Y28" s="66" t="e">
        <f t="shared" ref="Y28:Y35" si="18">X28/1000</f>
        <v>#VALUE!</v>
      </c>
      <c r="Z28" s="67" t="s">
        <v>401</v>
      </c>
      <c r="AA28" s="66" t="e">
        <f t="shared" ref="AA28:AA35" si="19">Z28/1000</f>
        <v>#VALUE!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>
      <c r="A29" s="86">
        <v>14</v>
      </c>
      <c r="B29" s="63" t="s">
        <v>12</v>
      </c>
      <c r="C29" s="89" t="s">
        <v>78</v>
      </c>
      <c r="D29" s="90">
        <v>0</v>
      </c>
      <c r="E29" s="66">
        <f t="shared" si="10"/>
        <v>0</v>
      </c>
      <c r="F29" s="91">
        <v>0</v>
      </c>
      <c r="G29" s="66">
        <f t="shared" si="11"/>
        <v>0</v>
      </c>
      <c r="H29" s="67">
        <v>0</v>
      </c>
      <c r="I29" s="66">
        <f t="shared" si="11"/>
        <v>0</v>
      </c>
      <c r="J29" s="67">
        <v>0</v>
      </c>
      <c r="K29" s="66">
        <f t="shared" si="12"/>
        <v>0</v>
      </c>
      <c r="L29" s="67">
        <v>0</v>
      </c>
      <c r="M29" s="66">
        <f t="shared" si="12"/>
        <v>0</v>
      </c>
      <c r="N29" s="90">
        <v>0</v>
      </c>
      <c r="O29" s="66">
        <f t="shared" si="13"/>
        <v>0</v>
      </c>
      <c r="P29" s="91" t="s">
        <v>401</v>
      </c>
      <c r="Q29" s="66" t="e">
        <f t="shared" si="14"/>
        <v>#VALUE!</v>
      </c>
      <c r="R29" s="67">
        <v>0</v>
      </c>
      <c r="S29" s="66">
        <f t="shared" si="15"/>
        <v>0</v>
      </c>
      <c r="T29" s="67">
        <v>0</v>
      </c>
      <c r="U29" s="66">
        <f t="shared" si="16"/>
        <v>0</v>
      </c>
      <c r="V29" s="67">
        <v>0</v>
      </c>
      <c r="W29" s="66">
        <f t="shared" si="17"/>
        <v>0</v>
      </c>
      <c r="X29" s="91">
        <v>0</v>
      </c>
      <c r="Y29" s="66">
        <f t="shared" si="18"/>
        <v>0</v>
      </c>
      <c r="Z29" s="67">
        <v>0</v>
      </c>
      <c r="AA29" s="66">
        <f t="shared" si="19"/>
        <v>0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>
      <c r="A30" s="86">
        <v>15</v>
      </c>
      <c r="B30" s="63" t="s">
        <v>100</v>
      </c>
      <c r="C30" s="89" t="s">
        <v>78</v>
      </c>
      <c r="D30" s="94">
        <v>0</v>
      </c>
      <c r="E30" s="66">
        <f t="shared" si="10"/>
        <v>0</v>
      </c>
      <c r="F30" s="95">
        <v>0</v>
      </c>
      <c r="G30" s="66">
        <f t="shared" si="11"/>
        <v>0</v>
      </c>
      <c r="H30" s="67">
        <v>0</v>
      </c>
      <c r="I30" s="66">
        <f t="shared" si="11"/>
        <v>0</v>
      </c>
      <c r="J30" s="67">
        <v>0</v>
      </c>
      <c r="K30" s="66">
        <f t="shared" si="12"/>
        <v>0</v>
      </c>
      <c r="L30" s="67">
        <v>0</v>
      </c>
      <c r="M30" s="66">
        <f t="shared" si="12"/>
        <v>0</v>
      </c>
      <c r="N30" s="94">
        <v>0</v>
      </c>
      <c r="O30" s="66">
        <f t="shared" si="13"/>
        <v>0</v>
      </c>
      <c r="P30" s="95" t="s">
        <v>401</v>
      </c>
      <c r="Q30" s="66" t="e">
        <f t="shared" si="14"/>
        <v>#VALUE!</v>
      </c>
      <c r="R30" s="67">
        <v>0</v>
      </c>
      <c r="S30" s="66">
        <f t="shared" si="15"/>
        <v>0</v>
      </c>
      <c r="T30" s="67">
        <v>0</v>
      </c>
      <c r="U30" s="66">
        <f t="shared" si="16"/>
        <v>0</v>
      </c>
      <c r="V30" s="67">
        <v>0</v>
      </c>
      <c r="W30" s="66">
        <f t="shared" si="17"/>
        <v>0</v>
      </c>
      <c r="X30" s="95">
        <v>0</v>
      </c>
      <c r="Y30" s="66">
        <f t="shared" si="18"/>
        <v>0</v>
      </c>
      <c r="Z30" s="67">
        <v>0</v>
      </c>
      <c r="AA30" s="66">
        <f t="shared" si="19"/>
        <v>0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>
      <c r="A31" s="86">
        <v>16</v>
      </c>
      <c r="B31" s="63" t="s">
        <v>101</v>
      </c>
      <c r="C31" s="89" t="s">
        <v>78</v>
      </c>
      <c r="D31" s="94">
        <v>0</v>
      </c>
      <c r="E31" s="66">
        <f t="shared" si="10"/>
        <v>0</v>
      </c>
      <c r="F31" s="95">
        <v>0</v>
      </c>
      <c r="G31" s="66">
        <f t="shared" si="11"/>
        <v>0</v>
      </c>
      <c r="H31" s="67">
        <v>0</v>
      </c>
      <c r="I31" s="66">
        <f t="shared" si="11"/>
        <v>0</v>
      </c>
      <c r="J31" s="67">
        <v>0</v>
      </c>
      <c r="K31" s="66">
        <f t="shared" si="12"/>
        <v>0</v>
      </c>
      <c r="L31" s="67">
        <v>0</v>
      </c>
      <c r="M31" s="66">
        <f t="shared" si="12"/>
        <v>0</v>
      </c>
      <c r="N31" s="94">
        <v>0</v>
      </c>
      <c r="O31" s="66">
        <f t="shared" si="13"/>
        <v>0</v>
      </c>
      <c r="P31" s="95" t="s">
        <v>401</v>
      </c>
      <c r="Q31" s="66" t="e">
        <f t="shared" si="14"/>
        <v>#VALUE!</v>
      </c>
      <c r="R31" s="67">
        <v>0</v>
      </c>
      <c r="S31" s="66">
        <f t="shared" si="15"/>
        <v>0</v>
      </c>
      <c r="T31" s="67">
        <v>0</v>
      </c>
      <c r="U31" s="66">
        <f t="shared" si="16"/>
        <v>0</v>
      </c>
      <c r="V31" s="67">
        <v>0</v>
      </c>
      <c r="W31" s="66">
        <f t="shared" si="17"/>
        <v>0</v>
      </c>
      <c r="X31" s="95">
        <v>0</v>
      </c>
      <c r="Y31" s="66">
        <f t="shared" si="18"/>
        <v>0</v>
      </c>
      <c r="Z31" s="67">
        <v>0</v>
      </c>
      <c r="AA31" s="66">
        <f t="shared" si="19"/>
        <v>0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>
      <c r="A32" s="86">
        <v>17</v>
      </c>
      <c r="B32" s="63" t="s">
        <v>13</v>
      </c>
      <c r="C32" s="89" t="s">
        <v>78</v>
      </c>
      <c r="D32" s="94">
        <v>0</v>
      </c>
      <c r="E32" s="66">
        <f t="shared" si="10"/>
        <v>0</v>
      </c>
      <c r="F32" s="95">
        <v>0</v>
      </c>
      <c r="G32" s="66">
        <f t="shared" si="11"/>
        <v>0</v>
      </c>
      <c r="H32" s="67">
        <v>0</v>
      </c>
      <c r="I32" s="66">
        <f t="shared" si="11"/>
        <v>0</v>
      </c>
      <c r="J32" s="67">
        <v>0</v>
      </c>
      <c r="K32" s="66">
        <f t="shared" si="12"/>
        <v>0</v>
      </c>
      <c r="L32" s="67">
        <v>0</v>
      </c>
      <c r="M32" s="66">
        <f t="shared" si="12"/>
        <v>0</v>
      </c>
      <c r="N32" s="94">
        <v>0</v>
      </c>
      <c r="O32" s="66">
        <f t="shared" si="13"/>
        <v>0</v>
      </c>
      <c r="P32" s="95" t="s">
        <v>401</v>
      </c>
      <c r="Q32" s="66" t="e">
        <f t="shared" si="14"/>
        <v>#VALUE!</v>
      </c>
      <c r="R32" s="67">
        <v>0</v>
      </c>
      <c r="S32" s="66">
        <f t="shared" si="15"/>
        <v>0</v>
      </c>
      <c r="T32" s="67">
        <v>0</v>
      </c>
      <c r="U32" s="66">
        <f t="shared" si="16"/>
        <v>0</v>
      </c>
      <c r="V32" s="67">
        <v>0</v>
      </c>
      <c r="W32" s="66">
        <f t="shared" si="17"/>
        <v>0</v>
      </c>
      <c r="X32" s="95">
        <v>0</v>
      </c>
      <c r="Y32" s="66">
        <f t="shared" si="18"/>
        <v>0</v>
      </c>
      <c r="Z32" s="67">
        <v>0</v>
      </c>
      <c r="AA32" s="66">
        <f t="shared" si="19"/>
        <v>0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>
      <c r="A33" s="86">
        <v>18</v>
      </c>
      <c r="B33" s="63" t="s">
        <v>14</v>
      </c>
      <c r="C33" s="89" t="s">
        <v>78</v>
      </c>
      <c r="D33" s="94">
        <v>0</v>
      </c>
      <c r="E33" s="66">
        <f t="shared" si="10"/>
        <v>0</v>
      </c>
      <c r="F33" s="95">
        <v>0</v>
      </c>
      <c r="G33" s="66">
        <f t="shared" si="11"/>
        <v>0</v>
      </c>
      <c r="H33" s="67">
        <v>0</v>
      </c>
      <c r="I33" s="66">
        <f t="shared" si="11"/>
        <v>0</v>
      </c>
      <c r="J33" s="67">
        <v>0</v>
      </c>
      <c r="K33" s="66">
        <f t="shared" si="12"/>
        <v>0</v>
      </c>
      <c r="L33" s="67">
        <v>0</v>
      </c>
      <c r="M33" s="66">
        <f t="shared" si="12"/>
        <v>0</v>
      </c>
      <c r="N33" s="94">
        <v>0</v>
      </c>
      <c r="O33" s="66">
        <f t="shared" si="13"/>
        <v>0</v>
      </c>
      <c r="P33" s="95" t="s">
        <v>401</v>
      </c>
      <c r="Q33" s="66" t="e">
        <f t="shared" si="14"/>
        <v>#VALUE!</v>
      </c>
      <c r="R33" s="67">
        <v>0</v>
      </c>
      <c r="S33" s="66">
        <f t="shared" si="15"/>
        <v>0</v>
      </c>
      <c r="T33" s="67">
        <v>0</v>
      </c>
      <c r="U33" s="66">
        <f t="shared" si="16"/>
        <v>0</v>
      </c>
      <c r="V33" s="67">
        <v>0</v>
      </c>
      <c r="W33" s="66">
        <f t="shared" si="17"/>
        <v>0</v>
      </c>
      <c r="X33" s="95">
        <v>0</v>
      </c>
      <c r="Y33" s="66">
        <f t="shared" si="18"/>
        <v>0</v>
      </c>
      <c r="Z33" s="67">
        <v>0</v>
      </c>
      <c r="AA33" s="66">
        <f t="shared" si="19"/>
        <v>0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>
      <c r="A34" s="86">
        <v>19</v>
      </c>
      <c r="B34" s="63" t="s">
        <v>15</v>
      </c>
      <c r="C34" s="89" t="s">
        <v>78</v>
      </c>
      <c r="D34" s="94">
        <v>0</v>
      </c>
      <c r="E34" s="66">
        <f t="shared" si="10"/>
        <v>0</v>
      </c>
      <c r="F34" s="95">
        <v>0</v>
      </c>
      <c r="G34" s="66">
        <f t="shared" si="11"/>
        <v>0</v>
      </c>
      <c r="H34" s="67">
        <v>0</v>
      </c>
      <c r="I34" s="66">
        <f t="shared" si="11"/>
        <v>0</v>
      </c>
      <c r="J34" s="67">
        <v>0</v>
      </c>
      <c r="K34" s="66">
        <f t="shared" si="12"/>
        <v>0</v>
      </c>
      <c r="L34" s="67">
        <v>0</v>
      </c>
      <c r="M34" s="66">
        <f t="shared" si="12"/>
        <v>0</v>
      </c>
      <c r="N34" s="94">
        <v>0</v>
      </c>
      <c r="O34" s="66">
        <f t="shared" si="13"/>
        <v>0</v>
      </c>
      <c r="P34" s="95" t="s">
        <v>401</v>
      </c>
      <c r="Q34" s="66" t="e">
        <f t="shared" si="14"/>
        <v>#VALUE!</v>
      </c>
      <c r="R34" s="67">
        <v>0</v>
      </c>
      <c r="S34" s="66">
        <f t="shared" si="15"/>
        <v>0</v>
      </c>
      <c r="T34" s="67">
        <v>0</v>
      </c>
      <c r="U34" s="66">
        <f t="shared" si="16"/>
        <v>0</v>
      </c>
      <c r="V34" s="67">
        <v>0</v>
      </c>
      <c r="W34" s="66">
        <f t="shared" si="17"/>
        <v>0</v>
      </c>
      <c r="X34" s="95">
        <v>0</v>
      </c>
      <c r="Y34" s="66">
        <f t="shared" si="18"/>
        <v>0</v>
      </c>
      <c r="Z34" s="67">
        <v>0</v>
      </c>
      <c r="AA34" s="66">
        <f t="shared" si="19"/>
        <v>0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>
      <c r="A35" s="86">
        <v>20</v>
      </c>
      <c r="B35" s="63" t="s">
        <v>16</v>
      </c>
      <c r="C35" s="89" t="s">
        <v>78</v>
      </c>
      <c r="D35" s="94">
        <v>0</v>
      </c>
      <c r="E35" s="66">
        <f t="shared" si="10"/>
        <v>0</v>
      </c>
      <c r="F35" s="95">
        <v>0</v>
      </c>
      <c r="G35" s="66">
        <f t="shared" si="11"/>
        <v>0</v>
      </c>
      <c r="H35" s="67">
        <v>0</v>
      </c>
      <c r="I35" s="66">
        <f t="shared" si="11"/>
        <v>0</v>
      </c>
      <c r="J35" s="67">
        <v>0</v>
      </c>
      <c r="K35" s="66">
        <f t="shared" si="12"/>
        <v>0</v>
      </c>
      <c r="L35" s="67">
        <v>0</v>
      </c>
      <c r="M35" s="66">
        <f t="shared" si="12"/>
        <v>0</v>
      </c>
      <c r="N35" s="94">
        <v>0</v>
      </c>
      <c r="O35" s="66">
        <f t="shared" si="13"/>
        <v>0</v>
      </c>
      <c r="P35" s="95" t="s">
        <v>401</v>
      </c>
      <c r="Q35" s="66" t="e">
        <f t="shared" si="14"/>
        <v>#VALUE!</v>
      </c>
      <c r="R35" s="67">
        <v>0</v>
      </c>
      <c r="S35" s="66">
        <f t="shared" si="15"/>
        <v>0</v>
      </c>
      <c r="T35" s="67">
        <v>0</v>
      </c>
      <c r="U35" s="66">
        <f t="shared" si="16"/>
        <v>0</v>
      </c>
      <c r="V35" s="67">
        <v>0</v>
      </c>
      <c r="W35" s="66">
        <f t="shared" si="17"/>
        <v>0</v>
      </c>
      <c r="X35" s="95">
        <v>0</v>
      </c>
      <c r="Y35" s="66">
        <f t="shared" si="18"/>
        <v>0</v>
      </c>
      <c r="Z35" s="67">
        <v>0</v>
      </c>
      <c r="AA35" s="66">
        <f t="shared" si="19"/>
        <v>0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>
      <c r="A36" s="86">
        <v>21</v>
      </c>
      <c r="B36" s="63" t="s">
        <v>17</v>
      </c>
      <c r="C36" s="89" t="s">
        <v>78</v>
      </c>
      <c r="D36" s="96">
        <v>0.06</v>
      </c>
      <c r="E36" s="97"/>
      <c r="F36" s="97">
        <v>0.06</v>
      </c>
      <c r="G36" s="97"/>
      <c r="H36" s="67">
        <v>0.06</v>
      </c>
      <c r="I36" s="97"/>
      <c r="J36" s="67">
        <v>0.09</v>
      </c>
      <c r="K36" s="97"/>
      <c r="L36" s="67">
        <v>0.1</v>
      </c>
      <c r="M36" s="97"/>
      <c r="N36" s="96">
        <v>0.08</v>
      </c>
      <c r="O36" s="97"/>
      <c r="P36" s="97" t="s">
        <v>401</v>
      </c>
      <c r="Q36" s="97"/>
      <c r="R36" s="67">
        <v>0.09</v>
      </c>
      <c r="S36" s="97"/>
      <c r="T36" s="67">
        <v>0.06</v>
      </c>
      <c r="U36" s="97"/>
      <c r="V36" s="67">
        <v>0.05</v>
      </c>
      <c r="W36" s="97"/>
      <c r="X36" s="97">
        <v>0.16</v>
      </c>
      <c r="Y36" s="97"/>
      <c r="Z36" s="67">
        <v>0</v>
      </c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>
      <c r="A37" s="86">
        <v>22</v>
      </c>
      <c r="B37" s="63" t="s">
        <v>18</v>
      </c>
      <c r="C37" s="89" t="s">
        <v>78</v>
      </c>
      <c r="D37" s="94" t="s">
        <v>401</v>
      </c>
      <c r="E37" s="95"/>
      <c r="F37" s="95" t="s">
        <v>401</v>
      </c>
      <c r="G37" s="95"/>
      <c r="H37" s="67" t="s">
        <v>401</v>
      </c>
      <c r="I37" s="95"/>
      <c r="J37" s="67" t="s">
        <v>401</v>
      </c>
      <c r="K37" s="95"/>
      <c r="L37" s="67" t="s">
        <v>401</v>
      </c>
      <c r="M37" s="95"/>
      <c r="N37" s="94" t="s">
        <v>401</v>
      </c>
      <c r="O37" s="95"/>
      <c r="P37" s="95" t="s">
        <v>401</v>
      </c>
      <c r="Q37" s="95"/>
      <c r="R37" s="67" t="s">
        <v>401</v>
      </c>
      <c r="S37" s="95"/>
      <c r="T37" s="67" t="s">
        <v>401</v>
      </c>
      <c r="U37" s="95"/>
      <c r="V37" s="67" t="s">
        <v>401</v>
      </c>
      <c r="W37" s="95"/>
      <c r="X37" s="95" t="s">
        <v>401</v>
      </c>
      <c r="Y37" s="95"/>
      <c r="Z37" s="67" t="s">
        <v>401</v>
      </c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>
      <c r="A38" s="86">
        <v>23</v>
      </c>
      <c r="B38" s="63" t="s">
        <v>19</v>
      </c>
      <c r="C38" s="89" t="s">
        <v>78</v>
      </c>
      <c r="D38" s="94">
        <v>0</v>
      </c>
      <c r="E38" s="160">
        <f>D38/1000</f>
        <v>0</v>
      </c>
      <c r="F38" s="95">
        <v>2</v>
      </c>
      <c r="G38" s="160">
        <f>F38/1000</f>
        <v>2E-3</v>
      </c>
      <c r="H38" s="67">
        <v>3</v>
      </c>
      <c r="I38" s="160">
        <f>H38/1000</f>
        <v>3.0000000000000001E-3</v>
      </c>
      <c r="J38" s="67">
        <v>4</v>
      </c>
      <c r="K38" s="160">
        <f>J38/1000</f>
        <v>4.0000000000000001E-3</v>
      </c>
      <c r="L38" s="67">
        <v>11</v>
      </c>
      <c r="M38" s="160">
        <f>L38/1000</f>
        <v>1.0999999999999999E-2</v>
      </c>
      <c r="N38" s="94">
        <v>2</v>
      </c>
      <c r="O38" s="160">
        <f t="shared" ref="O38:Q40" si="20">N38/1000</f>
        <v>2E-3</v>
      </c>
      <c r="P38" s="95" t="s">
        <v>401</v>
      </c>
      <c r="Q38" s="160" t="e">
        <f t="shared" si="20"/>
        <v>#VALUE!</v>
      </c>
      <c r="R38" s="67">
        <v>13</v>
      </c>
      <c r="S38" s="160">
        <f t="shared" ref="S38:S40" si="21">R38/1000</f>
        <v>1.2999999999999999E-2</v>
      </c>
      <c r="T38" s="67">
        <v>2</v>
      </c>
      <c r="U38" s="160">
        <f t="shared" ref="U38:U40" si="22">T38/1000</f>
        <v>2E-3</v>
      </c>
      <c r="V38" s="67">
        <v>7</v>
      </c>
      <c r="W38" s="160">
        <f t="shared" ref="W38:W40" si="23">V38/1000</f>
        <v>7.0000000000000001E-3</v>
      </c>
      <c r="X38" s="95">
        <v>13</v>
      </c>
      <c r="Y38" s="160">
        <f t="shared" ref="Y38:Y40" si="24">X38/1000</f>
        <v>1.2999999999999999E-2</v>
      </c>
      <c r="Z38" s="67">
        <v>9</v>
      </c>
      <c r="AA38" s="160">
        <f t="shared" ref="AA38:AA40" si="25">Z38/1000</f>
        <v>8.9999999999999993E-3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>
      <c r="A39" s="86">
        <v>24</v>
      </c>
      <c r="B39" s="63" t="s">
        <v>20</v>
      </c>
      <c r="C39" s="89" t="s">
        <v>78</v>
      </c>
      <c r="D39" s="94" t="s">
        <v>401</v>
      </c>
      <c r="E39" s="95"/>
      <c r="F39" s="95" t="s">
        <v>401</v>
      </c>
      <c r="G39" s="95"/>
      <c r="H39" s="67" t="s">
        <v>401</v>
      </c>
      <c r="I39" s="95"/>
      <c r="J39" s="67" t="s">
        <v>401</v>
      </c>
      <c r="K39" s="95"/>
      <c r="L39" s="67" t="s">
        <v>401</v>
      </c>
      <c r="M39" s="95"/>
      <c r="N39" s="94" t="s">
        <v>401</v>
      </c>
      <c r="O39" s="95"/>
      <c r="P39" s="95" t="s">
        <v>401</v>
      </c>
      <c r="Q39" s="95"/>
      <c r="R39" s="67" t="s">
        <v>401</v>
      </c>
      <c r="S39" s="95"/>
      <c r="T39" s="67" t="s">
        <v>401</v>
      </c>
      <c r="U39" s="95"/>
      <c r="V39" s="67" t="s">
        <v>401</v>
      </c>
      <c r="W39" s="95"/>
      <c r="X39" s="95" t="s">
        <v>401</v>
      </c>
      <c r="Y39" s="95"/>
      <c r="Z39" s="67" t="s">
        <v>401</v>
      </c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>
      <c r="A40" s="86">
        <v>25</v>
      </c>
      <c r="B40" s="63" t="s">
        <v>21</v>
      </c>
      <c r="C40" s="89" t="s">
        <v>78</v>
      </c>
      <c r="D40" s="94">
        <v>0</v>
      </c>
      <c r="E40" s="160">
        <f>D40/1000</f>
        <v>0</v>
      </c>
      <c r="F40" s="95">
        <v>0</v>
      </c>
      <c r="G40" s="160">
        <f>F40/1000</f>
        <v>0</v>
      </c>
      <c r="H40" s="67">
        <v>0</v>
      </c>
      <c r="I40" s="160">
        <f>H40/1000</f>
        <v>0</v>
      </c>
      <c r="J40" s="67">
        <v>0</v>
      </c>
      <c r="K40" s="160">
        <f>J40/1000</f>
        <v>0</v>
      </c>
      <c r="L40" s="67">
        <v>0</v>
      </c>
      <c r="M40" s="160">
        <f>L40/1000</f>
        <v>0</v>
      </c>
      <c r="N40" s="94">
        <v>0</v>
      </c>
      <c r="O40" s="160">
        <f t="shared" si="20"/>
        <v>0</v>
      </c>
      <c r="P40" s="95" t="s">
        <v>401</v>
      </c>
      <c r="Q40" s="160" t="e">
        <f t="shared" si="20"/>
        <v>#VALUE!</v>
      </c>
      <c r="R40" s="67">
        <v>0</v>
      </c>
      <c r="S40" s="160">
        <f t="shared" si="21"/>
        <v>0</v>
      </c>
      <c r="T40" s="67">
        <v>0</v>
      </c>
      <c r="U40" s="160">
        <f t="shared" si="22"/>
        <v>0</v>
      </c>
      <c r="V40" s="67">
        <v>0</v>
      </c>
      <c r="W40" s="160">
        <f t="shared" si="23"/>
        <v>0</v>
      </c>
      <c r="X40" s="95">
        <v>0</v>
      </c>
      <c r="Y40" s="160">
        <f t="shared" si="24"/>
        <v>0</v>
      </c>
      <c r="Z40" s="67">
        <v>1</v>
      </c>
      <c r="AA40" s="160">
        <f t="shared" si="25"/>
        <v>1E-3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>
      <c r="A41" s="86">
        <v>26</v>
      </c>
      <c r="B41" s="63" t="s">
        <v>22</v>
      </c>
      <c r="C41" s="89" t="s">
        <v>78</v>
      </c>
      <c r="D41" s="94" t="s">
        <v>401</v>
      </c>
      <c r="E41" s="95"/>
      <c r="F41" s="95" t="s">
        <v>401</v>
      </c>
      <c r="G41" s="95"/>
      <c r="H41" s="67" t="s">
        <v>401</v>
      </c>
      <c r="I41" s="95"/>
      <c r="J41" s="67" t="s">
        <v>401</v>
      </c>
      <c r="K41" s="95"/>
      <c r="L41" s="67" t="s">
        <v>401</v>
      </c>
      <c r="M41" s="95"/>
      <c r="N41" s="94" t="s">
        <v>401</v>
      </c>
      <c r="O41" s="95"/>
      <c r="P41" s="95" t="s">
        <v>401</v>
      </c>
      <c r="Q41" s="95"/>
      <c r="R41" s="67" t="s">
        <v>401</v>
      </c>
      <c r="S41" s="95"/>
      <c r="T41" s="67" t="s">
        <v>401</v>
      </c>
      <c r="U41" s="95"/>
      <c r="V41" s="67" t="s">
        <v>401</v>
      </c>
      <c r="W41" s="95"/>
      <c r="X41" s="95" t="s">
        <v>401</v>
      </c>
      <c r="Y41" s="95"/>
      <c r="Z41" s="67" t="s">
        <v>401</v>
      </c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>
      <c r="A42" s="86">
        <v>27</v>
      </c>
      <c r="B42" s="63" t="s">
        <v>23</v>
      </c>
      <c r="C42" s="89" t="s">
        <v>78</v>
      </c>
      <c r="D42" s="94">
        <v>0</v>
      </c>
      <c r="E42" s="66">
        <f>D42/1000</f>
        <v>0</v>
      </c>
      <c r="F42" s="95">
        <v>3</v>
      </c>
      <c r="G42" s="66">
        <f>F42/1000</f>
        <v>3.0000000000000001E-3</v>
      </c>
      <c r="H42" s="67">
        <v>5</v>
      </c>
      <c r="I42" s="66">
        <f>H42/1000</f>
        <v>5.0000000000000001E-3</v>
      </c>
      <c r="J42" s="67">
        <v>5</v>
      </c>
      <c r="K42" s="66">
        <f>J42/1000</f>
        <v>5.0000000000000001E-3</v>
      </c>
      <c r="L42" s="67">
        <v>13</v>
      </c>
      <c r="M42" s="66">
        <f>L42/1000</f>
        <v>1.2999999999999999E-2</v>
      </c>
      <c r="N42" s="94">
        <v>2</v>
      </c>
      <c r="O42" s="66">
        <f>N42/1000</f>
        <v>2E-3</v>
      </c>
      <c r="P42" s="95" t="s">
        <v>401</v>
      </c>
      <c r="Q42" s="66" t="e">
        <f>P42/1000</f>
        <v>#VALUE!</v>
      </c>
      <c r="R42" s="67">
        <v>16</v>
      </c>
      <c r="S42" s="66">
        <f>R42/1000</f>
        <v>1.6E-2</v>
      </c>
      <c r="T42" s="67">
        <v>2</v>
      </c>
      <c r="U42" s="66">
        <f>T42/1000</f>
        <v>2E-3</v>
      </c>
      <c r="V42" s="67">
        <v>10</v>
      </c>
      <c r="W42" s="66">
        <f>V42/1000</f>
        <v>0.01</v>
      </c>
      <c r="X42" s="95">
        <v>16</v>
      </c>
      <c r="Y42" s="66">
        <f>X42/1000</f>
        <v>1.6E-2</v>
      </c>
      <c r="Z42" s="67">
        <v>13</v>
      </c>
      <c r="AA42" s="66">
        <f>Z42/1000</f>
        <v>1.2999999999999999E-2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>
      <c r="A43" s="86">
        <v>28</v>
      </c>
      <c r="B43" s="63" t="s">
        <v>24</v>
      </c>
      <c r="C43" s="89" t="s">
        <v>78</v>
      </c>
      <c r="D43" s="94" t="s">
        <v>401</v>
      </c>
      <c r="E43" s="95"/>
      <c r="F43" s="95" t="s">
        <v>401</v>
      </c>
      <c r="G43" s="95"/>
      <c r="H43" s="67" t="s">
        <v>401</v>
      </c>
      <c r="I43" s="95"/>
      <c r="J43" s="67" t="s">
        <v>401</v>
      </c>
      <c r="K43" s="95"/>
      <c r="L43" s="67" t="s">
        <v>401</v>
      </c>
      <c r="M43" s="95"/>
      <c r="N43" s="94" t="s">
        <v>401</v>
      </c>
      <c r="O43" s="95"/>
      <c r="P43" s="95" t="s">
        <v>401</v>
      </c>
      <c r="Q43" s="95"/>
      <c r="R43" s="67" t="s">
        <v>401</v>
      </c>
      <c r="S43" s="95"/>
      <c r="T43" s="67" t="s">
        <v>401</v>
      </c>
      <c r="U43" s="95"/>
      <c r="V43" s="67" t="s">
        <v>401</v>
      </c>
      <c r="W43" s="95"/>
      <c r="X43" s="95" t="s">
        <v>401</v>
      </c>
      <c r="Y43" s="95"/>
      <c r="Z43" s="67" t="s">
        <v>401</v>
      </c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>
      <c r="A44" s="86">
        <v>29</v>
      </c>
      <c r="B44" s="63" t="s">
        <v>25</v>
      </c>
      <c r="C44" s="89" t="s">
        <v>78</v>
      </c>
      <c r="D44" s="94">
        <v>0</v>
      </c>
      <c r="E44" s="160">
        <f t="shared" ref="E44:G45" si="26">D44/1000</f>
        <v>0</v>
      </c>
      <c r="F44" s="95">
        <v>1</v>
      </c>
      <c r="G44" s="160">
        <f t="shared" si="26"/>
        <v>1E-3</v>
      </c>
      <c r="H44" s="67">
        <v>2</v>
      </c>
      <c r="I44" s="160">
        <f t="shared" ref="I44" si="27">H44/1000</f>
        <v>2E-3</v>
      </c>
      <c r="J44" s="67">
        <v>1</v>
      </c>
      <c r="K44" s="160">
        <f t="shared" ref="K44" si="28">J44/1000</f>
        <v>1E-3</v>
      </c>
      <c r="L44" s="67">
        <v>2</v>
      </c>
      <c r="M44" s="160">
        <f t="shared" ref="M44" si="29">L44/1000</f>
        <v>2E-3</v>
      </c>
      <c r="N44" s="94">
        <v>0</v>
      </c>
      <c r="O44" s="160">
        <f t="shared" ref="O44:Q45" si="30">N44/1000</f>
        <v>0</v>
      </c>
      <c r="P44" s="95" t="s">
        <v>401</v>
      </c>
      <c r="Q44" s="160" t="e">
        <f t="shared" si="30"/>
        <v>#VALUE!</v>
      </c>
      <c r="R44" s="67">
        <v>3</v>
      </c>
      <c r="S44" s="160">
        <f t="shared" ref="S44:S45" si="31">R44/1000</f>
        <v>3.0000000000000001E-3</v>
      </c>
      <c r="T44" s="67">
        <v>0</v>
      </c>
      <c r="U44" s="160">
        <f t="shared" ref="U44:U45" si="32">T44/1000</f>
        <v>0</v>
      </c>
      <c r="V44" s="67">
        <v>3</v>
      </c>
      <c r="W44" s="160">
        <f t="shared" ref="W44:W45" si="33">V44/1000</f>
        <v>3.0000000000000001E-3</v>
      </c>
      <c r="X44" s="95">
        <v>3</v>
      </c>
      <c r="Y44" s="160">
        <f t="shared" ref="Y44:Y45" si="34">X44/1000</f>
        <v>3.0000000000000001E-3</v>
      </c>
      <c r="Z44" s="67">
        <v>3</v>
      </c>
      <c r="AA44" s="160">
        <f t="shared" ref="AA44:AA45" si="35">Z44/1000</f>
        <v>3.0000000000000001E-3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>
      <c r="A45" s="86">
        <v>30</v>
      </c>
      <c r="B45" s="63" t="s">
        <v>26</v>
      </c>
      <c r="C45" s="89" t="s">
        <v>78</v>
      </c>
      <c r="D45" s="94">
        <v>0</v>
      </c>
      <c r="E45" s="160">
        <f t="shared" si="26"/>
        <v>0</v>
      </c>
      <c r="F45" s="95">
        <v>0</v>
      </c>
      <c r="G45" s="160">
        <f t="shared" si="26"/>
        <v>0</v>
      </c>
      <c r="H45" s="67">
        <v>0</v>
      </c>
      <c r="I45" s="160">
        <f t="shared" ref="I45" si="36">H45/1000</f>
        <v>0</v>
      </c>
      <c r="J45" s="67">
        <v>0</v>
      </c>
      <c r="K45" s="160">
        <f t="shared" ref="K45" si="37">J45/1000</f>
        <v>0</v>
      </c>
      <c r="L45" s="67">
        <v>0</v>
      </c>
      <c r="M45" s="160">
        <f t="shared" ref="M45" si="38">L45/1000</f>
        <v>0</v>
      </c>
      <c r="N45" s="94">
        <v>0</v>
      </c>
      <c r="O45" s="160">
        <f t="shared" si="30"/>
        <v>0</v>
      </c>
      <c r="P45" s="95" t="s">
        <v>401</v>
      </c>
      <c r="Q45" s="160" t="e">
        <f t="shared" si="30"/>
        <v>#VALUE!</v>
      </c>
      <c r="R45" s="67">
        <v>0</v>
      </c>
      <c r="S45" s="160">
        <f t="shared" si="31"/>
        <v>0</v>
      </c>
      <c r="T45" s="67">
        <v>0</v>
      </c>
      <c r="U45" s="160">
        <f t="shared" si="32"/>
        <v>0</v>
      </c>
      <c r="V45" s="67">
        <v>0</v>
      </c>
      <c r="W45" s="160">
        <f t="shared" si="33"/>
        <v>0</v>
      </c>
      <c r="X45" s="95">
        <v>0</v>
      </c>
      <c r="Y45" s="160">
        <f t="shared" si="34"/>
        <v>0</v>
      </c>
      <c r="Z45" s="67">
        <v>0</v>
      </c>
      <c r="AA45" s="160">
        <f t="shared" si="35"/>
        <v>0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>
      <c r="A46" s="86">
        <v>31</v>
      </c>
      <c r="B46" s="63" t="s">
        <v>27</v>
      </c>
      <c r="C46" s="89" t="s">
        <v>78</v>
      </c>
      <c r="D46" s="94" t="s">
        <v>401</v>
      </c>
      <c r="E46" s="95"/>
      <c r="F46" s="95" t="s">
        <v>401</v>
      </c>
      <c r="G46" s="95"/>
      <c r="H46" s="67" t="s">
        <v>401</v>
      </c>
      <c r="I46" s="95"/>
      <c r="J46" s="67" t="s">
        <v>401</v>
      </c>
      <c r="K46" s="95"/>
      <c r="L46" s="67" t="s">
        <v>401</v>
      </c>
      <c r="M46" s="95"/>
      <c r="N46" s="94" t="s">
        <v>401</v>
      </c>
      <c r="O46" s="95"/>
      <c r="P46" s="95" t="s">
        <v>401</v>
      </c>
      <c r="Q46" s="95"/>
      <c r="R46" s="67" t="s">
        <v>401</v>
      </c>
      <c r="S46" s="95"/>
      <c r="T46" s="67" t="s">
        <v>401</v>
      </c>
      <c r="U46" s="95"/>
      <c r="V46" s="67" t="s">
        <v>401</v>
      </c>
      <c r="W46" s="95"/>
      <c r="X46" s="95" t="s">
        <v>401</v>
      </c>
      <c r="Y46" s="95"/>
      <c r="Z46" s="67" t="s">
        <v>401</v>
      </c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>
      <c r="A47" s="86">
        <v>32</v>
      </c>
      <c r="B47" s="63" t="s">
        <v>28</v>
      </c>
      <c r="C47" s="89" t="s">
        <v>78</v>
      </c>
      <c r="D47" s="94" t="s">
        <v>401</v>
      </c>
      <c r="E47" s="66" t="e">
        <f>D47/1000</f>
        <v>#VALUE!</v>
      </c>
      <c r="F47" s="95" t="s">
        <v>401</v>
      </c>
      <c r="G47" s="66" t="e">
        <f>F47/1000</f>
        <v>#VALUE!</v>
      </c>
      <c r="H47" s="67" t="s">
        <v>401</v>
      </c>
      <c r="I47" s="66" t="e">
        <f>H47/1000</f>
        <v>#VALUE!</v>
      </c>
      <c r="J47" s="67" t="s">
        <v>401</v>
      </c>
      <c r="K47" s="66" t="e">
        <f>J47/1000</f>
        <v>#VALUE!</v>
      </c>
      <c r="L47" s="67" t="s">
        <v>401</v>
      </c>
      <c r="M47" s="66" t="e">
        <f>L47/1000</f>
        <v>#VALUE!</v>
      </c>
      <c r="N47" s="94" t="s">
        <v>401</v>
      </c>
      <c r="O47" s="66" t="e">
        <f>N47/1000</f>
        <v>#VALUE!</v>
      </c>
      <c r="P47" s="95" t="s">
        <v>401</v>
      </c>
      <c r="Q47" s="66" t="e">
        <f>P47/1000</f>
        <v>#VALUE!</v>
      </c>
      <c r="R47" s="67" t="s">
        <v>401</v>
      </c>
      <c r="S47" s="66" t="e">
        <f>R47/1000</f>
        <v>#VALUE!</v>
      </c>
      <c r="T47" s="67" t="s">
        <v>401</v>
      </c>
      <c r="U47" s="66" t="e">
        <f>T47/1000</f>
        <v>#VALUE!</v>
      </c>
      <c r="V47" s="67" t="s">
        <v>401</v>
      </c>
      <c r="W47" s="66" t="e">
        <f>V47/1000</f>
        <v>#VALUE!</v>
      </c>
      <c r="X47" s="95" t="s">
        <v>401</v>
      </c>
      <c r="Y47" s="66" t="e">
        <f>X47/1000</f>
        <v>#VALUE!</v>
      </c>
      <c r="Z47" s="67" t="s">
        <v>401</v>
      </c>
      <c r="AA47" s="66" t="e">
        <f>Z47/1000</f>
        <v>#VALUE!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>
      <c r="A48" s="86">
        <v>33</v>
      </c>
      <c r="B48" s="63" t="s">
        <v>29</v>
      </c>
      <c r="C48" s="89" t="s">
        <v>78</v>
      </c>
      <c r="D48" s="96" t="s">
        <v>401</v>
      </c>
      <c r="E48" s="66" t="e">
        <f>D48/1000</f>
        <v>#VALUE!</v>
      </c>
      <c r="F48" s="97" t="s">
        <v>401</v>
      </c>
      <c r="G48" s="66" t="e">
        <f>F48/1000</f>
        <v>#VALUE!</v>
      </c>
      <c r="H48" s="67" t="s">
        <v>401</v>
      </c>
      <c r="I48" s="66" t="e">
        <f>H48/1000</f>
        <v>#VALUE!</v>
      </c>
      <c r="J48" s="67" t="s">
        <v>401</v>
      </c>
      <c r="K48" s="66" t="e">
        <f>J48/1000</f>
        <v>#VALUE!</v>
      </c>
      <c r="L48" s="67" t="s">
        <v>401</v>
      </c>
      <c r="M48" s="66" t="e">
        <f>L48/1000</f>
        <v>#VALUE!</v>
      </c>
      <c r="N48" s="96" t="s">
        <v>401</v>
      </c>
      <c r="O48" s="66" t="e">
        <f>N48/1000</f>
        <v>#VALUE!</v>
      </c>
      <c r="P48" s="97" t="s">
        <v>401</v>
      </c>
      <c r="Q48" s="66" t="e">
        <f>P48/1000</f>
        <v>#VALUE!</v>
      </c>
      <c r="R48" s="67" t="s">
        <v>401</v>
      </c>
      <c r="S48" s="66" t="e">
        <f>R48/1000</f>
        <v>#VALUE!</v>
      </c>
      <c r="T48" s="67" t="s">
        <v>401</v>
      </c>
      <c r="U48" s="66" t="e">
        <f>T48/1000</f>
        <v>#VALUE!</v>
      </c>
      <c r="V48" s="67" t="s">
        <v>401</v>
      </c>
      <c r="W48" s="66" t="e">
        <f>V48/1000</f>
        <v>#VALUE!</v>
      </c>
      <c r="X48" s="97" t="s">
        <v>401</v>
      </c>
      <c r="Y48" s="66" t="e">
        <f>X48/1000</f>
        <v>#VALUE!</v>
      </c>
      <c r="Z48" s="67" t="s">
        <v>401</v>
      </c>
      <c r="AA48" s="66" t="e">
        <f>Z48/1000</f>
        <v>#VALUE!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>
      <c r="A49" s="86">
        <v>34</v>
      </c>
      <c r="B49" s="63" t="s">
        <v>30</v>
      </c>
      <c r="C49" s="89" t="s">
        <v>78</v>
      </c>
      <c r="D49" s="96" t="s">
        <v>401</v>
      </c>
      <c r="E49" s="66" t="e">
        <f>D49/1000</f>
        <v>#VALUE!</v>
      </c>
      <c r="F49" s="97" t="s">
        <v>401</v>
      </c>
      <c r="G49" s="66" t="e">
        <f>F49/1000</f>
        <v>#VALUE!</v>
      </c>
      <c r="H49" s="67" t="s">
        <v>401</v>
      </c>
      <c r="I49" s="66" t="e">
        <f>H49/1000</f>
        <v>#VALUE!</v>
      </c>
      <c r="J49" s="67" t="s">
        <v>401</v>
      </c>
      <c r="K49" s="66" t="e">
        <f>J49/1000</f>
        <v>#VALUE!</v>
      </c>
      <c r="L49" s="67" t="s">
        <v>401</v>
      </c>
      <c r="M49" s="66" t="e">
        <f>L49/1000</f>
        <v>#VALUE!</v>
      </c>
      <c r="N49" s="96" t="s">
        <v>401</v>
      </c>
      <c r="O49" s="66" t="e">
        <f>N49/1000</f>
        <v>#VALUE!</v>
      </c>
      <c r="P49" s="97" t="s">
        <v>401</v>
      </c>
      <c r="Q49" s="66" t="e">
        <f>P49/1000</f>
        <v>#VALUE!</v>
      </c>
      <c r="R49" s="67" t="s">
        <v>401</v>
      </c>
      <c r="S49" s="66" t="e">
        <f>R49/1000</f>
        <v>#VALUE!</v>
      </c>
      <c r="T49" s="67" t="s">
        <v>401</v>
      </c>
      <c r="U49" s="66" t="e">
        <f>T49/1000</f>
        <v>#VALUE!</v>
      </c>
      <c r="V49" s="67" t="s">
        <v>401</v>
      </c>
      <c r="W49" s="66" t="e">
        <f>V49/1000</f>
        <v>#VALUE!</v>
      </c>
      <c r="X49" s="97" t="s">
        <v>401</v>
      </c>
      <c r="Y49" s="66" t="e">
        <f>X49/1000</f>
        <v>#VALUE!</v>
      </c>
      <c r="Z49" s="67" t="s">
        <v>401</v>
      </c>
      <c r="AA49" s="66" t="e">
        <f>Z49/1000</f>
        <v>#VALUE!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>
      <c r="A50" s="86">
        <v>35</v>
      </c>
      <c r="B50" s="63" t="s">
        <v>31</v>
      </c>
      <c r="C50" s="89" t="s">
        <v>78</v>
      </c>
      <c r="D50" s="94" t="s">
        <v>401</v>
      </c>
      <c r="E50" s="66" t="e">
        <f>D50/1000</f>
        <v>#VALUE!</v>
      </c>
      <c r="F50" s="95" t="s">
        <v>401</v>
      </c>
      <c r="G50" s="66" t="e">
        <f>F50/1000</f>
        <v>#VALUE!</v>
      </c>
      <c r="H50" s="67" t="s">
        <v>401</v>
      </c>
      <c r="I50" s="66" t="e">
        <f>H50/1000</f>
        <v>#VALUE!</v>
      </c>
      <c r="J50" s="67" t="s">
        <v>401</v>
      </c>
      <c r="K50" s="66" t="e">
        <f>J50/1000</f>
        <v>#VALUE!</v>
      </c>
      <c r="L50" s="67" t="s">
        <v>401</v>
      </c>
      <c r="M50" s="66" t="e">
        <f>L50/1000</f>
        <v>#VALUE!</v>
      </c>
      <c r="N50" s="94" t="s">
        <v>401</v>
      </c>
      <c r="O50" s="66" t="e">
        <f>N50/1000</f>
        <v>#VALUE!</v>
      </c>
      <c r="P50" s="95" t="s">
        <v>401</v>
      </c>
      <c r="Q50" s="66" t="e">
        <f>P50/1000</f>
        <v>#VALUE!</v>
      </c>
      <c r="R50" s="67" t="s">
        <v>401</v>
      </c>
      <c r="S50" s="66" t="e">
        <f>R50/1000</f>
        <v>#VALUE!</v>
      </c>
      <c r="T50" s="67" t="s">
        <v>401</v>
      </c>
      <c r="U50" s="66" t="e">
        <f>T50/1000</f>
        <v>#VALUE!</v>
      </c>
      <c r="V50" s="67" t="s">
        <v>401</v>
      </c>
      <c r="W50" s="66" t="e">
        <f>V50/1000</f>
        <v>#VALUE!</v>
      </c>
      <c r="X50" s="95" t="s">
        <v>401</v>
      </c>
      <c r="Y50" s="66" t="e">
        <f>X50/1000</f>
        <v>#VALUE!</v>
      </c>
      <c r="Z50" s="67" t="s">
        <v>401</v>
      </c>
      <c r="AA50" s="66" t="e">
        <f>Z50/1000</f>
        <v>#VALUE!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>
      <c r="A51" s="86">
        <v>36</v>
      </c>
      <c r="B51" s="63" t="s">
        <v>32</v>
      </c>
      <c r="C51" s="89" t="s">
        <v>78</v>
      </c>
      <c r="D51" s="68" t="s">
        <v>401</v>
      </c>
      <c r="E51" s="69"/>
      <c r="F51" s="69" t="s">
        <v>401</v>
      </c>
      <c r="G51" s="69"/>
      <c r="H51" s="67" t="s">
        <v>401</v>
      </c>
      <c r="I51" s="69"/>
      <c r="J51" s="67" t="s">
        <v>401</v>
      </c>
      <c r="K51" s="69"/>
      <c r="L51" s="67" t="s">
        <v>401</v>
      </c>
      <c r="M51" s="69"/>
      <c r="N51" s="68" t="s">
        <v>401</v>
      </c>
      <c r="O51" s="69"/>
      <c r="P51" s="69" t="s">
        <v>401</v>
      </c>
      <c r="Q51" s="69"/>
      <c r="R51" s="67" t="s">
        <v>401</v>
      </c>
      <c r="S51" s="69"/>
      <c r="T51" s="67" t="s">
        <v>401</v>
      </c>
      <c r="U51" s="69"/>
      <c r="V51" s="67" t="s">
        <v>401</v>
      </c>
      <c r="W51" s="69"/>
      <c r="X51" s="69" t="s">
        <v>401</v>
      </c>
      <c r="Y51" s="69"/>
      <c r="Z51" s="67" t="s">
        <v>401</v>
      </c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>
      <c r="A52" s="86">
        <v>37</v>
      </c>
      <c r="B52" s="63" t="s">
        <v>34</v>
      </c>
      <c r="C52" s="89" t="s">
        <v>78</v>
      </c>
      <c r="D52" s="94" t="s">
        <v>401</v>
      </c>
      <c r="E52" s="66" t="e">
        <f>D52/1000</f>
        <v>#VALUE!</v>
      </c>
      <c r="F52" s="95" t="s">
        <v>401</v>
      </c>
      <c r="G52" s="66" t="e">
        <f>F52/1000</f>
        <v>#VALUE!</v>
      </c>
      <c r="H52" s="67" t="s">
        <v>401</v>
      </c>
      <c r="I52" s="66" t="e">
        <f>H52/1000</f>
        <v>#VALUE!</v>
      </c>
      <c r="J52" s="67" t="s">
        <v>401</v>
      </c>
      <c r="K52" s="66" t="e">
        <f>J52/1000</f>
        <v>#VALUE!</v>
      </c>
      <c r="L52" s="67" t="s">
        <v>401</v>
      </c>
      <c r="M52" s="66" t="e">
        <f>L52/1000</f>
        <v>#VALUE!</v>
      </c>
      <c r="N52" s="94" t="s">
        <v>401</v>
      </c>
      <c r="O52" s="66" t="e">
        <f>N52/1000</f>
        <v>#VALUE!</v>
      </c>
      <c r="P52" s="95" t="s">
        <v>401</v>
      </c>
      <c r="Q52" s="66" t="e">
        <f>P52/1000</f>
        <v>#VALUE!</v>
      </c>
      <c r="R52" s="67" t="s">
        <v>401</v>
      </c>
      <c r="S52" s="66" t="e">
        <f>R52/1000</f>
        <v>#VALUE!</v>
      </c>
      <c r="T52" s="67" t="s">
        <v>401</v>
      </c>
      <c r="U52" s="66" t="e">
        <f>T52/1000</f>
        <v>#VALUE!</v>
      </c>
      <c r="V52" s="67" t="s">
        <v>401</v>
      </c>
      <c r="W52" s="66" t="e">
        <f>V52/1000</f>
        <v>#VALUE!</v>
      </c>
      <c r="X52" s="95" t="s">
        <v>401</v>
      </c>
      <c r="Y52" s="66" t="e">
        <f>X52/1000</f>
        <v>#VALUE!</v>
      </c>
      <c r="Z52" s="67" t="s">
        <v>401</v>
      </c>
      <c r="AA52" s="66" t="e">
        <f>Z52/1000</f>
        <v>#VALUE!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>
      <c r="A53" s="86">
        <v>38</v>
      </c>
      <c r="B53" s="63" t="s">
        <v>35</v>
      </c>
      <c r="C53" s="89" t="s">
        <v>78</v>
      </c>
      <c r="D53" s="68">
        <v>2.2000000000000002</v>
      </c>
      <c r="E53" s="69"/>
      <c r="F53" s="69">
        <v>2.2999999999999998</v>
      </c>
      <c r="G53" s="69"/>
      <c r="H53" s="67">
        <v>2.2999999999999998</v>
      </c>
      <c r="I53" s="69"/>
      <c r="J53" s="67">
        <v>2.2000000000000002</v>
      </c>
      <c r="K53" s="69"/>
      <c r="L53" s="67">
        <v>2.2999999999999998</v>
      </c>
      <c r="M53" s="69"/>
      <c r="N53" s="68">
        <v>1.8</v>
      </c>
      <c r="O53" s="69"/>
      <c r="P53" s="69" t="s">
        <v>401</v>
      </c>
      <c r="Q53" s="69"/>
      <c r="R53" s="67">
        <v>2</v>
      </c>
      <c r="S53" s="69"/>
      <c r="T53" s="67">
        <v>1.6</v>
      </c>
      <c r="U53" s="69"/>
      <c r="V53" s="67">
        <v>1.7</v>
      </c>
      <c r="W53" s="69"/>
      <c r="X53" s="69">
        <v>4.8</v>
      </c>
      <c r="Y53" s="69"/>
      <c r="Z53" s="67">
        <v>5.5</v>
      </c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>
      <c r="A54" s="86">
        <v>39</v>
      </c>
      <c r="B54" s="63" t="s">
        <v>36</v>
      </c>
      <c r="C54" s="89" t="s">
        <v>78</v>
      </c>
      <c r="D54" s="68" t="s">
        <v>401</v>
      </c>
      <c r="E54" s="69"/>
      <c r="F54" s="69" t="s">
        <v>401</v>
      </c>
      <c r="G54" s="69"/>
      <c r="H54" s="67" t="s">
        <v>401</v>
      </c>
      <c r="I54" s="69"/>
      <c r="J54" s="67" t="s">
        <v>401</v>
      </c>
      <c r="K54" s="69"/>
      <c r="L54" s="67" t="s">
        <v>401</v>
      </c>
      <c r="M54" s="69"/>
      <c r="N54" s="68" t="s">
        <v>401</v>
      </c>
      <c r="O54" s="69"/>
      <c r="P54" s="69" t="s">
        <v>401</v>
      </c>
      <c r="Q54" s="69"/>
      <c r="R54" s="67" t="s">
        <v>401</v>
      </c>
      <c r="S54" s="69"/>
      <c r="T54" s="67" t="s">
        <v>401</v>
      </c>
      <c r="U54" s="69"/>
      <c r="V54" s="67" t="s">
        <v>401</v>
      </c>
      <c r="W54" s="69"/>
      <c r="X54" s="69" t="s">
        <v>401</v>
      </c>
      <c r="Y54" s="69"/>
      <c r="Z54" s="67" t="s">
        <v>401</v>
      </c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>
      <c r="A55" s="86">
        <v>40</v>
      </c>
      <c r="B55" s="63" t="s">
        <v>48</v>
      </c>
      <c r="C55" s="89" t="s">
        <v>78</v>
      </c>
      <c r="D55" s="65" t="s">
        <v>401</v>
      </c>
      <c r="E55" s="67"/>
      <c r="F55" s="67" t="s">
        <v>401</v>
      </c>
      <c r="G55" s="67"/>
      <c r="H55" s="67" t="s">
        <v>401</v>
      </c>
      <c r="I55" s="67"/>
      <c r="J55" s="67" t="s">
        <v>401</v>
      </c>
      <c r="K55" s="67"/>
      <c r="L55" s="67" t="s">
        <v>401</v>
      </c>
      <c r="M55" s="67"/>
      <c r="N55" s="65" t="s">
        <v>401</v>
      </c>
      <c r="O55" s="67"/>
      <c r="P55" s="67" t="s">
        <v>401</v>
      </c>
      <c r="Q55" s="67"/>
      <c r="R55" s="67" t="s">
        <v>401</v>
      </c>
      <c r="S55" s="67"/>
      <c r="T55" s="67" t="s">
        <v>401</v>
      </c>
      <c r="U55" s="67"/>
      <c r="V55" s="67" t="s">
        <v>401</v>
      </c>
      <c r="W55" s="67"/>
      <c r="X55" s="67" t="s">
        <v>401</v>
      </c>
      <c r="Y55" s="67"/>
      <c r="Z55" s="67" t="s">
        <v>401</v>
      </c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>
      <c r="A56" s="86">
        <v>41</v>
      </c>
      <c r="B56" s="63" t="s">
        <v>37</v>
      </c>
      <c r="C56" s="89" t="s">
        <v>78</v>
      </c>
      <c r="D56" s="96" t="s">
        <v>401</v>
      </c>
      <c r="E56" s="97"/>
      <c r="F56" s="97" t="s">
        <v>401</v>
      </c>
      <c r="G56" s="97"/>
      <c r="H56" s="67" t="s">
        <v>401</v>
      </c>
      <c r="I56" s="97"/>
      <c r="J56" s="67" t="s">
        <v>401</v>
      </c>
      <c r="K56" s="97"/>
      <c r="L56" s="67" t="s">
        <v>401</v>
      </c>
      <c r="M56" s="97"/>
      <c r="N56" s="96" t="s">
        <v>401</v>
      </c>
      <c r="O56" s="97"/>
      <c r="P56" s="97" t="s">
        <v>401</v>
      </c>
      <c r="Q56" s="97"/>
      <c r="R56" s="67" t="s">
        <v>401</v>
      </c>
      <c r="S56" s="97"/>
      <c r="T56" s="67" t="s">
        <v>401</v>
      </c>
      <c r="U56" s="97"/>
      <c r="V56" s="67" t="s">
        <v>401</v>
      </c>
      <c r="W56" s="97"/>
      <c r="X56" s="97" t="s">
        <v>401</v>
      </c>
      <c r="Y56" s="97"/>
      <c r="Z56" s="67" t="s">
        <v>401</v>
      </c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>
      <c r="A57" s="86">
        <v>42</v>
      </c>
      <c r="B57" s="63" t="s">
        <v>38</v>
      </c>
      <c r="C57" s="89" t="s">
        <v>78</v>
      </c>
      <c r="D57" s="100" t="s">
        <v>401</v>
      </c>
      <c r="E57" s="66" t="e">
        <f>D57/1000</f>
        <v>#VALUE!</v>
      </c>
      <c r="F57" s="101" t="s">
        <v>401</v>
      </c>
      <c r="G57" s="66" t="e">
        <f>F57/1000</f>
        <v>#VALUE!</v>
      </c>
      <c r="H57" s="67" t="s">
        <v>401</v>
      </c>
      <c r="I57" s="66" t="e">
        <f>H57/1000</f>
        <v>#VALUE!</v>
      </c>
      <c r="J57" s="67" t="s">
        <v>401</v>
      </c>
      <c r="K57" s="66" t="e">
        <f>J57/1000</f>
        <v>#VALUE!</v>
      </c>
      <c r="L57" s="67" t="s">
        <v>401</v>
      </c>
      <c r="M57" s="66" t="e">
        <f>L57/1000</f>
        <v>#VALUE!</v>
      </c>
      <c r="N57" s="100" t="s">
        <v>401</v>
      </c>
      <c r="O57" s="66" t="e">
        <f>N57/1000</f>
        <v>#VALUE!</v>
      </c>
      <c r="P57" s="101" t="s">
        <v>401</v>
      </c>
      <c r="Q57" s="66" t="e">
        <f>P57/1000</f>
        <v>#VALUE!</v>
      </c>
      <c r="R57" s="67" t="s">
        <v>401</v>
      </c>
      <c r="S57" s="66" t="e">
        <f>R57/1000</f>
        <v>#VALUE!</v>
      </c>
      <c r="T57" s="67" t="s">
        <v>401</v>
      </c>
      <c r="U57" s="66" t="e">
        <f>T57/1000</f>
        <v>#VALUE!</v>
      </c>
      <c r="V57" s="67" t="s">
        <v>401</v>
      </c>
      <c r="W57" s="66" t="e">
        <f>V57/1000</f>
        <v>#VALUE!</v>
      </c>
      <c r="X57" s="101" t="s">
        <v>401</v>
      </c>
      <c r="Y57" s="66" t="e">
        <f>X57/1000</f>
        <v>#VALUE!</v>
      </c>
      <c r="Z57" s="67" t="s">
        <v>401</v>
      </c>
      <c r="AA57" s="66" t="e">
        <f>Z57/1000</f>
        <v>#VALUE!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>
      <c r="A58" s="86">
        <v>43</v>
      </c>
      <c r="B58" s="63" t="s">
        <v>102</v>
      </c>
      <c r="C58" s="89" t="s">
        <v>78</v>
      </c>
      <c r="D58" s="100" t="s">
        <v>401</v>
      </c>
      <c r="E58" s="66" t="e">
        <f>D58/1000</f>
        <v>#VALUE!</v>
      </c>
      <c r="F58" s="101" t="s">
        <v>401</v>
      </c>
      <c r="G58" s="66" t="e">
        <f>F58/1000</f>
        <v>#VALUE!</v>
      </c>
      <c r="H58" s="67" t="s">
        <v>401</v>
      </c>
      <c r="I58" s="66" t="e">
        <f>H58/1000</f>
        <v>#VALUE!</v>
      </c>
      <c r="J58" s="67" t="s">
        <v>401</v>
      </c>
      <c r="K58" s="66" t="e">
        <f>J58/1000</f>
        <v>#VALUE!</v>
      </c>
      <c r="L58" s="67" t="s">
        <v>401</v>
      </c>
      <c r="M58" s="66" t="e">
        <f>L58/1000</f>
        <v>#VALUE!</v>
      </c>
      <c r="N58" s="100" t="s">
        <v>401</v>
      </c>
      <c r="O58" s="66" t="e">
        <f>N58/1000</f>
        <v>#VALUE!</v>
      </c>
      <c r="P58" s="101" t="s">
        <v>401</v>
      </c>
      <c r="Q58" s="66" t="e">
        <f>P58/1000</f>
        <v>#VALUE!</v>
      </c>
      <c r="R58" s="67" t="s">
        <v>401</v>
      </c>
      <c r="S58" s="66" t="e">
        <f>R58/1000</f>
        <v>#VALUE!</v>
      </c>
      <c r="T58" s="67" t="s">
        <v>401</v>
      </c>
      <c r="U58" s="66" t="e">
        <f>T58/1000</f>
        <v>#VALUE!</v>
      </c>
      <c r="V58" s="67" t="s">
        <v>401</v>
      </c>
      <c r="W58" s="66" t="e">
        <f>V58/1000</f>
        <v>#VALUE!</v>
      </c>
      <c r="X58" s="101" t="s">
        <v>401</v>
      </c>
      <c r="Y58" s="66" t="e">
        <f>X58/1000</f>
        <v>#VALUE!</v>
      </c>
      <c r="Z58" s="67" t="s">
        <v>401</v>
      </c>
      <c r="AA58" s="66" t="e">
        <f>Z58/1000</f>
        <v>#VALUE!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>
      <c r="A59" s="86">
        <v>44</v>
      </c>
      <c r="B59" s="63" t="s">
        <v>39</v>
      </c>
      <c r="C59" s="89" t="s">
        <v>78</v>
      </c>
      <c r="D59" s="94" t="s">
        <v>401</v>
      </c>
      <c r="E59" s="95"/>
      <c r="F59" s="95" t="s">
        <v>401</v>
      </c>
      <c r="G59" s="95"/>
      <c r="H59" s="67" t="s">
        <v>401</v>
      </c>
      <c r="I59" s="95"/>
      <c r="J59" s="67" t="s">
        <v>401</v>
      </c>
      <c r="K59" s="95"/>
      <c r="L59" s="67" t="s">
        <v>401</v>
      </c>
      <c r="M59" s="95"/>
      <c r="N59" s="94" t="s">
        <v>401</v>
      </c>
      <c r="O59" s="95"/>
      <c r="P59" s="95" t="s">
        <v>401</v>
      </c>
      <c r="Q59" s="95"/>
      <c r="R59" s="67" t="s">
        <v>401</v>
      </c>
      <c r="S59" s="95"/>
      <c r="T59" s="67" t="s">
        <v>401</v>
      </c>
      <c r="U59" s="95"/>
      <c r="V59" s="67" t="s">
        <v>401</v>
      </c>
      <c r="W59" s="95"/>
      <c r="X59" s="95" t="s">
        <v>401</v>
      </c>
      <c r="Y59" s="95"/>
      <c r="Z59" s="67" t="s">
        <v>401</v>
      </c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>
      <c r="A60" s="86">
        <v>45</v>
      </c>
      <c r="B60" s="63" t="s">
        <v>40</v>
      </c>
      <c r="C60" s="89" t="s">
        <v>78</v>
      </c>
      <c r="D60" s="90" t="s">
        <v>401</v>
      </c>
      <c r="E60" s="66" t="e">
        <f>D60/1000</f>
        <v>#VALUE!</v>
      </c>
      <c r="F60" s="91" t="s">
        <v>401</v>
      </c>
      <c r="G60" s="66" t="e">
        <f>F60/1000</f>
        <v>#VALUE!</v>
      </c>
      <c r="H60" s="67" t="s">
        <v>401</v>
      </c>
      <c r="I60" s="66" t="e">
        <f>H60/1000</f>
        <v>#VALUE!</v>
      </c>
      <c r="J60" s="67" t="s">
        <v>401</v>
      </c>
      <c r="K60" s="66" t="e">
        <f>J60/1000</f>
        <v>#VALUE!</v>
      </c>
      <c r="L60" s="67" t="s">
        <v>401</v>
      </c>
      <c r="M60" s="66" t="e">
        <f>L60/1000</f>
        <v>#VALUE!</v>
      </c>
      <c r="N60" s="90" t="s">
        <v>401</v>
      </c>
      <c r="O60" s="66" t="e">
        <f>N60/1000</f>
        <v>#VALUE!</v>
      </c>
      <c r="P60" s="91" t="s">
        <v>401</v>
      </c>
      <c r="Q60" s="66" t="e">
        <f>P60/1000</f>
        <v>#VALUE!</v>
      </c>
      <c r="R60" s="67" t="s">
        <v>401</v>
      </c>
      <c r="S60" s="66" t="e">
        <f>R60/1000</f>
        <v>#VALUE!</v>
      </c>
      <c r="T60" s="67" t="s">
        <v>401</v>
      </c>
      <c r="U60" s="66" t="e">
        <f>T60/1000</f>
        <v>#VALUE!</v>
      </c>
      <c r="V60" s="67" t="s">
        <v>401</v>
      </c>
      <c r="W60" s="66" t="e">
        <f>V60/1000</f>
        <v>#VALUE!</v>
      </c>
      <c r="X60" s="91" t="s">
        <v>401</v>
      </c>
      <c r="Y60" s="66" t="e">
        <f>X60/1000</f>
        <v>#VALUE!</v>
      </c>
      <c r="Z60" s="67" t="s">
        <v>401</v>
      </c>
      <c r="AA60" s="66" t="e">
        <f>Z60/1000</f>
        <v>#VALUE!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>
      <c r="A61" s="86">
        <v>46</v>
      </c>
      <c r="B61" s="63" t="s">
        <v>348</v>
      </c>
      <c r="C61" s="89" t="s">
        <v>78</v>
      </c>
      <c r="D61" s="68">
        <v>0.3</v>
      </c>
      <c r="E61" s="69"/>
      <c r="F61" s="69">
        <v>0.3</v>
      </c>
      <c r="G61" s="69"/>
      <c r="H61" s="67">
        <v>0.3</v>
      </c>
      <c r="I61" s="69"/>
      <c r="J61" s="67">
        <v>0.5</v>
      </c>
      <c r="K61" s="69"/>
      <c r="L61" s="67">
        <v>0.5</v>
      </c>
      <c r="M61" s="69"/>
      <c r="N61" s="68">
        <v>0.3</v>
      </c>
      <c r="O61" s="69"/>
      <c r="P61" s="69" t="s">
        <v>401</v>
      </c>
      <c r="Q61" s="69"/>
      <c r="R61" s="67">
        <v>0.5</v>
      </c>
      <c r="S61" s="69"/>
      <c r="T61" s="67">
        <v>0.3</v>
      </c>
      <c r="U61" s="69"/>
      <c r="V61" s="67">
        <v>0.4</v>
      </c>
      <c r="W61" s="69"/>
      <c r="X61" s="69">
        <v>0.5</v>
      </c>
      <c r="Y61" s="69"/>
      <c r="Z61" s="67">
        <v>0.4</v>
      </c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>
      <c r="A62" s="86">
        <v>47</v>
      </c>
      <c r="B62" s="63" t="s">
        <v>72</v>
      </c>
      <c r="C62" s="102" t="s">
        <v>75</v>
      </c>
      <c r="D62" s="68">
        <v>7.1</v>
      </c>
      <c r="E62" s="69"/>
      <c r="F62" s="69">
        <v>7.1</v>
      </c>
      <c r="G62" s="69"/>
      <c r="H62" s="67">
        <v>7.2</v>
      </c>
      <c r="I62" s="69"/>
      <c r="J62" s="67">
        <v>7.1</v>
      </c>
      <c r="K62" s="69"/>
      <c r="L62" s="67">
        <v>6.9</v>
      </c>
      <c r="M62" s="69"/>
      <c r="N62" s="68">
        <v>7.4</v>
      </c>
      <c r="O62" s="69"/>
      <c r="P62" s="69" t="s">
        <v>401</v>
      </c>
      <c r="Q62" s="69"/>
      <c r="R62" s="67">
        <v>7.4</v>
      </c>
      <c r="S62" s="69"/>
      <c r="T62" s="67">
        <v>7.4</v>
      </c>
      <c r="U62" s="69"/>
      <c r="V62" s="67">
        <v>7.4</v>
      </c>
      <c r="W62" s="69"/>
      <c r="X62" s="69">
        <v>7.6</v>
      </c>
      <c r="Y62" s="69"/>
      <c r="Z62" s="67">
        <v>7</v>
      </c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 t="s">
        <v>401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>
        <v>1</v>
      </c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 t="s">
        <v>401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>
        <v>1</v>
      </c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>
      <c r="A65" s="86">
        <v>50</v>
      </c>
      <c r="B65" s="63" t="s">
        <v>42</v>
      </c>
      <c r="C65" s="89" t="s">
        <v>79</v>
      </c>
      <c r="D65" s="68">
        <v>0</v>
      </c>
      <c r="E65" s="69"/>
      <c r="F65" s="69">
        <v>0</v>
      </c>
      <c r="G65" s="69"/>
      <c r="H65" s="67">
        <v>0</v>
      </c>
      <c r="I65" s="69"/>
      <c r="J65" s="67">
        <v>0.5</v>
      </c>
      <c r="K65" s="69"/>
      <c r="L65" s="67">
        <v>0.6</v>
      </c>
      <c r="M65" s="69"/>
      <c r="N65" s="68">
        <v>0.6</v>
      </c>
      <c r="O65" s="69"/>
      <c r="P65" s="69" t="s">
        <v>401</v>
      </c>
      <c r="Q65" s="69"/>
      <c r="R65" s="67">
        <v>0</v>
      </c>
      <c r="S65" s="69"/>
      <c r="T65" s="67">
        <v>0</v>
      </c>
      <c r="U65" s="69"/>
      <c r="V65" s="67">
        <v>0</v>
      </c>
      <c r="W65" s="69"/>
      <c r="X65" s="69">
        <v>0</v>
      </c>
      <c r="Y65" s="69"/>
      <c r="Z65" s="67">
        <v>0</v>
      </c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8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 t="s">
        <v>401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8">
        <v>0</v>
      </c>
      <c r="Y66" s="108"/>
      <c r="Z66" s="109">
        <v>0</v>
      </c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>
      <c r="A68" s="243"/>
      <c r="B68" s="243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>
      <c r="A70" s="81">
        <v>1</v>
      </c>
      <c r="B70" s="119" t="s">
        <v>61</v>
      </c>
      <c r="C70" s="82" t="s">
        <v>78</v>
      </c>
      <c r="D70" s="120" t="s">
        <v>401</v>
      </c>
      <c r="E70" s="66" t="e">
        <f t="shared" ref="E70:E75" si="39">D70/1000</f>
        <v>#VALUE!</v>
      </c>
      <c r="F70" s="121" t="s">
        <v>401</v>
      </c>
      <c r="G70" s="66" t="e">
        <f t="shared" ref="G70:M75" si="40">F70/1000</f>
        <v>#VALUE!</v>
      </c>
      <c r="H70" s="83" t="s">
        <v>401</v>
      </c>
      <c r="I70" s="66" t="e">
        <f t="shared" si="40"/>
        <v>#VALUE!</v>
      </c>
      <c r="J70" s="121" t="s">
        <v>401</v>
      </c>
      <c r="K70" s="66" t="e">
        <f t="shared" si="40"/>
        <v>#VALUE!</v>
      </c>
      <c r="L70" s="121" t="s">
        <v>401</v>
      </c>
      <c r="M70" s="66" t="e">
        <f t="shared" si="40"/>
        <v>#VALUE!</v>
      </c>
      <c r="N70" s="120" t="s">
        <v>401</v>
      </c>
      <c r="O70" s="66" t="e">
        <f t="shared" ref="O70:O75" si="41">N70/1000</f>
        <v>#VALUE!</v>
      </c>
      <c r="P70" s="121" t="s">
        <v>401</v>
      </c>
      <c r="Q70" s="66" t="e">
        <f t="shared" ref="Q70:Q75" si="42">P70/1000</f>
        <v>#VALUE!</v>
      </c>
      <c r="R70" s="83" t="s">
        <v>401</v>
      </c>
      <c r="S70" s="66" t="e">
        <f t="shared" ref="S70:S75" si="43">R70/1000</f>
        <v>#VALUE!</v>
      </c>
      <c r="T70" s="121" t="s">
        <v>401</v>
      </c>
      <c r="U70" s="66" t="e">
        <f t="shared" ref="U70:U74" si="44">T70/1000</f>
        <v>#VALUE!</v>
      </c>
      <c r="V70" s="121" t="s">
        <v>401</v>
      </c>
      <c r="W70" s="66" t="e">
        <f t="shared" ref="W70:W74" si="45">V70/1000</f>
        <v>#VALUE!</v>
      </c>
      <c r="X70" s="121" t="s">
        <v>401</v>
      </c>
      <c r="Y70" s="66" t="e">
        <f t="shared" ref="Y70:Y74" si="46">X70/1000</f>
        <v>#VALUE!</v>
      </c>
      <c r="Z70" s="121" t="s">
        <v>401</v>
      </c>
      <c r="AA70" s="66" t="e">
        <f t="shared" ref="AA70:AA74" si="47">Z70/1000</f>
        <v>#VALUE!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>
      <c r="A71" s="86">
        <v>2</v>
      </c>
      <c r="B71" s="122" t="s">
        <v>62</v>
      </c>
      <c r="C71" s="89" t="s">
        <v>78</v>
      </c>
      <c r="D71" s="90" t="s">
        <v>401</v>
      </c>
      <c r="E71" s="66" t="e">
        <f t="shared" si="39"/>
        <v>#VALUE!</v>
      </c>
      <c r="F71" s="91" t="s">
        <v>401</v>
      </c>
      <c r="G71" s="66" t="e">
        <f t="shared" si="40"/>
        <v>#VALUE!</v>
      </c>
      <c r="H71" s="67" t="s">
        <v>401</v>
      </c>
      <c r="I71" s="66" t="e">
        <f t="shared" si="40"/>
        <v>#VALUE!</v>
      </c>
      <c r="J71" s="91" t="s">
        <v>401</v>
      </c>
      <c r="K71" s="66" t="e">
        <f t="shared" si="40"/>
        <v>#VALUE!</v>
      </c>
      <c r="L71" s="91" t="s">
        <v>401</v>
      </c>
      <c r="M71" s="66" t="e">
        <f t="shared" si="40"/>
        <v>#VALUE!</v>
      </c>
      <c r="N71" s="90" t="s">
        <v>401</v>
      </c>
      <c r="O71" s="66" t="e">
        <f t="shared" si="41"/>
        <v>#VALUE!</v>
      </c>
      <c r="P71" s="91" t="s">
        <v>401</v>
      </c>
      <c r="Q71" s="66" t="e">
        <f t="shared" si="42"/>
        <v>#VALUE!</v>
      </c>
      <c r="R71" s="67" t="s">
        <v>401</v>
      </c>
      <c r="S71" s="66" t="e">
        <f t="shared" si="43"/>
        <v>#VALUE!</v>
      </c>
      <c r="T71" s="91" t="s">
        <v>401</v>
      </c>
      <c r="U71" s="66" t="e">
        <f t="shared" si="44"/>
        <v>#VALUE!</v>
      </c>
      <c r="V71" s="91" t="s">
        <v>401</v>
      </c>
      <c r="W71" s="66" t="e">
        <f t="shared" si="45"/>
        <v>#VALUE!</v>
      </c>
      <c r="X71" s="91" t="s">
        <v>401</v>
      </c>
      <c r="Y71" s="66" t="e">
        <f t="shared" si="46"/>
        <v>#VALUE!</v>
      </c>
      <c r="Z71" s="91" t="s">
        <v>401</v>
      </c>
      <c r="AA71" s="66" t="e">
        <f t="shared" si="47"/>
        <v>#VALUE!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>
      <c r="A72" s="86">
        <v>3</v>
      </c>
      <c r="B72" s="122" t="s">
        <v>63</v>
      </c>
      <c r="C72" s="89" t="s">
        <v>78</v>
      </c>
      <c r="D72" s="94" t="s">
        <v>401</v>
      </c>
      <c r="E72" s="66" t="e">
        <f t="shared" si="39"/>
        <v>#VALUE!</v>
      </c>
      <c r="F72" s="95" t="s">
        <v>401</v>
      </c>
      <c r="G72" s="66" t="e">
        <f t="shared" si="40"/>
        <v>#VALUE!</v>
      </c>
      <c r="H72" s="67" t="s">
        <v>401</v>
      </c>
      <c r="I72" s="66" t="e">
        <f t="shared" si="40"/>
        <v>#VALUE!</v>
      </c>
      <c r="J72" s="95" t="s">
        <v>401</v>
      </c>
      <c r="K72" s="66" t="e">
        <f t="shared" si="40"/>
        <v>#VALUE!</v>
      </c>
      <c r="L72" s="95" t="s">
        <v>401</v>
      </c>
      <c r="M72" s="66" t="e">
        <f t="shared" si="40"/>
        <v>#VALUE!</v>
      </c>
      <c r="N72" s="94" t="s">
        <v>401</v>
      </c>
      <c r="O72" s="66" t="e">
        <f t="shared" si="41"/>
        <v>#VALUE!</v>
      </c>
      <c r="P72" s="95" t="s">
        <v>401</v>
      </c>
      <c r="Q72" s="66" t="e">
        <f t="shared" si="42"/>
        <v>#VALUE!</v>
      </c>
      <c r="R72" s="67" t="s">
        <v>401</v>
      </c>
      <c r="S72" s="66" t="e">
        <f t="shared" si="43"/>
        <v>#VALUE!</v>
      </c>
      <c r="T72" s="95" t="s">
        <v>401</v>
      </c>
      <c r="U72" s="66" t="e">
        <f t="shared" si="44"/>
        <v>#VALUE!</v>
      </c>
      <c r="V72" s="95" t="s">
        <v>401</v>
      </c>
      <c r="W72" s="66" t="e">
        <f t="shared" si="45"/>
        <v>#VALUE!</v>
      </c>
      <c r="X72" s="95" t="s">
        <v>401</v>
      </c>
      <c r="Y72" s="66" t="e">
        <f t="shared" si="46"/>
        <v>#VALUE!</v>
      </c>
      <c r="Z72" s="95" t="s">
        <v>401</v>
      </c>
      <c r="AA72" s="66" t="e">
        <f t="shared" si="47"/>
        <v>#VALUE!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>
      <c r="A73" s="86">
        <v>4</v>
      </c>
      <c r="B73" s="122" t="s">
        <v>97</v>
      </c>
      <c r="C73" s="89" t="s">
        <v>78</v>
      </c>
      <c r="D73" s="90">
        <v>0</v>
      </c>
      <c r="E73" s="66">
        <f t="shared" si="39"/>
        <v>0</v>
      </c>
      <c r="F73" s="91">
        <v>0</v>
      </c>
      <c r="G73" s="66">
        <f t="shared" si="40"/>
        <v>0</v>
      </c>
      <c r="H73" s="67">
        <v>0</v>
      </c>
      <c r="I73" s="66">
        <f t="shared" si="40"/>
        <v>0</v>
      </c>
      <c r="J73" s="91">
        <v>0</v>
      </c>
      <c r="K73" s="66">
        <f t="shared" si="40"/>
        <v>0</v>
      </c>
      <c r="L73" s="91">
        <v>0</v>
      </c>
      <c r="M73" s="66">
        <f t="shared" si="40"/>
        <v>0</v>
      </c>
      <c r="N73" s="90">
        <v>0</v>
      </c>
      <c r="O73" s="66">
        <f t="shared" si="41"/>
        <v>0</v>
      </c>
      <c r="P73" s="91" t="s">
        <v>401</v>
      </c>
      <c r="Q73" s="66" t="e">
        <f t="shared" si="42"/>
        <v>#VALUE!</v>
      </c>
      <c r="R73" s="67">
        <v>0</v>
      </c>
      <c r="S73" s="66">
        <f t="shared" si="43"/>
        <v>0</v>
      </c>
      <c r="T73" s="91">
        <v>0</v>
      </c>
      <c r="U73" s="66">
        <f t="shared" si="44"/>
        <v>0</v>
      </c>
      <c r="V73" s="91">
        <v>0</v>
      </c>
      <c r="W73" s="66">
        <f t="shared" si="45"/>
        <v>0</v>
      </c>
      <c r="X73" s="91">
        <v>0</v>
      </c>
      <c r="Y73" s="66">
        <f t="shared" si="46"/>
        <v>0</v>
      </c>
      <c r="Z73" s="91">
        <v>0</v>
      </c>
      <c r="AA73" s="66">
        <f t="shared" si="47"/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>
      <c r="A74" s="86">
        <v>5</v>
      </c>
      <c r="B74" s="122" t="s">
        <v>49</v>
      </c>
      <c r="C74" s="89" t="s">
        <v>78</v>
      </c>
      <c r="D74" s="94">
        <v>0</v>
      </c>
      <c r="E74" s="66">
        <f t="shared" si="39"/>
        <v>0</v>
      </c>
      <c r="F74" s="95">
        <v>0</v>
      </c>
      <c r="G74" s="66">
        <f t="shared" si="40"/>
        <v>0</v>
      </c>
      <c r="H74" s="67">
        <v>0</v>
      </c>
      <c r="I74" s="66">
        <f t="shared" si="40"/>
        <v>0</v>
      </c>
      <c r="J74" s="95">
        <v>0</v>
      </c>
      <c r="K74" s="66">
        <f t="shared" si="40"/>
        <v>0</v>
      </c>
      <c r="L74" s="95">
        <v>0</v>
      </c>
      <c r="M74" s="66">
        <f t="shared" si="40"/>
        <v>0</v>
      </c>
      <c r="N74" s="94">
        <v>0</v>
      </c>
      <c r="O74" s="66">
        <f t="shared" si="41"/>
        <v>0</v>
      </c>
      <c r="P74" s="95" t="s">
        <v>401</v>
      </c>
      <c r="Q74" s="66" t="e">
        <f t="shared" si="42"/>
        <v>#VALUE!</v>
      </c>
      <c r="R74" s="67">
        <v>0</v>
      </c>
      <c r="S74" s="66">
        <f t="shared" si="43"/>
        <v>0</v>
      </c>
      <c r="T74" s="95">
        <v>0</v>
      </c>
      <c r="U74" s="66">
        <f t="shared" si="44"/>
        <v>0</v>
      </c>
      <c r="V74" s="95">
        <v>0</v>
      </c>
      <c r="W74" s="66">
        <f t="shared" si="45"/>
        <v>0</v>
      </c>
      <c r="X74" s="95">
        <v>0</v>
      </c>
      <c r="Y74" s="66">
        <f t="shared" si="46"/>
        <v>0</v>
      </c>
      <c r="Z74" s="95">
        <v>0</v>
      </c>
      <c r="AA74" s="66">
        <f t="shared" si="47"/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>
      <c r="A75" s="86">
        <v>6</v>
      </c>
      <c r="B75" s="122" t="s">
        <v>96</v>
      </c>
      <c r="C75" s="89" t="s">
        <v>78</v>
      </c>
      <c r="D75" s="94">
        <v>0</v>
      </c>
      <c r="E75" s="66">
        <f t="shared" si="39"/>
        <v>0</v>
      </c>
      <c r="F75" s="95">
        <v>0</v>
      </c>
      <c r="G75" s="66">
        <f t="shared" si="40"/>
        <v>0</v>
      </c>
      <c r="H75" s="67">
        <v>0</v>
      </c>
      <c r="I75" s="66">
        <f t="shared" si="40"/>
        <v>0</v>
      </c>
      <c r="J75" s="95">
        <v>0</v>
      </c>
      <c r="K75" s="66">
        <f>J75/1000</f>
        <v>0</v>
      </c>
      <c r="L75" s="95">
        <v>0</v>
      </c>
      <c r="M75" s="66">
        <f>L75/1000</f>
        <v>0</v>
      </c>
      <c r="N75" s="94">
        <v>0</v>
      </c>
      <c r="O75" s="66">
        <f t="shared" si="41"/>
        <v>0</v>
      </c>
      <c r="P75" s="95" t="s">
        <v>401</v>
      </c>
      <c r="Q75" s="66" t="e">
        <f t="shared" si="42"/>
        <v>#VALUE!</v>
      </c>
      <c r="R75" s="67">
        <v>0</v>
      </c>
      <c r="S75" s="66">
        <f t="shared" si="43"/>
        <v>0</v>
      </c>
      <c r="T75" s="95">
        <v>0</v>
      </c>
      <c r="U75" s="66">
        <f>T75/1000</f>
        <v>0</v>
      </c>
      <c r="V75" s="95">
        <v>0</v>
      </c>
      <c r="W75" s="66">
        <f>V75/1000</f>
        <v>0</v>
      </c>
      <c r="X75" s="95">
        <v>0</v>
      </c>
      <c r="Y75" s="66">
        <f>X75/1000</f>
        <v>0</v>
      </c>
      <c r="Z75" s="95">
        <v>0</v>
      </c>
      <c r="AA75" s="66">
        <f>Z75/1000</f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>
      <c r="A78" s="86">
        <v>9</v>
      </c>
      <c r="B78" s="122" t="s">
        <v>52</v>
      </c>
      <c r="C78" s="89" t="s">
        <v>78</v>
      </c>
      <c r="D78" s="94" t="s">
        <v>401</v>
      </c>
      <c r="E78" s="94"/>
      <c r="F78" s="95" t="s">
        <v>401</v>
      </c>
      <c r="G78" s="95"/>
      <c r="H78" s="67" t="s">
        <v>401</v>
      </c>
      <c r="I78" s="95"/>
      <c r="J78" s="95" t="s">
        <v>401</v>
      </c>
      <c r="K78" s="95"/>
      <c r="L78" s="95" t="s">
        <v>401</v>
      </c>
      <c r="M78" s="95"/>
      <c r="N78" s="94" t="s">
        <v>401</v>
      </c>
      <c r="O78" s="94"/>
      <c r="P78" s="95" t="s">
        <v>401</v>
      </c>
      <c r="Q78" s="95"/>
      <c r="R78" s="67" t="s">
        <v>401</v>
      </c>
      <c r="S78" s="95"/>
      <c r="T78" s="95" t="s">
        <v>401</v>
      </c>
      <c r="U78" s="95"/>
      <c r="V78" s="95" t="s">
        <v>401</v>
      </c>
      <c r="W78" s="95"/>
      <c r="X78" s="95" t="s">
        <v>401</v>
      </c>
      <c r="Y78" s="95"/>
      <c r="Z78" s="95" t="s">
        <v>401</v>
      </c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>
      <c r="A79" s="86">
        <v>10</v>
      </c>
      <c r="B79" s="122" t="s">
        <v>53</v>
      </c>
      <c r="C79" s="89" t="s">
        <v>78</v>
      </c>
      <c r="D79" s="94" t="s">
        <v>401</v>
      </c>
      <c r="E79" s="94"/>
      <c r="F79" s="95" t="s">
        <v>401</v>
      </c>
      <c r="G79" s="95"/>
      <c r="H79" s="67" t="s">
        <v>401</v>
      </c>
      <c r="I79" s="95"/>
      <c r="J79" s="95" t="s">
        <v>401</v>
      </c>
      <c r="K79" s="95"/>
      <c r="L79" s="95" t="s">
        <v>401</v>
      </c>
      <c r="M79" s="95"/>
      <c r="N79" s="94" t="s">
        <v>401</v>
      </c>
      <c r="O79" s="94"/>
      <c r="P79" s="95" t="s">
        <v>401</v>
      </c>
      <c r="Q79" s="95"/>
      <c r="R79" s="67" t="s">
        <v>401</v>
      </c>
      <c r="S79" s="95"/>
      <c r="T79" s="95" t="s">
        <v>401</v>
      </c>
      <c r="U79" s="95"/>
      <c r="V79" s="95" t="s">
        <v>401</v>
      </c>
      <c r="W79" s="95"/>
      <c r="X79" s="95" t="s">
        <v>401</v>
      </c>
      <c r="Y79" s="95"/>
      <c r="Z79" s="95" t="s">
        <v>401</v>
      </c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>
      <c r="A80" s="86">
        <v>11</v>
      </c>
      <c r="B80" s="122" t="s">
        <v>94</v>
      </c>
      <c r="C80" s="102" t="s">
        <v>75</v>
      </c>
      <c r="D80" s="68" t="s">
        <v>401</v>
      </c>
      <c r="E80" s="68"/>
      <c r="F80" s="69" t="s">
        <v>401</v>
      </c>
      <c r="G80" s="69"/>
      <c r="H80" s="67" t="s">
        <v>401</v>
      </c>
      <c r="I80" s="69"/>
      <c r="J80" s="69" t="s">
        <v>401</v>
      </c>
      <c r="K80" s="69"/>
      <c r="L80" s="69" t="s">
        <v>401</v>
      </c>
      <c r="M80" s="69"/>
      <c r="N80" s="68" t="s">
        <v>401</v>
      </c>
      <c r="O80" s="68"/>
      <c r="P80" s="69" t="s">
        <v>401</v>
      </c>
      <c r="Q80" s="69"/>
      <c r="R80" s="67" t="s">
        <v>401</v>
      </c>
      <c r="S80" s="69"/>
      <c r="T80" s="69" t="s">
        <v>401</v>
      </c>
      <c r="U80" s="69"/>
      <c r="V80" s="69" t="s">
        <v>401</v>
      </c>
      <c r="W80" s="69"/>
      <c r="X80" s="69" t="s">
        <v>401</v>
      </c>
      <c r="Y80" s="69"/>
      <c r="Z80" s="69" t="s">
        <v>401</v>
      </c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>
      <c r="A81" s="86">
        <v>12</v>
      </c>
      <c r="B81" s="122" t="s">
        <v>54</v>
      </c>
      <c r="C81" s="89" t="s">
        <v>78</v>
      </c>
      <c r="D81" s="68">
        <v>1</v>
      </c>
      <c r="E81" s="68"/>
      <c r="F81" s="69">
        <v>0.6</v>
      </c>
      <c r="G81" s="69"/>
      <c r="H81" s="67">
        <v>0.6</v>
      </c>
      <c r="I81" s="69"/>
      <c r="J81" s="69">
        <v>1</v>
      </c>
      <c r="K81" s="69"/>
      <c r="L81" s="69">
        <v>0.6</v>
      </c>
      <c r="M81" s="69"/>
      <c r="N81" s="68">
        <v>0.8</v>
      </c>
      <c r="O81" s="68"/>
      <c r="P81" s="69" t="s">
        <v>401</v>
      </c>
      <c r="Q81" s="69"/>
      <c r="R81" s="67">
        <v>0.6</v>
      </c>
      <c r="S81" s="69"/>
      <c r="T81" s="69">
        <v>0.8</v>
      </c>
      <c r="U81" s="69"/>
      <c r="V81" s="69">
        <v>0.6</v>
      </c>
      <c r="W81" s="69"/>
      <c r="X81" s="69">
        <v>0.8</v>
      </c>
      <c r="Y81" s="69"/>
      <c r="Z81" s="69">
        <v>0.6</v>
      </c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>
      <c r="A82" s="86">
        <v>13</v>
      </c>
      <c r="B82" s="122" t="s">
        <v>64</v>
      </c>
      <c r="C82" s="89" t="s">
        <v>78</v>
      </c>
      <c r="D82" s="68" t="s">
        <v>401</v>
      </c>
      <c r="E82" s="68"/>
      <c r="F82" s="69" t="s">
        <v>401</v>
      </c>
      <c r="G82" s="69"/>
      <c r="H82" s="67" t="s">
        <v>401</v>
      </c>
      <c r="I82" s="69"/>
      <c r="J82" s="69" t="s">
        <v>401</v>
      </c>
      <c r="K82" s="69"/>
      <c r="L82" s="69" t="s">
        <v>401</v>
      </c>
      <c r="M82" s="69"/>
      <c r="N82" s="68" t="s">
        <v>401</v>
      </c>
      <c r="O82" s="68"/>
      <c r="P82" s="69" t="s">
        <v>401</v>
      </c>
      <c r="Q82" s="69"/>
      <c r="R82" s="67" t="s">
        <v>401</v>
      </c>
      <c r="S82" s="69"/>
      <c r="T82" s="69" t="s">
        <v>401</v>
      </c>
      <c r="U82" s="69"/>
      <c r="V82" s="69" t="s">
        <v>401</v>
      </c>
      <c r="W82" s="69"/>
      <c r="X82" s="69" t="s">
        <v>401</v>
      </c>
      <c r="Y82" s="69"/>
      <c r="Z82" s="69" t="s">
        <v>401</v>
      </c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>
      <c r="A83" s="86">
        <v>14</v>
      </c>
      <c r="B83" s="122" t="s">
        <v>65</v>
      </c>
      <c r="C83" s="89" t="s">
        <v>78</v>
      </c>
      <c r="D83" s="94" t="s">
        <v>401</v>
      </c>
      <c r="E83" s="160" t="e">
        <f t="shared" ref="E83" si="48">D83/1000</f>
        <v>#VALUE!</v>
      </c>
      <c r="F83" s="95" t="s">
        <v>401</v>
      </c>
      <c r="G83" s="160" t="e">
        <f t="shared" ref="G83" si="49">F83/1000</f>
        <v>#VALUE!</v>
      </c>
      <c r="H83" s="67" t="s">
        <v>401</v>
      </c>
      <c r="I83" s="160" t="e">
        <f t="shared" ref="I83" si="50">H83/1000</f>
        <v>#VALUE!</v>
      </c>
      <c r="J83" s="95" t="s">
        <v>401</v>
      </c>
      <c r="K83" s="160" t="e">
        <f t="shared" ref="K83" si="51">J83/1000</f>
        <v>#VALUE!</v>
      </c>
      <c r="L83" s="95" t="s">
        <v>401</v>
      </c>
      <c r="M83" s="160" t="e">
        <f t="shared" ref="M83" si="52">L83/1000</f>
        <v>#VALUE!</v>
      </c>
      <c r="N83" s="94" t="s">
        <v>401</v>
      </c>
      <c r="O83" s="160" t="e">
        <f t="shared" ref="O83" si="53">N83/1000</f>
        <v>#VALUE!</v>
      </c>
      <c r="P83" s="95" t="s">
        <v>401</v>
      </c>
      <c r="Q83" s="160" t="e">
        <f t="shared" ref="Q83" si="54">P83/1000</f>
        <v>#VALUE!</v>
      </c>
      <c r="R83" s="67" t="s">
        <v>401</v>
      </c>
      <c r="S83" s="160" t="e">
        <f t="shared" ref="S83" si="55">R83/1000</f>
        <v>#VALUE!</v>
      </c>
      <c r="T83" s="95" t="s">
        <v>401</v>
      </c>
      <c r="U83" s="160" t="e">
        <f t="shared" ref="U83" si="56">T83/1000</f>
        <v>#VALUE!</v>
      </c>
      <c r="V83" s="95" t="s">
        <v>401</v>
      </c>
      <c r="W83" s="160" t="e">
        <f t="shared" ref="W83" si="57">V83/1000</f>
        <v>#VALUE!</v>
      </c>
      <c r="X83" s="95" t="s">
        <v>401</v>
      </c>
      <c r="Y83" s="160" t="e">
        <f>X83/1000</f>
        <v>#VALUE!</v>
      </c>
      <c r="Z83" s="95" t="s">
        <v>401</v>
      </c>
      <c r="AA83" s="160" t="e">
        <f>Z83/1000</f>
        <v>#VALUE!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>
      <c r="A84" s="86">
        <v>15</v>
      </c>
      <c r="B84" s="122" t="s">
        <v>55</v>
      </c>
      <c r="C84" s="89" t="s">
        <v>78</v>
      </c>
      <c r="D84" s="68" t="s">
        <v>401</v>
      </c>
      <c r="E84" s="68"/>
      <c r="F84" s="69" t="s">
        <v>401</v>
      </c>
      <c r="G84" s="69"/>
      <c r="H84" s="67" t="s">
        <v>401</v>
      </c>
      <c r="I84" s="69"/>
      <c r="J84" s="69" t="s">
        <v>401</v>
      </c>
      <c r="K84" s="69"/>
      <c r="L84" s="69" t="s">
        <v>401</v>
      </c>
      <c r="M84" s="69"/>
      <c r="N84" s="68" t="s">
        <v>401</v>
      </c>
      <c r="O84" s="68"/>
      <c r="P84" s="69" t="s">
        <v>401</v>
      </c>
      <c r="Q84" s="69"/>
      <c r="R84" s="67" t="s">
        <v>401</v>
      </c>
      <c r="S84" s="69"/>
      <c r="T84" s="69" t="s">
        <v>401</v>
      </c>
      <c r="U84" s="69"/>
      <c r="V84" s="69" t="s">
        <v>401</v>
      </c>
      <c r="W84" s="69"/>
      <c r="X84" s="69" t="s">
        <v>401</v>
      </c>
      <c r="Y84" s="69"/>
      <c r="Z84" s="69" t="s">
        <v>401</v>
      </c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>
      <c r="A85" s="86">
        <v>16</v>
      </c>
      <c r="B85" s="122" t="s">
        <v>95</v>
      </c>
      <c r="C85" s="89" t="s">
        <v>78</v>
      </c>
      <c r="D85" s="94">
        <v>0</v>
      </c>
      <c r="E85" s="94"/>
      <c r="F85" s="95">
        <v>0</v>
      </c>
      <c r="G85" s="95"/>
      <c r="H85" s="67">
        <v>0</v>
      </c>
      <c r="I85" s="95"/>
      <c r="J85" s="95">
        <v>0</v>
      </c>
      <c r="K85" s="95"/>
      <c r="L85" s="95">
        <v>0</v>
      </c>
      <c r="M85" s="95"/>
      <c r="N85" s="94">
        <v>0</v>
      </c>
      <c r="O85" s="94"/>
      <c r="P85" s="95" t="s">
        <v>401</v>
      </c>
      <c r="Q85" s="95"/>
      <c r="R85" s="67">
        <v>0</v>
      </c>
      <c r="S85" s="95"/>
      <c r="T85" s="95">
        <v>0</v>
      </c>
      <c r="U85" s="95"/>
      <c r="V85" s="95">
        <v>0</v>
      </c>
      <c r="W85" s="95"/>
      <c r="X85" s="95">
        <v>0</v>
      </c>
      <c r="Y85" s="95"/>
      <c r="Z85" s="95">
        <v>0</v>
      </c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>
      <c r="A86" s="86">
        <v>17</v>
      </c>
      <c r="B86" s="122" t="s">
        <v>66</v>
      </c>
      <c r="C86" s="89" t="s">
        <v>78</v>
      </c>
      <c r="D86" s="94">
        <v>0</v>
      </c>
      <c r="E86" s="94"/>
      <c r="F86" s="95">
        <v>0</v>
      </c>
      <c r="G86" s="95"/>
      <c r="H86" s="67">
        <v>0</v>
      </c>
      <c r="I86" s="95"/>
      <c r="J86" s="95">
        <v>0</v>
      </c>
      <c r="K86" s="95"/>
      <c r="L86" s="95">
        <v>0</v>
      </c>
      <c r="M86" s="95"/>
      <c r="N86" s="94">
        <v>0</v>
      </c>
      <c r="O86" s="94"/>
      <c r="P86" s="95" t="s">
        <v>401</v>
      </c>
      <c r="Q86" s="95"/>
      <c r="R86" s="67">
        <v>0</v>
      </c>
      <c r="S86" s="95"/>
      <c r="T86" s="95">
        <v>0</v>
      </c>
      <c r="U86" s="95"/>
      <c r="V86" s="95">
        <v>0</v>
      </c>
      <c r="W86" s="95"/>
      <c r="X86" s="95">
        <v>0</v>
      </c>
      <c r="Y86" s="95"/>
      <c r="Z86" s="95">
        <v>0</v>
      </c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>
      <c r="A87" s="86">
        <v>18</v>
      </c>
      <c r="B87" s="122" t="s">
        <v>67</v>
      </c>
      <c r="C87" s="89" t="s">
        <v>78</v>
      </c>
      <c r="D87" s="68">
        <v>0.8</v>
      </c>
      <c r="E87" s="68"/>
      <c r="F87" s="69">
        <v>0.8</v>
      </c>
      <c r="G87" s="69"/>
      <c r="H87" s="67">
        <v>0.9</v>
      </c>
      <c r="I87" s="69"/>
      <c r="J87" s="69">
        <v>1.6</v>
      </c>
      <c r="K87" s="69"/>
      <c r="L87" s="69">
        <v>1.3</v>
      </c>
      <c r="M87" s="69"/>
      <c r="N87" s="68">
        <v>0.9</v>
      </c>
      <c r="O87" s="68"/>
      <c r="P87" s="69" t="s">
        <v>401</v>
      </c>
      <c r="Q87" s="69"/>
      <c r="R87" s="67">
        <v>1.3</v>
      </c>
      <c r="S87" s="69"/>
      <c r="T87" s="69">
        <v>0.9</v>
      </c>
      <c r="U87" s="69"/>
      <c r="V87" s="69">
        <v>1.3</v>
      </c>
      <c r="W87" s="69"/>
      <c r="X87" s="69">
        <v>0.2</v>
      </c>
      <c r="Y87" s="69"/>
      <c r="Z87" s="69">
        <v>0.3</v>
      </c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>
      <c r="A88" s="86">
        <v>19</v>
      </c>
      <c r="B88" s="122" t="s">
        <v>98</v>
      </c>
      <c r="C88" s="102" t="s">
        <v>75</v>
      </c>
      <c r="D88" s="65" t="s">
        <v>401</v>
      </c>
      <c r="E88" s="65"/>
      <c r="F88" s="67" t="s">
        <v>401</v>
      </c>
      <c r="G88" s="67"/>
      <c r="H88" s="67" t="s">
        <v>401</v>
      </c>
      <c r="I88" s="67"/>
      <c r="J88" s="67" t="s">
        <v>401</v>
      </c>
      <c r="K88" s="67"/>
      <c r="L88" s="67" t="s">
        <v>401</v>
      </c>
      <c r="M88" s="67"/>
      <c r="N88" s="65" t="s">
        <v>401</v>
      </c>
      <c r="O88" s="65"/>
      <c r="P88" s="67" t="s">
        <v>401</v>
      </c>
      <c r="Q88" s="67"/>
      <c r="R88" s="67" t="s">
        <v>401</v>
      </c>
      <c r="S88" s="67"/>
      <c r="T88" s="67" t="s">
        <v>401</v>
      </c>
      <c r="U88" s="67"/>
      <c r="V88" s="67" t="s">
        <v>401</v>
      </c>
      <c r="W88" s="67"/>
      <c r="X88" s="67" t="s">
        <v>401</v>
      </c>
      <c r="Y88" s="67"/>
      <c r="Z88" s="67" t="s">
        <v>401</v>
      </c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>
      <c r="A89" s="86">
        <v>20</v>
      </c>
      <c r="B89" s="122" t="s">
        <v>56</v>
      </c>
      <c r="C89" s="89" t="s">
        <v>78</v>
      </c>
      <c r="D89" s="65" t="s">
        <v>401</v>
      </c>
      <c r="E89" s="65"/>
      <c r="F89" s="67" t="s">
        <v>401</v>
      </c>
      <c r="G89" s="67"/>
      <c r="H89" s="67" t="s">
        <v>401</v>
      </c>
      <c r="I89" s="67"/>
      <c r="J89" s="67" t="s">
        <v>401</v>
      </c>
      <c r="K89" s="67"/>
      <c r="L89" s="67" t="s">
        <v>401</v>
      </c>
      <c r="M89" s="67"/>
      <c r="N89" s="65" t="s">
        <v>401</v>
      </c>
      <c r="O89" s="65"/>
      <c r="P89" s="67" t="s">
        <v>401</v>
      </c>
      <c r="Q89" s="67"/>
      <c r="R89" s="67" t="s">
        <v>401</v>
      </c>
      <c r="S89" s="67"/>
      <c r="T89" s="67" t="s">
        <v>401</v>
      </c>
      <c r="U89" s="67"/>
      <c r="V89" s="67" t="s">
        <v>401</v>
      </c>
      <c r="W89" s="67"/>
      <c r="X89" s="67" t="s">
        <v>401</v>
      </c>
      <c r="Y89" s="67"/>
      <c r="Z89" s="67" t="s">
        <v>401</v>
      </c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>
      <c r="A90" s="86">
        <v>21</v>
      </c>
      <c r="B90" s="122" t="s">
        <v>43</v>
      </c>
      <c r="C90" s="125" t="s">
        <v>91</v>
      </c>
      <c r="D90" s="68">
        <v>0</v>
      </c>
      <c r="E90" s="68"/>
      <c r="F90" s="69">
        <v>0</v>
      </c>
      <c r="G90" s="69"/>
      <c r="H90" s="67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 t="s">
        <v>401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>
        <v>0</v>
      </c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>
      <c r="A91" s="86">
        <v>22</v>
      </c>
      <c r="B91" s="122" t="s">
        <v>103</v>
      </c>
      <c r="C91" s="102" t="s">
        <v>75</v>
      </c>
      <c r="D91" s="68">
        <v>7.1</v>
      </c>
      <c r="E91" s="68"/>
      <c r="F91" s="69">
        <v>7.1</v>
      </c>
      <c r="G91" s="69"/>
      <c r="H91" s="67">
        <v>7.2</v>
      </c>
      <c r="I91" s="69"/>
      <c r="J91" s="69">
        <v>7.1</v>
      </c>
      <c r="K91" s="69"/>
      <c r="L91" s="69">
        <v>6.9</v>
      </c>
      <c r="M91" s="69"/>
      <c r="N91" s="68">
        <v>7.4</v>
      </c>
      <c r="O91" s="68"/>
      <c r="P91" s="69" t="s">
        <v>401</v>
      </c>
      <c r="Q91" s="69"/>
      <c r="R91" s="67">
        <v>7.4</v>
      </c>
      <c r="S91" s="69"/>
      <c r="T91" s="69">
        <v>7.4</v>
      </c>
      <c r="U91" s="69"/>
      <c r="V91" s="69">
        <v>7.4</v>
      </c>
      <c r="W91" s="69"/>
      <c r="X91" s="69">
        <v>7.6</v>
      </c>
      <c r="Y91" s="69"/>
      <c r="Z91" s="69">
        <v>7</v>
      </c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>
      <c r="A92" s="86">
        <v>23</v>
      </c>
      <c r="B92" s="122" t="s">
        <v>57</v>
      </c>
      <c r="C92" s="102" t="s">
        <v>75</v>
      </c>
      <c r="D92" s="68" t="s">
        <v>401</v>
      </c>
      <c r="E92" s="68"/>
      <c r="F92" s="69" t="s">
        <v>401</v>
      </c>
      <c r="G92" s="69"/>
      <c r="H92" s="67" t="s">
        <v>401</v>
      </c>
      <c r="I92" s="69"/>
      <c r="J92" s="69" t="s">
        <v>401</v>
      </c>
      <c r="K92" s="69"/>
      <c r="L92" s="69" t="s">
        <v>401</v>
      </c>
      <c r="M92" s="69"/>
      <c r="N92" s="68" t="s">
        <v>401</v>
      </c>
      <c r="O92" s="68"/>
      <c r="P92" s="69" t="s">
        <v>401</v>
      </c>
      <c r="Q92" s="69"/>
      <c r="R92" s="67" t="s">
        <v>401</v>
      </c>
      <c r="S92" s="69"/>
      <c r="T92" s="69" t="s">
        <v>401</v>
      </c>
      <c r="U92" s="69"/>
      <c r="V92" s="69" t="s">
        <v>401</v>
      </c>
      <c r="W92" s="69"/>
      <c r="X92" s="69" t="s">
        <v>401</v>
      </c>
      <c r="Y92" s="69"/>
      <c r="Z92" s="69" t="s">
        <v>401</v>
      </c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>
      <c r="A93" s="86">
        <v>24</v>
      </c>
      <c r="B93" s="126" t="s">
        <v>58</v>
      </c>
      <c r="C93" s="127" t="s">
        <v>92</v>
      </c>
      <c r="D93" s="65" t="s">
        <v>401</v>
      </c>
      <c r="E93" s="65"/>
      <c r="F93" s="67" t="s">
        <v>401</v>
      </c>
      <c r="G93" s="67"/>
      <c r="H93" s="67" t="s">
        <v>401</v>
      </c>
      <c r="I93" s="67"/>
      <c r="J93" s="67" t="s">
        <v>401</v>
      </c>
      <c r="K93" s="67"/>
      <c r="L93" s="67" t="s">
        <v>401</v>
      </c>
      <c r="M93" s="67"/>
      <c r="N93" s="65" t="s">
        <v>401</v>
      </c>
      <c r="O93" s="65"/>
      <c r="P93" s="67" t="s">
        <v>401</v>
      </c>
      <c r="Q93" s="67"/>
      <c r="R93" s="67" t="s">
        <v>401</v>
      </c>
      <c r="S93" s="67"/>
      <c r="T93" s="67" t="s">
        <v>401</v>
      </c>
      <c r="U93" s="67"/>
      <c r="V93" s="67" t="s">
        <v>401</v>
      </c>
      <c r="W93" s="67"/>
      <c r="X93" s="67" t="s">
        <v>401</v>
      </c>
      <c r="Y93" s="67"/>
      <c r="Z93" s="67" t="s">
        <v>401</v>
      </c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>
      <c r="A94" s="86">
        <v>25</v>
      </c>
      <c r="B94" s="122" t="s">
        <v>104</v>
      </c>
      <c r="C94" s="89" t="s">
        <v>78</v>
      </c>
      <c r="D94" s="94">
        <v>0</v>
      </c>
      <c r="E94" s="94"/>
      <c r="F94" s="95">
        <v>0</v>
      </c>
      <c r="G94" s="95"/>
      <c r="H94" s="67">
        <v>0</v>
      </c>
      <c r="I94" s="95"/>
      <c r="J94" s="95">
        <v>0</v>
      </c>
      <c r="K94" s="95"/>
      <c r="L94" s="95">
        <v>0</v>
      </c>
      <c r="M94" s="95"/>
      <c r="N94" s="94">
        <v>0</v>
      </c>
      <c r="O94" s="94"/>
      <c r="P94" s="95" t="s">
        <v>401</v>
      </c>
      <c r="Q94" s="95"/>
      <c r="R94" s="67">
        <v>0</v>
      </c>
      <c r="S94" s="95"/>
      <c r="T94" s="95">
        <v>0</v>
      </c>
      <c r="U94" s="95"/>
      <c r="V94" s="95">
        <v>0</v>
      </c>
      <c r="W94" s="95"/>
      <c r="X94" s="95">
        <v>0</v>
      </c>
      <c r="Y94" s="95"/>
      <c r="Z94" s="95">
        <v>0</v>
      </c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>
      <c r="A95" s="86">
        <v>26</v>
      </c>
      <c r="B95" s="122" t="s">
        <v>68</v>
      </c>
      <c r="C95" s="89" t="s">
        <v>78</v>
      </c>
      <c r="D95" s="96" t="s">
        <v>401</v>
      </c>
      <c r="E95" s="160" t="e">
        <f t="shared" ref="E95" si="58">D95/1000</f>
        <v>#VALUE!</v>
      </c>
      <c r="F95" s="128" t="s">
        <v>401</v>
      </c>
      <c r="G95" s="160" t="e">
        <f t="shared" ref="G95" si="59">F95/1000</f>
        <v>#VALUE!</v>
      </c>
      <c r="H95" s="129" t="s">
        <v>401</v>
      </c>
      <c r="I95" s="160" t="e">
        <f t="shared" ref="I95" si="60">H95/1000</f>
        <v>#VALUE!</v>
      </c>
      <c r="J95" s="128" t="s">
        <v>401</v>
      </c>
      <c r="K95" s="160" t="e">
        <f t="shared" ref="K95" si="61">J95/1000</f>
        <v>#VALUE!</v>
      </c>
      <c r="L95" s="128" t="s">
        <v>401</v>
      </c>
      <c r="M95" s="160" t="e">
        <f t="shared" ref="M95" si="62">L95/1000</f>
        <v>#VALUE!</v>
      </c>
      <c r="N95" s="96" t="s">
        <v>401</v>
      </c>
      <c r="O95" s="160" t="e">
        <f t="shared" ref="O95" si="63">N95/1000</f>
        <v>#VALUE!</v>
      </c>
      <c r="P95" s="128" t="s">
        <v>401</v>
      </c>
      <c r="Q95" s="160" t="e">
        <f t="shared" ref="Q95" si="64">P95/1000</f>
        <v>#VALUE!</v>
      </c>
      <c r="R95" s="129" t="s">
        <v>401</v>
      </c>
      <c r="S95" s="160" t="e">
        <f t="shared" ref="S95" si="65">R95/1000</f>
        <v>#VALUE!</v>
      </c>
      <c r="T95" s="128" t="s">
        <v>401</v>
      </c>
      <c r="U95" s="160" t="e">
        <f t="shared" ref="U95" si="66">T95/1000</f>
        <v>#VALUE!</v>
      </c>
      <c r="V95" s="128" t="s">
        <v>401</v>
      </c>
      <c r="W95" s="160" t="e">
        <f t="shared" ref="W95" si="67">V95/1000</f>
        <v>#VALUE!</v>
      </c>
      <c r="X95" s="128" t="s">
        <v>401</v>
      </c>
      <c r="Y95" s="160" t="e">
        <f>X95/1000</f>
        <v>#VALUE!</v>
      </c>
      <c r="Z95" s="128" t="s">
        <v>401</v>
      </c>
      <c r="AA95" s="160" t="e">
        <f>Z95/1000</f>
        <v>#VALUE!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>
      <c r="A96" s="104">
        <v>27</v>
      </c>
      <c r="B96" s="161" t="s">
        <v>176</v>
      </c>
      <c r="C96" s="162"/>
      <c r="D96" s="132">
        <v>0</v>
      </c>
      <c r="E96" s="66">
        <f t="shared" ref="E96:M96" si="68">D96/1000</f>
        <v>0</v>
      </c>
      <c r="F96" s="133">
        <v>0</v>
      </c>
      <c r="G96" s="66">
        <f t="shared" si="68"/>
        <v>0</v>
      </c>
      <c r="H96" s="109">
        <v>0</v>
      </c>
      <c r="I96" s="66">
        <f t="shared" si="68"/>
        <v>0</v>
      </c>
      <c r="J96" s="133">
        <v>0</v>
      </c>
      <c r="K96" s="66">
        <f t="shared" si="68"/>
        <v>0</v>
      </c>
      <c r="L96" s="133">
        <v>0</v>
      </c>
      <c r="M96" s="66">
        <f t="shared" si="68"/>
        <v>0</v>
      </c>
      <c r="N96" s="132">
        <v>0</v>
      </c>
      <c r="O96" s="182">
        <f>N96/1000</f>
        <v>0</v>
      </c>
      <c r="P96" s="133" t="s">
        <v>401</v>
      </c>
      <c r="Q96" s="66" t="e">
        <f>P96/1000</f>
        <v>#VALUE!</v>
      </c>
      <c r="R96" s="109">
        <v>0</v>
      </c>
      <c r="S96" s="66">
        <f>R96/1000</f>
        <v>0</v>
      </c>
      <c r="T96" s="133">
        <v>0</v>
      </c>
      <c r="U96" s="66">
        <f>T96/1000</f>
        <v>0</v>
      </c>
      <c r="V96" s="133">
        <v>0</v>
      </c>
      <c r="W96" s="66">
        <f>V96/1000</f>
        <v>0</v>
      </c>
      <c r="X96" s="133">
        <v>0</v>
      </c>
      <c r="Y96" s="66">
        <f>X96/1000</f>
        <v>0</v>
      </c>
      <c r="Z96" s="133">
        <v>0</v>
      </c>
      <c r="AA96" s="66">
        <f>Z96/1000</f>
        <v>0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>
      <c r="A98" s="81">
        <v>1</v>
      </c>
      <c r="B98" s="135" t="s">
        <v>335</v>
      </c>
      <c r="C98" s="136" t="s">
        <v>60</v>
      </c>
      <c r="D98" s="137" t="s">
        <v>401</v>
      </c>
      <c r="E98" s="137"/>
      <c r="F98" s="138" t="s">
        <v>401</v>
      </c>
      <c r="G98" s="138"/>
      <c r="H98" s="83" t="s">
        <v>401</v>
      </c>
      <c r="I98" s="138"/>
      <c r="J98" s="138" t="s">
        <v>401</v>
      </c>
      <c r="K98" s="138"/>
      <c r="L98" s="138" t="s">
        <v>401</v>
      </c>
      <c r="M98" s="138"/>
      <c r="N98" s="137" t="s">
        <v>401</v>
      </c>
      <c r="O98" s="137"/>
      <c r="P98" s="138" t="s">
        <v>401</v>
      </c>
      <c r="Q98" s="138"/>
      <c r="R98" s="83" t="s">
        <v>401</v>
      </c>
      <c r="S98" s="138"/>
      <c r="T98" s="138" t="s">
        <v>401</v>
      </c>
      <c r="U98" s="138"/>
      <c r="V98" s="138" t="s">
        <v>401</v>
      </c>
      <c r="W98" s="138"/>
      <c r="X98" s="138" t="s">
        <v>401</v>
      </c>
      <c r="Y98" s="138"/>
      <c r="Z98" s="138" t="s">
        <v>401</v>
      </c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>
      <c r="A99" s="86">
        <v>2</v>
      </c>
      <c r="B99" s="139" t="s">
        <v>336</v>
      </c>
      <c r="C99" s="140" t="s">
        <v>60</v>
      </c>
      <c r="D99" s="68" t="s">
        <v>401</v>
      </c>
      <c r="E99" s="68"/>
      <c r="F99" s="69" t="s">
        <v>401</v>
      </c>
      <c r="G99" s="69"/>
      <c r="H99" s="67" t="s">
        <v>401</v>
      </c>
      <c r="I99" s="69"/>
      <c r="J99" s="69" t="s">
        <v>401</v>
      </c>
      <c r="K99" s="69"/>
      <c r="L99" s="69" t="s">
        <v>401</v>
      </c>
      <c r="M99" s="69"/>
      <c r="N99" s="68" t="s">
        <v>401</v>
      </c>
      <c r="O99" s="68"/>
      <c r="P99" s="69" t="s">
        <v>401</v>
      </c>
      <c r="Q99" s="69"/>
      <c r="R99" s="67" t="s">
        <v>401</v>
      </c>
      <c r="S99" s="69"/>
      <c r="T99" s="69" t="s">
        <v>401</v>
      </c>
      <c r="U99" s="69"/>
      <c r="V99" s="69" t="s">
        <v>401</v>
      </c>
      <c r="W99" s="69"/>
      <c r="X99" s="69" t="s">
        <v>401</v>
      </c>
      <c r="Y99" s="69"/>
      <c r="Z99" s="69" t="s">
        <v>401</v>
      </c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>
      <c r="A100" s="86">
        <v>3</v>
      </c>
      <c r="B100" s="141" t="s">
        <v>59</v>
      </c>
      <c r="C100" s="140" t="s">
        <v>60</v>
      </c>
      <c r="D100" s="68">
        <v>2.9</v>
      </c>
      <c r="E100" s="68"/>
      <c r="F100" s="69">
        <v>3</v>
      </c>
      <c r="G100" s="69"/>
      <c r="H100" s="67">
        <v>3</v>
      </c>
      <c r="I100" s="69"/>
      <c r="J100" s="69">
        <v>2.9</v>
      </c>
      <c r="K100" s="69"/>
      <c r="L100" s="69">
        <v>3</v>
      </c>
      <c r="M100" s="69"/>
      <c r="N100" s="68">
        <v>2.7</v>
      </c>
      <c r="O100" s="68"/>
      <c r="P100" s="69" t="s">
        <v>401</v>
      </c>
      <c r="Q100" s="69"/>
      <c r="R100" s="67">
        <v>2.7</v>
      </c>
      <c r="S100" s="69"/>
      <c r="T100" s="69">
        <v>2.9</v>
      </c>
      <c r="U100" s="69"/>
      <c r="V100" s="69">
        <v>2.9</v>
      </c>
      <c r="W100" s="69"/>
      <c r="X100" s="69">
        <v>5.0999999999999996</v>
      </c>
      <c r="Y100" s="69"/>
      <c r="Z100" s="69">
        <v>8.1</v>
      </c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>
      <c r="A101" s="86"/>
      <c r="B101" s="139" t="s">
        <v>219</v>
      </c>
      <c r="C101" s="140"/>
      <c r="D101" s="68">
        <v>0.14000000000000001</v>
      </c>
      <c r="E101" s="68"/>
      <c r="F101" s="69">
        <v>0.14000000000000001</v>
      </c>
      <c r="G101" s="69"/>
      <c r="H101" s="67">
        <v>0.14000000000000001</v>
      </c>
      <c r="I101" s="69"/>
      <c r="J101" s="69">
        <v>0.12</v>
      </c>
      <c r="K101" s="69"/>
      <c r="L101" s="69">
        <v>0.12</v>
      </c>
      <c r="M101" s="69"/>
      <c r="N101" s="68">
        <v>0.16</v>
      </c>
      <c r="O101" s="68"/>
      <c r="P101" s="69" t="s">
        <v>401</v>
      </c>
      <c r="Q101" s="69"/>
      <c r="R101" s="67">
        <v>0.15</v>
      </c>
      <c r="S101" s="69"/>
      <c r="T101" s="69">
        <v>0.13</v>
      </c>
      <c r="U101" s="69"/>
      <c r="V101" s="69">
        <v>0.14000000000000001</v>
      </c>
      <c r="W101" s="69"/>
      <c r="X101" s="69">
        <v>0.31</v>
      </c>
      <c r="Y101" s="69"/>
      <c r="Z101" s="69">
        <v>0.56999999999999995</v>
      </c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>
      <c r="A104" s="86">
        <v>6</v>
      </c>
      <c r="B104" s="144" t="s">
        <v>70</v>
      </c>
      <c r="C104" s="125" t="s">
        <v>60</v>
      </c>
      <c r="D104" s="65" t="s">
        <v>401</v>
      </c>
      <c r="E104" s="65"/>
      <c r="F104" s="67" t="s">
        <v>401</v>
      </c>
      <c r="G104" s="67"/>
      <c r="H104" s="67" t="s">
        <v>401</v>
      </c>
      <c r="I104" s="67"/>
      <c r="J104" s="67" t="s">
        <v>401</v>
      </c>
      <c r="K104" s="67"/>
      <c r="L104" s="67" t="s">
        <v>401</v>
      </c>
      <c r="M104" s="67"/>
      <c r="N104" s="65" t="s">
        <v>401</v>
      </c>
      <c r="O104" s="65"/>
      <c r="P104" s="67" t="s">
        <v>401</v>
      </c>
      <c r="Q104" s="67"/>
      <c r="R104" s="67" t="s">
        <v>401</v>
      </c>
      <c r="S104" s="67"/>
      <c r="T104" s="67" t="s">
        <v>401</v>
      </c>
      <c r="U104" s="67"/>
      <c r="V104" s="67" t="s">
        <v>401</v>
      </c>
      <c r="W104" s="67"/>
      <c r="X104" s="67" t="s">
        <v>401</v>
      </c>
      <c r="Y104" s="67"/>
      <c r="Z104" s="67" t="s">
        <v>401</v>
      </c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>
      <c r="A105" s="104">
        <v>7</v>
      </c>
      <c r="B105" s="145" t="s">
        <v>71</v>
      </c>
      <c r="C105" s="146" t="s">
        <v>60</v>
      </c>
      <c r="D105" s="147" t="s">
        <v>401</v>
      </c>
      <c r="E105" s="147"/>
      <c r="F105" s="109" t="s">
        <v>401</v>
      </c>
      <c r="G105" s="109"/>
      <c r="H105" s="109" t="s">
        <v>401</v>
      </c>
      <c r="I105" s="109"/>
      <c r="J105" s="109" t="s">
        <v>401</v>
      </c>
      <c r="K105" s="109"/>
      <c r="L105" s="109" t="s">
        <v>401</v>
      </c>
      <c r="M105" s="109"/>
      <c r="N105" s="147" t="s">
        <v>401</v>
      </c>
      <c r="O105" s="147"/>
      <c r="P105" s="109" t="s">
        <v>401</v>
      </c>
      <c r="Q105" s="109"/>
      <c r="R105" s="109" t="s">
        <v>401</v>
      </c>
      <c r="S105" s="109"/>
      <c r="T105" s="109" t="s">
        <v>401</v>
      </c>
      <c r="U105" s="109"/>
      <c r="V105" s="109" t="s">
        <v>401</v>
      </c>
      <c r="W105" s="109"/>
      <c r="X105" s="109" t="s">
        <v>401</v>
      </c>
      <c r="Y105" s="109"/>
      <c r="Z105" s="109" t="s">
        <v>401</v>
      </c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3"/>
      <c r="B132" s="243"/>
      <c r="C132" s="217"/>
      <c r="D132" s="217"/>
      <c r="E132" s="111"/>
      <c r="F132" s="148"/>
      <c r="G132" s="148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67">
        <v>45627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68">
        <v>45627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45628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45629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45630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45631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45632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45633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45634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45635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45636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45637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45638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45639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45640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45641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45642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45643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45644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45645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45646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45647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45648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45649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45650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45651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45652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45653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45654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45655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45656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45657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364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370</v>
      </c>
      <c r="AI3" s="163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63"/>
    </row>
    <row r="5" spans="1:35" ht="19.5" thickBot="1">
      <c r="A5" t="s">
        <v>184</v>
      </c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64">
        <f>INDEX(C41:AG41,MATCH(MAX(C41:AG41)+1,C41:AG41,1))</f>
        <v>20</v>
      </c>
      <c r="AI6" s="164">
        <f>AH6*1</f>
        <v>20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8">
      <c r="A17" t="s">
        <v>196</v>
      </c>
    </row>
    <row r="18" spans="1:28">
      <c r="A18" t="s">
        <v>197</v>
      </c>
    </row>
    <row r="19" spans="1:28">
      <c r="A19" t="s">
        <v>198</v>
      </c>
    </row>
    <row r="20" spans="1:28">
      <c r="A20" t="s">
        <v>199</v>
      </c>
    </row>
    <row r="21" spans="1:28">
      <c r="A21" t="s">
        <v>200</v>
      </c>
    </row>
    <row r="22" spans="1:28">
      <c r="A22" t="s">
        <v>201</v>
      </c>
    </row>
    <row r="23" spans="1:28">
      <c r="A23" t="s">
        <v>202</v>
      </c>
    </row>
    <row r="24" spans="1:28">
      <c r="A24" t="s">
        <v>203</v>
      </c>
    </row>
    <row r="25" spans="1:28">
      <c r="A25" t="s">
        <v>204</v>
      </c>
    </row>
    <row r="26" spans="1:28">
      <c r="A26" t="s">
        <v>205</v>
      </c>
    </row>
    <row r="27" spans="1:28">
      <c r="A27" t="s">
        <v>206</v>
      </c>
    </row>
    <row r="28" spans="1:28">
      <c r="A28" t="s">
        <v>207</v>
      </c>
    </row>
    <row r="29" spans="1:28">
      <c r="A29" t="s">
        <v>208</v>
      </c>
    </row>
    <row r="30" spans="1:28">
      <c r="A30" t="s">
        <v>209</v>
      </c>
    </row>
    <row r="31" spans="1:28">
      <c r="A31" t="s">
        <v>210</v>
      </c>
      <c r="C31" t="s">
        <v>402</v>
      </c>
      <c r="D31" t="s">
        <v>402</v>
      </c>
      <c r="E31" t="s">
        <v>402</v>
      </c>
      <c r="F31" t="s">
        <v>402</v>
      </c>
      <c r="G31" t="s">
        <v>403</v>
      </c>
      <c r="H31" t="s">
        <v>403</v>
      </c>
      <c r="I31" t="s">
        <v>404</v>
      </c>
      <c r="J31" t="s">
        <v>403</v>
      </c>
      <c r="K31" t="s">
        <v>402</v>
      </c>
      <c r="L31" t="s">
        <v>403</v>
      </c>
      <c r="M31" t="s">
        <v>405</v>
      </c>
      <c r="N31" t="s">
        <v>402</v>
      </c>
      <c r="O31" t="s">
        <v>405</v>
      </c>
      <c r="P31" t="s">
        <v>402</v>
      </c>
      <c r="Q31" t="s">
        <v>403</v>
      </c>
      <c r="R31" t="s">
        <v>403</v>
      </c>
      <c r="S31" t="s">
        <v>402</v>
      </c>
      <c r="T31" t="s">
        <v>403</v>
      </c>
      <c r="U31" t="s">
        <v>402</v>
      </c>
      <c r="V31" t="s">
        <v>403</v>
      </c>
      <c r="W31" t="s">
        <v>406</v>
      </c>
      <c r="X31" t="s">
        <v>403</v>
      </c>
      <c r="Y31" t="s">
        <v>403</v>
      </c>
      <c r="Z31" t="s">
        <v>402</v>
      </c>
      <c r="AA31" t="s">
        <v>403</v>
      </c>
      <c r="AB31" t="s">
        <v>407</v>
      </c>
    </row>
    <row r="32" spans="1:28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曇</v>
      </c>
      <c r="N37" s="2" t="str">
        <f t="shared" si="0"/>
        <v>晴</v>
      </c>
      <c r="O37" s="2" t="str">
        <f t="shared" si="0"/>
        <v>曇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曇|雨</v>
      </c>
      <c r="X37" s="2" t="str">
        <f t="shared" si="0"/>
        <v>晴|曇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曇|晴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65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2</v>
      </c>
      <c r="N41" s="2">
        <f>IF(N37="","",VLOOKUP(N37,変換!$B$31:$C$58,2,FALSE))</f>
        <v>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21</v>
      </c>
      <c r="X41" s="2">
        <f>IF(X37="","",VLOOKUP(X37,変換!$B$31:$C$58,2,FALSE))</f>
        <v>17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20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49" t="s">
        <v>369</v>
      </c>
      <c r="B30" s="249"/>
      <c r="C30" s="24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2025-03-17T06:18:49Z</dcterms:modified>
</cp:coreProperties>
</file>