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G9" i="5"/>
  <c r="G12" i="5" s="1"/>
  <c r="E9" i="5"/>
  <c r="E11" i="5" s="1"/>
  <c r="O9" i="5"/>
  <c r="M9" i="5"/>
  <c r="M11" i="5" s="1"/>
  <c r="K9" i="5"/>
  <c r="K12" i="5" s="1"/>
  <c r="I11" i="5"/>
  <c r="O12" i="5"/>
  <c r="O11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AH6" i="7"/>
  <c r="AI6" i="7" s="1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<sst xmlns="http://schemas.openxmlformats.org/spreadsheetml/2006/main" count="3882" uniqueCount="414">
  <si>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</si>
  <si>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</si>
  <si>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</si>
  <si>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</si>
  <si>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</si>
  <si>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</si>
  <si>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</si>
  <si>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</si>
  <si>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</si>
  <si>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</si>
  <si>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</si>
  <si>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</si>
  <si>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</si>
  <si>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</si>
  <si>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</si>
  <si>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</si>
  <si>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</si>
  <si>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</si>
  <si>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</si>
  <si>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</si>
  <si>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</si>
  <si>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</si>
  <si>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</si>
  <si>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</si>
  <si>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</si>
  <si>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</si>
  <si>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</si>
  <si>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</si>
  <si>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</si>
  <si>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</si>
  <si>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</si>
  <si>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</si>
  <si>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</si>
  <si>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</si>
  <si>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</si>
  <si>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</si>
  <si>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</si>
  <si>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</si>
  <si>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</si>
  <si>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</si>
  <si>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</si>
  <si>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</si>
  <si>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</si>
  <si>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</si>
  <si>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</si>
  <si>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</si>
  <si>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</si>
  <si>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</si>
  <si>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</si>
  <si>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</si>
  <si>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</si>
  <si>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</si>
  <si>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</si>
  <si>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</si>
  <si>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</si>
  <si>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</si>
  <si>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</si>
  <si>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</si>
  <si>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</si>
  <si>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</si>
  <si>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</si>
  <si>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</si>
  <si>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</si>
  <si>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</si>
  <si>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</si>
  <si>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</si>
  <si>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</si>
  <si>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</si>
  <si>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</si>
  <si>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</si>
  <si>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</si>
  <si>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</si>
  <si>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</si>
  <si>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</si>
  <si>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</si>
  <si>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</si>
  <si>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</si>
  <si>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</si>
  <si>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</si>
  <si>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</si>
  <si>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</si>
  <si>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</si>
  <si>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</si>
  <si>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</si>
  <si>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</si>
  <si>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</si>
  <si>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</si>
  <si>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</si>
  <si>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</si>
  <si>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</si>
  <si>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</si>
  <si>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</si>
  <si>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</si>
  <si>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</si>
  <si>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</si>
  <si>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</si>
  <si>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</si>
  <si>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</si>
  <si>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</si>
  <si>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</si>
  <si>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</si>
  <si>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</si>
  <si>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</si>
  <si>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</si>
  <si>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</si>
  <si>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</si>
  <si>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</si>
  <si>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</si>
  <si>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</si>
  <si>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</si>
  <si>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</si>
  <si>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</si>
  <si>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</si>
  <si>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</si>
  <si>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</si>
  <si>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</si>
  <si>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</si>
  <si>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</si>
  <si>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</si>
  <si>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</si>
  <si>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</si>
  <si>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</si>
  <si>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</si>
  <si>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</si>
  <si>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</si>
  <si>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</si>
  <si>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</si>
  <si>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</si>
  <si>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</si>
  <si>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</si>
  <si>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</si>
  <si>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</si>
  <si>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</si>
  <si>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</si>
  <si>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</si>
  <si>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</si>
  <si>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</si>
  <si>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</si>
  <si>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</si>
  <si>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</si>
  <si>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</si>
  <si>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</si>
  <si>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</si>
  <si>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</si>
  <si>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</si>
  <si>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</si>
  <si>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</si>
  <si>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</si>
  <si>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</si>
  <si>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</si>
  <si>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</si>
  <si>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</si>
  <si>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</si>
  <si>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</si>
  <si>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</si>
  <si>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</si>
  <si>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</si>
  <si>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</si>
  <si>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</si>
  <si>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</si>
  <si>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</si>
  <si>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</si>
  <si>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</si>
  <si>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</si>
  <si>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</si>
  <si>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</si>
  <si>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</si>
  <si>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</si>
  <si>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</si>
  <si>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</si>
  <si>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</si>
  <si>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</si>
  <si>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</si>
  <si>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</si>
  <si>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</si>
  <si>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</si>
  <si>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</si>
  <si>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</si>
  <si>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</si>
  <si>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</si>
  <si>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</si>
  <si>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</si>
  <si>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</si>
  <si>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</si>
  <si>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</si>
  <si>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</si>
  <si>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</si>
  <si>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</si>
  <si>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</si>
  <si>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</si>
  <si>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</si>
  <si>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</si>
  <si>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</si>
  <si>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</si>
  <si>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</si>
  <si>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</si>
  <si>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</si>
  <si>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</si>
  <si>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</si>
  <si>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</si>
  <si>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</si>
  <si>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</si>
  <si>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</si>
  <si>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</si>
  <si>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</si>
  <si>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</si>
  <si>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</si>
  <si>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</si>
  <si>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</si>
  <si>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</si>
  <si>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</si>
  <si>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</si>
  <si>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</si>
  <si>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</si>
  <si>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</si>
  <si>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</si>
  <si>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</si>
  <si>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</si>
  <si>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</si>
  <si>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</si>
  <si>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</si>
  <si>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</si>
  <si>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</si>
  <si>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</si>
  <si>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</si>
  <si>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</si>
  <si>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</si>
  <si>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</si>
  <si>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</si>
  <si>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</si>
  <si>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</si>
  <si>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</si>
  <si>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</si>
  <si>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</si>
  <si>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</si>
  <si>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</si>
  <si>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</si>
  <si>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</si>
  <si>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</si>
  <si>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</si>
  <si>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</si>
  <si>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</si>
  <si>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</si>
  <si>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</si>
  <si>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</si>
  <si>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</si>
  <si>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</si>
  <si>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</si>
  <si>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</si>
  <si>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</si>
  <si>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</si>
  <si>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</si>
  <si>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</si>
  <si>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</si>
  <si>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</si>
  <si>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</si>
  <si>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</si>
  <si>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</si>
  <si>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</si>
  <si>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</si>
  <si>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</si>
  <si>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</si>
  <si>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</si>
  <si>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</si>
  <si>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</si>
  <si>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</si>
  <si>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</si>
  <si>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</si>
  <si>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</si>
  <si>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</si>
  <si>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</si>
  <si>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</si>
  <si>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</si>
  <si>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</si>
  <si>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</si>
  <si>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</si>
  <si>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</si>
  <si>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</si>
  <si>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</si>
  <si>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</si>
  <si>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</si>
  <si>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</si>
  <si>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</si>
  <si>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</si>
  <si>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</si>
  <si>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</si>
  <si>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</si>
  <si>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</si>
  <si>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</si>
  <si>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</si>
  <si>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</si>
  <si>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</si>
  <si>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</si>
  <si>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</si>
  <si>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</si>
  <si>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</si>
  <si>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</si>
  <si>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</si>
  <si>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</si>
  <si>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</si>
  <si>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</si>
  <si>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</si>
  <si>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</si>
  <si>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</si>
  <si>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</si>
  <si>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</si>
  <si>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</si>
  <si>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</si>
  <si>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</si>
  <si>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</si>
  <si>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</si>
  <si>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</si>
  <si>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</si>
  <si>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</si>
  <si>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</si>
  <si>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</si>
  <si>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</si>
  <si>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</si>
  <si>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</si>
  <si>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</si>
  <si>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</si>
  <si>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</si>
  <si>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</si>
  <si>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</si>
  <si>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</si>
  <si>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</si>
  <si>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</si>
  <si>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</si>
  <si>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</si>
  <si>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</si>
  <si>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</si>
  <si>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</si>
  <si>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</si>
  <si>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</si>
  <si>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</si>
  <si>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</si>
  <si>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</si>
  <si>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</si>
  <si>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</si>
  <si>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</si>
  <si>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</si>
  <si>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</si>
  <si>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</si>
  <si>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</si>
  <si>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</si>
  <si>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</si>
  <si>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</si>
  <si>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</si>
  <si>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</si>
  <si>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</si>
  <si>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</si>
  <si>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</si>
  <si>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</si>
  <si>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</si>
  <si>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</si>
  <si>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</si>
  <si>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</si>
  <si>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</si>
  <si>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</si>
  <si>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</si>
  <si>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</si>
  <si>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</si>
  <si>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</si>
  <si>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</si>
  <si>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</si>
  <si>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</si>
  <si>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</si>
  <si>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</si>
  <si>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</si>
  <si>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</si>
  <si>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</si>
  <si>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</si>
  <si>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</si>
  <si>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</si>
  <si>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</si>
  <si>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</si>
  <si>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</si>
  <si>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</si>
  <si>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</si>
  <si>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</si>
  <si>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</si>
  <si>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</si>
  <si>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</si>
  <si>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</si>
  <si>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</si>
  <si>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</si>
  <si>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</si>
  <si>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</si>
  <si>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</si>
  <si>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</si>
  <si>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</si>
  <si>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</si>
  <si>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</si>
  <si>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</si>
  <si>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</si>
  <si>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</si>
  <si>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</si>
  <si>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</si>
  <si>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</si>
  <si>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</si>
  <si>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</si>
  <si>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</si>
  <si>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</si>
  <si>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</si>
  <si>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</si>
  <si>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0.05未満</t>
  </si>
  <si>
    <t>0.002未満</t>
  </si>
  <si>
    <t>0.001未満</t>
  </si>
  <si>
    <t>0.5未満</t>
  </si>
  <si>
    <t>0.1未満</t>
  </si>
  <si>
    <t>曇</t>
    <phoneticPr fontId="2"/>
  </si>
  <si>
    <t>曇</t>
    <phoneticPr fontId="2"/>
  </si>
  <si>
    <t>不検出</t>
    <rPh sb="0" eb="3">
      <t>フケンシュツ</t>
    </rPh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</si>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</sst>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 shrinkToFit="1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5" fontId="18" fillId="0" borderId="1" xfId="0" applyNumberFormat="1" applyFont="1" applyFill="1" applyBorder="1">
      <alignment vertical="center"/>
    </xf>
    <xf numFmtId="186" fontId="18" fillId="0" borderId="1" xfId="0" applyNumberFormat="1" applyFont="1" applyFill="1" applyBorder="1">
      <alignment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181" fontId="25" fillId="0" borderId="53" xfId="0" applyNumberFormat="1" applyFont="1" applyFill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20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30"/>
  <sheetViews>
    <sheetView tabSelected="1" view="pageBreakPreview" zoomScaleNormal="100" zoomScaleSheetLayoutView="100" workbookViewId="0">
      <selection activeCell="F102" sqref="F102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8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37" width="27.625" style="33" bestFit="1" customWidth="1"/>
    <col min="38" max="16384" width="9" style="33"/>
  </cols>
  <sheetData>
    <row r="1" spans="1:41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41" ht="11.25">
      <c r="A2" s="241">
        <v>44927</v>
      </c>
      <c r="B2" s="241"/>
      <c r="C2" s="242">
        <v>45017</v>
      </c>
      <c r="D2" s="242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41" ht="9.9499999999999993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41" ht="11.1" customHeight="1">
      <c r="A4" s="37"/>
      <c r="B4" s="38"/>
      <c r="C4" s="39" t="s">
        <v>87</v>
      </c>
      <c r="D4" s="243" t="s">
        <v>358</v>
      </c>
      <c r="E4" s="259" t="s">
        <v>361</v>
      </c>
      <c r="F4" s="257" t="s">
        <v>363</v>
      </c>
      <c r="G4" s="245" t="s">
        <v>367</v>
      </c>
      <c r="H4" s="255" t="s">
        <v>370</v>
      </c>
      <c r="I4" s="245" t="s">
        <v>373</v>
      </c>
      <c r="J4" s="255"/>
      <c r="K4" s="245"/>
      <c r="L4" s="255"/>
      <c r="M4" s="245"/>
      <c r="N4" s="273"/>
      <c r="O4" s="275"/>
      <c r="P4" s="239"/>
      <c r="Q4" s="267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41" ht="11.1" customHeight="1">
      <c r="A5" s="40"/>
      <c r="B5" s="41"/>
      <c r="C5" s="42"/>
      <c r="D5" s="244"/>
      <c r="E5" s="260"/>
      <c r="F5" s="258"/>
      <c r="G5" s="246"/>
      <c r="H5" s="256"/>
      <c r="I5" s="246"/>
      <c r="J5" s="256"/>
      <c r="K5" s="246"/>
      <c r="L5" s="256"/>
      <c r="M5" s="246"/>
      <c r="N5" s="274"/>
      <c r="O5" s="276"/>
      <c r="P5" s="240"/>
      <c r="Q5" s="268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41" ht="11.1" customHeight="1">
      <c r="A6" s="40"/>
      <c r="B6" s="43"/>
      <c r="C6" s="44" t="s">
        <v>88</v>
      </c>
      <c r="D6" s="251" t="s">
        <v>359</v>
      </c>
      <c r="E6" s="253" t="s">
        <v>391</v>
      </c>
      <c r="F6" s="249" t="s">
        <v>364</v>
      </c>
      <c r="G6" s="247" t="s">
        <v>368</v>
      </c>
      <c r="H6" s="249" t="s">
        <v>371</v>
      </c>
      <c r="I6" s="247" t="s">
        <v>374</v>
      </c>
      <c r="J6" s="249"/>
      <c r="K6" s="247"/>
      <c r="L6" s="265"/>
      <c r="M6" s="263"/>
      <c r="N6" s="277"/>
      <c r="O6" s="279"/>
      <c r="P6" s="269"/>
      <c r="Q6" s="271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41" ht="11.1" customHeight="1" thickBot="1">
      <c r="A7" s="47" t="s">
        <v>85</v>
      </c>
      <c r="B7" s="48" t="s">
        <v>86</v>
      </c>
      <c r="C7" s="49"/>
      <c r="D7" s="252"/>
      <c r="E7" s="254"/>
      <c r="F7" s="250"/>
      <c r="G7" s="248"/>
      <c r="H7" s="250"/>
      <c r="I7" s="248"/>
      <c r="J7" s="250"/>
      <c r="K7" s="248"/>
      <c r="L7" s="266"/>
      <c r="M7" s="264"/>
      <c r="N7" s="278"/>
      <c r="O7" s="280"/>
      <c r="P7" s="270"/>
      <c r="Q7" s="272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41" ht="11.1" customHeight="1" thickBot="1">
      <c r="A8" s="194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41" ht="11.1" customHeight="1">
      <c r="A9" s="57">
        <v>1</v>
      </c>
      <c r="B9" s="58" t="s">
        <v>80</v>
      </c>
      <c r="C9" s="59" t="s">
        <v>75</v>
      </c>
      <c r="D9" s="234">
        <v>45035</v>
      </c>
      <c r="E9" s="234">
        <v>45035</v>
      </c>
      <c r="F9" s="234">
        <v>45035</v>
      </c>
      <c r="G9" s="234">
        <v>45035</v>
      </c>
      <c r="H9" s="234">
        <v>45035</v>
      </c>
      <c r="I9" s="234">
        <v>45035</v>
      </c>
      <c r="J9" s="171"/>
      <c r="K9" s="171"/>
      <c r="L9" s="171"/>
      <c r="M9" s="171"/>
      <c r="N9" s="218"/>
      <c r="O9" s="232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41" ht="11.1" customHeight="1">
      <c r="A10" s="66">
        <v>2</v>
      </c>
      <c r="B10" s="67" t="s">
        <v>81</v>
      </c>
      <c r="C10" s="68" t="s">
        <v>75</v>
      </c>
      <c r="D10" s="235">
        <v>0.41388888888888892</v>
      </c>
      <c r="E10" s="236">
        <v>0.40138888888888885</v>
      </c>
      <c r="F10" s="236">
        <v>0.43124999999999997</v>
      </c>
      <c r="G10" s="236">
        <v>0.38541666666666669</v>
      </c>
      <c r="H10" s="236">
        <v>0.46111111111111108</v>
      </c>
      <c r="I10" s="236">
        <v>0.4458333333333333</v>
      </c>
      <c r="J10" s="71"/>
      <c r="K10" s="71"/>
      <c r="L10" s="71"/>
      <c r="M10" s="71"/>
      <c r="N10" s="219"/>
      <c r="O10" s="173"/>
      <c r="P10" s="183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41" ht="11.1" customHeight="1">
      <c r="A11" s="66">
        <v>3</v>
      </c>
      <c r="B11" s="67" t="s">
        <v>82</v>
      </c>
      <c r="C11" s="68" t="s">
        <v>75</v>
      </c>
      <c r="D11" s="69" t="s">
        <v>410</v>
      </c>
      <c r="E11" s="69" t="s">
        <v>410</v>
      </c>
      <c r="F11" s="69" t="s">
        <v>410</v>
      </c>
      <c r="G11" s="69" t="s">
        <v>410</v>
      </c>
      <c r="H11" s="69" t="s">
        <v>410</v>
      </c>
      <c r="I11" s="69" t="s">
        <v>410</v>
      </c>
      <c r="J11" s="71"/>
      <c r="K11" s="71"/>
      <c r="L11" s="71"/>
      <c r="M11" s="71"/>
      <c r="N11" s="219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41" ht="11.1" customHeight="1">
      <c r="A12" s="66">
        <v>4</v>
      </c>
      <c r="B12" s="67" t="s">
        <v>83</v>
      </c>
      <c r="C12" s="68" t="s">
        <v>75</v>
      </c>
      <c r="D12" s="69" t="s">
        <v>411</v>
      </c>
      <c r="E12" s="69" t="s">
        <v>411</v>
      </c>
      <c r="F12" s="69" t="s">
        <v>411</v>
      </c>
      <c r="G12" s="69" t="s">
        <v>411</v>
      </c>
      <c r="H12" s="69" t="s">
        <v>411</v>
      </c>
      <c r="I12" s="69" t="s">
        <v>411</v>
      </c>
      <c r="J12" s="71"/>
      <c r="K12" s="71"/>
      <c r="L12" s="71"/>
      <c r="M12" s="71"/>
      <c r="N12" s="219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41" ht="11.1" customHeight="1">
      <c r="A13" s="66">
        <v>5</v>
      </c>
      <c r="B13" s="67" t="s">
        <v>44</v>
      </c>
      <c r="C13" s="68" t="s">
        <v>84</v>
      </c>
      <c r="D13" s="72">
        <v>18.7</v>
      </c>
      <c r="E13" s="73">
        <v>19.7</v>
      </c>
      <c r="F13" s="73">
        <v>17.600000000000001</v>
      </c>
      <c r="G13" s="73">
        <v>21.5</v>
      </c>
      <c r="H13" s="73">
        <v>16.600000000000001</v>
      </c>
      <c r="I13" s="73">
        <v>15.5</v>
      </c>
      <c r="J13" s="73"/>
      <c r="K13" s="73"/>
      <c r="L13" s="73"/>
      <c r="M13" s="73"/>
      <c r="N13" s="220"/>
      <c r="O13" s="140"/>
      <c r="P13" s="72"/>
      <c r="Q13" s="140"/>
      <c r="R13" s="72" t="s">
        <v>392</v>
      </c>
      <c r="S13" s="73" t="s">
        <v>392</v>
      </c>
      <c r="T13" s="73" t="s">
        <v>392</v>
      </c>
      <c r="U13" s="73" t="s">
        <v>392</v>
      </c>
      <c r="V13" s="73" t="s">
        <v>392</v>
      </c>
      <c r="W13" s="73" t="s">
        <v>392</v>
      </c>
      <c r="X13" s="73" t="s">
        <v>392</v>
      </c>
      <c r="Y13" s="73" t="s">
        <v>392</v>
      </c>
      <c r="Z13" s="73" t="s">
        <v>392</v>
      </c>
      <c r="AA13" s="73" t="s">
        <v>392</v>
      </c>
      <c r="AB13" s="73" t="s">
        <v>392</v>
      </c>
      <c r="AC13" s="73" t="s">
        <v>392</v>
      </c>
      <c r="AD13" s="73" t="s">
        <v>392</v>
      </c>
      <c r="AE13" s="73" t="s">
        <v>392</v>
      </c>
      <c r="AF13" s="73" t="s">
        <v>392</v>
      </c>
      <c r="AG13" s="73" t="s">
        <v>392</v>
      </c>
      <c r="AH13" s="73" t="s">
        <v>392</v>
      </c>
      <c r="AI13" s="74" t="e">
        <v>#REF!</v>
      </c>
      <c r="AJ13" s="75"/>
    </row>
    <row r="14" spans="1:41" ht="11.1" customHeight="1" thickBot="1">
      <c r="A14" s="76">
        <v>6</v>
      </c>
      <c r="B14" s="77" t="s">
        <v>45</v>
      </c>
      <c r="C14" s="78" t="s">
        <v>84</v>
      </c>
      <c r="D14" s="79">
        <v>16</v>
      </c>
      <c r="E14" s="80">
        <v>18.5</v>
      </c>
      <c r="F14" s="80">
        <v>13.5</v>
      </c>
      <c r="G14" s="80">
        <v>18.8</v>
      </c>
      <c r="H14" s="80">
        <v>10.8</v>
      </c>
      <c r="I14" s="80">
        <v>12.9</v>
      </c>
      <c r="J14" s="80"/>
      <c r="K14" s="80"/>
      <c r="L14" s="80"/>
      <c r="M14" s="80"/>
      <c r="N14" s="221"/>
      <c r="O14" s="175"/>
      <c r="P14" s="79"/>
      <c r="Q14" s="175"/>
      <c r="R14" s="72" t="s">
        <v>392</v>
      </c>
      <c r="S14" s="73" t="s">
        <v>392</v>
      </c>
      <c r="T14" s="73" t="s">
        <v>392</v>
      </c>
      <c r="U14" s="73" t="s">
        <v>392</v>
      </c>
      <c r="V14" s="73" t="s">
        <v>392</v>
      </c>
      <c r="W14" s="73" t="s">
        <v>392</v>
      </c>
      <c r="X14" s="73" t="s">
        <v>392</v>
      </c>
      <c r="Y14" s="73" t="s">
        <v>392</v>
      </c>
      <c r="Z14" s="73" t="s">
        <v>392</v>
      </c>
      <c r="AA14" s="73" t="s">
        <v>392</v>
      </c>
      <c r="AB14" s="73" t="s">
        <v>392</v>
      </c>
      <c r="AC14" s="73" t="s">
        <v>392</v>
      </c>
      <c r="AD14" s="73" t="s">
        <v>392</v>
      </c>
      <c r="AE14" s="73" t="s">
        <v>392</v>
      </c>
      <c r="AF14" s="73" t="s">
        <v>392</v>
      </c>
      <c r="AG14" s="73" t="s">
        <v>392</v>
      </c>
      <c r="AH14" s="73" t="s">
        <v>392</v>
      </c>
      <c r="AI14" s="74" t="e">
        <v>#REF!</v>
      </c>
      <c r="AJ14" s="75"/>
      <c r="AL14" s="262" t="s">
        <v>105</v>
      </c>
      <c r="AM14" s="262"/>
      <c r="AN14" s="261" t="s">
        <v>106</v>
      </c>
      <c r="AO14" s="261"/>
    </row>
    <row r="15" spans="1:41" ht="11.1" customHeight="1" thickBot="1">
      <c r="A15" s="81" t="s">
        <v>128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  <c r="AL15" s="84" t="s">
        <v>125</v>
      </c>
      <c r="AM15" s="84" t="s">
        <v>127</v>
      </c>
      <c r="AN15" s="177" t="s">
        <v>125</v>
      </c>
      <c r="AO15" s="177" t="s">
        <v>126</v>
      </c>
    </row>
    <row r="16" spans="1:41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22"/>
      <c r="O16" s="184"/>
      <c r="P16" s="88"/>
      <c r="Q16" s="89"/>
      <c r="R16" s="91" t="s">
        <v>392</v>
      </c>
      <c r="S16" s="92" t="s">
        <v>392</v>
      </c>
      <c r="T16" s="92" t="s">
        <v>392</v>
      </c>
      <c r="U16" s="92" t="s">
        <v>392</v>
      </c>
      <c r="V16" s="92" t="s">
        <v>392</v>
      </c>
      <c r="W16" s="92" t="s">
        <v>392</v>
      </c>
      <c r="X16" s="92" t="s">
        <v>392</v>
      </c>
      <c r="Y16" s="92" t="s">
        <v>392</v>
      </c>
      <c r="Z16" s="92" t="s">
        <v>392</v>
      </c>
      <c r="AA16" s="92" t="s">
        <v>392</v>
      </c>
      <c r="AB16" s="92" t="s">
        <v>392</v>
      </c>
      <c r="AC16" s="92" t="s">
        <v>392</v>
      </c>
      <c r="AD16" s="92" t="s">
        <v>392</v>
      </c>
      <c r="AE16" s="92" t="s">
        <v>392</v>
      </c>
      <c r="AF16" s="92" t="s">
        <v>392</v>
      </c>
      <c r="AG16" s="92" t="s">
        <v>392</v>
      </c>
      <c r="AH16" s="92" t="s">
        <v>392</v>
      </c>
      <c r="AI16" s="74" t="e">
        <v>#REF!</v>
      </c>
      <c r="AJ16" s="75"/>
      <c r="AK16" s="93" t="s">
        <v>107</v>
      </c>
      <c r="AL16" s="94">
        <v>100</v>
      </c>
      <c r="AM16" s="94"/>
      <c r="AN16" s="94">
        <v>10</v>
      </c>
      <c r="AO16" s="94"/>
    </row>
    <row r="17" spans="1:42" ht="11.1" customHeight="1">
      <c r="A17" s="95">
        <v>2</v>
      </c>
      <c r="B17" s="67" t="s">
        <v>0</v>
      </c>
      <c r="C17" s="68" t="s">
        <v>75</v>
      </c>
      <c r="D17" s="92" t="s">
        <v>412</v>
      </c>
      <c r="E17" s="92" t="s">
        <v>412</v>
      </c>
      <c r="F17" s="92" t="s">
        <v>412</v>
      </c>
      <c r="G17" s="92" t="s">
        <v>412</v>
      </c>
      <c r="H17" s="92" t="s">
        <v>412</v>
      </c>
      <c r="I17" s="92" t="s">
        <v>412</v>
      </c>
      <c r="J17" s="92"/>
      <c r="K17" s="92"/>
      <c r="L17" s="92"/>
      <c r="M17" s="92"/>
      <c r="N17" s="127"/>
      <c r="O17" s="185"/>
      <c r="P17" s="91"/>
      <c r="Q17" s="92"/>
      <c r="R17" s="91" t="s">
        <v>392</v>
      </c>
      <c r="S17" s="92" t="s">
        <v>392</v>
      </c>
      <c r="T17" s="92" t="s">
        <v>392</v>
      </c>
      <c r="U17" s="92" t="s">
        <v>392</v>
      </c>
      <c r="V17" s="92" t="s">
        <v>392</v>
      </c>
      <c r="W17" s="92" t="s">
        <v>392</v>
      </c>
      <c r="X17" s="92" t="s">
        <v>392</v>
      </c>
      <c r="Y17" s="92" t="s">
        <v>392</v>
      </c>
      <c r="Z17" s="92" t="s">
        <v>392</v>
      </c>
      <c r="AA17" s="92" t="s">
        <v>392</v>
      </c>
      <c r="AB17" s="92" t="s">
        <v>392</v>
      </c>
      <c r="AC17" s="92" t="s">
        <v>392</v>
      </c>
      <c r="AD17" s="92" t="s">
        <v>392</v>
      </c>
      <c r="AE17" s="92" t="s">
        <v>392</v>
      </c>
      <c r="AF17" s="92" t="s">
        <v>392</v>
      </c>
      <c r="AG17" s="92" t="s">
        <v>392</v>
      </c>
      <c r="AH17" s="92" t="s">
        <v>392</v>
      </c>
      <c r="AI17" s="97"/>
      <c r="AJ17" s="75"/>
      <c r="AK17" s="93" t="s">
        <v>0</v>
      </c>
      <c r="AL17" s="112" t="s">
        <v>232</v>
      </c>
      <c r="AM17" s="112"/>
      <c r="AN17" s="112" t="s">
        <v>232</v>
      </c>
      <c r="AO17" s="112"/>
      <c r="AP17" s="33" t="s">
        <v>237</v>
      </c>
    </row>
    <row r="18" spans="1:42" ht="11.1" customHeight="1">
      <c r="A18" s="95">
        <v>3</v>
      </c>
      <c r="B18" s="67" t="s">
        <v>1</v>
      </c>
      <c r="C18" s="98" t="s">
        <v>78</v>
      </c>
      <c r="D18" s="100" t="s">
        <v>392</v>
      </c>
      <c r="E18" s="100" t="s">
        <v>392</v>
      </c>
      <c r="F18" s="100" t="s">
        <v>392</v>
      </c>
      <c r="G18" s="100" t="s">
        <v>392</v>
      </c>
      <c r="H18" s="100" t="s">
        <v>392</v>
      </c>
      <c r="I18" s="100" t="s">
        <v>392</v>
      </c>
      <c r="J18" s="100"/>
      <c r="K18" s="100"/>
      <c r="L18" s="100"/>
      <c r="M18" s="100"/>
      <c r="N18" s="223"/>
      <c r="O18" s="186"/>
      <c r="P18" s="99"/>
      <c r="Q18" s="100"/>
      <c r="R18" s="91" t="s">
        <v>392</v>
      </c>
      <c r="S18" s="92" t="s">
        <v>392</v>
      </c>
      <c r="T18" s="92" t="s">
        <v>392</v>
      </c>
      <c r="U18" s="92" t="s">
        <v>392</v>
      </c>
      <c r="V18" s="92" t="s">
        <v>392</v>
      </c>
      <c r="W18" s="92" t="s">
        <v>392</v>
      </c>
      <c r="X18" s="92" t="s">
        <v>392</v>
      </c>
      <c r="Y18" s="92" t="s">
        <v>392</v>
      </c>
      <c r="Z18" s="92" t="s">
        <v>392</v>
      </c>
      <c r="AA18" s="92" t="s">
        <v>392</v>
      </c>
      <c r="AB18" s="92" t="s">
        <v>392</v>
      </c>
      <c r="AC18" s="92" t="s">
        <v>392</v>
      </c>
      <c r="AD18" s="92" t="s">
        <v>392</v>
      </c>
      <c r="AE18" s="92" t="s">
        <v>392</v>
      </c>
      <c r="AF18" s="92" t="s">
        <v>392</v>
      </c>
      <c r="AG18" s="92" t="s">
        <v>392</v>
      </c>
      <c r="AH18" s="92" t="s">
        <v>392</v>
      </c>
      <c r="AI18" s="74" t="e">
        <v>#REF!</v>
      </c>
      <c r="AJ18" s="75"/>
      <c r="AK18" s="93" t="s">
        <v>1</v>
      </c>
      <c r="AL18" s="93">
        <v>3.0000000000000001E-3</v>
      </c>
      <c r="AM18" s="93"/>
      <c r="AN18" s="93">
        <v>1.5E-3</v>
      </c>
      <c r="AO18" s="93"/>
    </row>
    <row r="19" spans="1:42" ht="11.1" customHeight="1">
      <c r="A19" s="95">
        <v>4</v>
      </c>
      <c r="B19" s="67" t="s">
        <v>2</v>
      </c>
      <c r="C19" s="98" t="s">
        <v>78</v>
      </c>
      <c r="D19" s="102" t="s">
        <v>403</v>
      </c>
      <c r="E19" s="102" t="s">
        <v>403</v>
      </c>
      <c r="F19" s="102" t="s">
        <v>403</v>
      </c>
      <c r="G19" s="102" t="s">
        <v>403</v>
      </c>
      <c r="H19" s="102" t="s">
        <v>403</v>
      </c>
      <c r="I19" s="102" t="s">
        <v>403</v>
      </c>
      <c r="J19" s="102"/>
      <c r="K19" s="102"/>
      <c r="L19" s="102"/>
      <c r="M19" s="102"/>
      <c r="N19" s="224"/>
      <c r="O19" s="187"/>
      <c r="P19" s="101"/>
      <c r="Q19" s="102"/>
      <c r="R19" s="91" t="s">
        <v>392</v>
      </c>
      <c r="S19" s="92" t="s">
        <v>392</v>
      </c>
      <c r="T19" s="92" t="s">
        <v>392</v>
      </c>
      <c r="U19" s="92" t="s">
        <v>392</v>
      </c>
      <c r="V19" s="92" t="s">
        <v>392</v>
      </c>
      <c r="W19" s="92" t="s">
        <v>392</v>
      </c>
      <c r="X19" s="92" t="s">
        <v>392</v>
      </c>
      <c r="Y19" s="92" t="s">
        <v>392</v>
      </c>
      <c r="Z19" s="92" t="s">
        <v>392</v>
      </c>
      <c r="AA19" s="92" t="s">
        <v>392</v>
      </c>
      <c r="AB19" s="92" t="s">
        <v>392</v>
      </c>
      <c r="AC19" s="92" t="s">
        <v>392</v>
      </c>
      <c r="AD19" s="92" t="s">
        <v>392</v>
      </c>
      <c r="AE19" s="92" t="s">
        <v>392</v>
      </c>
      <c r="AF19" s="92" t="s">
        <v>392</v>
      </c>
      <c r="AG19" s="92" t="s">
        <v>392</v>
      </c>
      <c r="AH19" s="92" t="s">
        <v>392</v>
      </c>
      <c r="AI19" s="74" t="e">
        <v>#REF!</v>
      </c>
      <c r="AJ19" s="75"/>
      <c r="AK19" s="93" t="s">
        <v>2</v>
      </c>
      <c r="AL19" s="93">
        <v>5.0000000000000001E-4</v>
      </c>
      <c r="AM19" s="93"/>
      <c r="AN19" s="93">
        <v>5.0000000000000002E-5</v>
      </c>
      <c r="AO19" s="93"/>
    </row>
    <row r="20" spans="1:42" ht="11.1" customHeight="1">
      <c r="A20" s="95">
        <v>5</v>
      </c>
      <c r="B20" s="67" t="s">
        <v>3</v>
      </c>
      <c r="C20" s="98" t="s">
        <v>78</v>
      </c>
      <c r="D20" s="104" t="s">
        <v>392</v>
      </c>
      <c r="E20" s="104" t="s">
        <v>392</v>
      </c>
      <c r="F20" s="104" t="s">
        <v>392</v>
      </c>
      <c r="G20" s="104" t="s">
        <v>392</v>
      </c>
      <c r="H20" s="104" t="s">
        <v>392</v>
      </c>
      <c r="I20" s="104" t="s">
        <v>392</v>
      </c>
      <c r="J20" s="104"/>
      <c r="K20" s="104"/>
      <c r="L20" s="104"/>
      <c r="M20" s="104"/>
      <c r="N20" s="225"/>
      <c r="O20" s="188"/>
      <c r="P20" s="103"/>
      <c r="Q20" s="104"/>
      <c r="R20" s="91" t="s">
        <v>392</v>
      </c>
      <c r="S20" s="92" t="s">
        <v>392</v>
      </c>
      <c r="T20" s="92" t="s">
        <v>392</v>
      </c>
      <c r="U20" s="92" t="s">
        <v>392</v>
      </c>
      <c r="V20" s="92" t="s">
        <v>392</v>
      </c>
      <c r="W20" s="92" t="s">
        <v>392</v>
      </c>
      <c r="X20" s="92" t="s">
        <v>392</v>
      </c>
      <c r="Y20" s="92" t="s">
        <v>392</v>
      </c>
      <c r="Z20" s="92" t="s">
        <v>392</v>
      </c>
      <c r="AA20" s="92" t="s">
        <v>392</v>
      </c>
      <c r="AB20" s="92" t="s">
        <v>392</v>
      </c>
      <c r="AC20" s="92" t="s">
        <v>392</v>
      </c>
      <c r="AD20" s="92" t="s">
        <v>392</v>
      </c>
      <c r="AE20" s="92" t="s">
        <v>392</v>
      </c>
      <c r="AF20" s="92" t="s">
        <v>392</v>
      </c>
      <c r="AG20" s="92" t="s">
        <v>392</v>
      </c>
      <c r="AH20" s="92" t="s">
        <v>392</v>
      </c>
      <c r="AI20" s="74" t="e">
        <v>#REF!</v>
      </c>
      <c r="AJ20" s="75"/>
      <c r="AK20" s="93" t="s">
        <v>3</v>
      </c>
      <c r="AL20" s="93">
        <v>0.01</v>
      </c>
      <c r="AM20" s="93"/>
      <c r="AN20" s="93">
        <v>5.0000000000000001E-3</v>
      </c>
      <c r="AO20" s="93"/>
    </row>
    <row r="21" spans="1:42" ht="11.1" customHeight="1">
      <c r="A21" s="95">
        <v>6</v>
      </c>
      <c r="B21" s="67" t="s">
        <v>4</v>
      </c>
      <c r="C21" s="98" t="s">
        <v>78</v>
      </c>
      <c r="D21" s="104" t="s">
        <v>392</v>
      </c>
      <c r="E21" s="104" t="s">
        <v>392</v>
      </c>
      <c r="F21" s="104" t="s">
        <v>392</v>
      </c>
      <c r="G21" s="104" t="s">
        <v>392</v>
      </c>
      <c r="H21" s="104" t="s">
        <v>392</v>
      </c>
      <c r="I21" s="104" t="s">
        <v>392</v>
      </c>
      <c r="J21" s="104"/>
      <c r="K21" s="104"/>
      <c r="L21" s="104"/>
      <c r="M21" s="104"/>
      <c r="N21" s="225"/>
      <c r="O21" s="188"/>
      <c r="P21" s="103"/>
      <c r="Q21" s="104"/>
      <c r="R21" s="91" t="s">
        <v>392</v>
      </c>
      <c r="S21" s="92" t="s">
        <v>392</v>
      </c>
      <c r="T21" s="92" t="s">
        <v>392</v>
      </c>
      <c r="U21" s="92" t="s">
        <v>392</v>
      </c>
      <c r="V21" s="92" t="s">
        <v>392</v>
      </c>
      <c r="W21" s="92" t="s">
        <v>392</v>
      </c>
      <c r="X21" s="92" t="s">
        <v>392</v>
      </c>
      <c r="Y21" s="92" t="s">
        <v>392</v>
      </c>
      <c r="Z21" s="92" t="s">
        <v>392</v>
      </c>
      <c r="AA21" s="92" t="s">
        <v>392</v>
      </c>
      <c r="AB21" s="92" t="s">
        <v>392</v>
      </c>
      <c r="AC21" s="92" t="s">
        <v>392</v>
      </c>
      <c r="AD21" s="92" t="s">
        <v>392</v>
      </c>
      <c r="AE21" s="92" t="s">
        <v>392</v>
      </c>
      <c r="AF21" s="92" t="s">
        <v>392</v>
      </c>
      <c r="AG21" s="92" t="s">
        <v>392</v>
      </c>
      <c r="AH21" s="92" t="s">
        <v>392</v>
      </c>
      <c r="AI21" s="74" t="e">
        <v>#REF!</v>
      </c>
      <c r="AJ21" s="75"/>
      <c r="AK21" s="93" t="s">
        <v>4</v>
      </c>
      <c r="AL21" s="93">
        <v>0.01</v>
      </c>
      <c r="AM21" s="93"/>
      <c r="AN21" s="93">
        <v>5.0000000000000001E-3</v>
      </c>
      <c r="AO21" s="93"/>
    </row>
    <row r="22" spans="1:42" ht="11.1" customHeight="1">
      <c r="A22" s="95">
        <v>7</v>
      </c>
      <c r="B22" s="67" t="s">
        <v>5</v>
      </c>
      <c r="C22" s="98" t="s">
        <v>78</v>
      </c>
      <c r="D22" s="104" t="s">
        <v>392</v>
      </c>
      <c r="E22" s="104" t="s">
        <v>392</v>
      </c>
      <c r="F22" s="104" t="s">
        <v>392</v>
      </c>
      <c r="G22" s="104" t="s">
        <v>392</v>
      </c>
      <c r="H22" s="104" t="s">
        <v>392</v>
      </c>
      <c r="I22" s="104" t="s">
        <v>392</v>
      </c>
      <c r="J22" s="104"/>
      <c r="K22" s="104"/>
      <c r="L22" s="104"/>
      <c r="M22" s="104"/>
      <c r="N22" s="225"/>
      <c r="O22" s="188"/>
      <c r="P22" s="103"/>
      <c r="Q22" s="104"/>
      <c r="R22" s="91" t="s">
        <v>392</v>
      </c>
      <c r="S22" s="92" t="s">
        <v>392</v>
      </c>
      <c r="T22" s="92" t="s">
        <v>392</v>
      </c>
      <c r="U22" s="92" t="s">
        <v>392</v>
      </c>
      <c r="V22" s="92" t="s">
        <v>392</v>
      </c>
      <c r="W22" s="92" t="s">
        <v>392</v>
      </c>
      <c r="X22" s="92" t="s">
        <v>392</v>
      </c>
      <c r="Y22" s="92" t="s">
        <v>392</v>
      </c>
      <c r="Z22" s="92" t="s">
        <v>392</v>
      </c>
      <c r="AA22" s="92" t="s">
        <v>392</v>
      </c>
      <c r="AB22" s="92" t="s">
        <v>392</v>
      </c>
      <c r="AC22" s="92" t="s">
        <v>392</v>
      </c>
      <c r="AD22" s="92" t="s">
        <v>392</v>
      </c>
      <c r="AE22" s="92" t="s">
        <v>392</v>
      </c>
      <c r="AF22" s="92" t="s">
        <v>392</v>
      </c>
      <c r="AG22" s="92" t="s">
        <v>392</v>
      </c>
      <c r="AH22" s="92" t="s">
        <v>392</v>
      </c>
      <c r="AI22" s="74" t="e">
        <v>#REF!</v>
      </c>
      <c r="AJ22" s="75"/>
      <c r="AK22" s="93" t="s">
        <v>5</v>
      </c>
      <c r="AL22" s="93">
        <v>0.01</v>
      </c>
      <c r="AM22" s="93"/>
      <c r="AN22" s="93">
        <v>5.0000000000000001E-3</v>
      </c>
      <c r="AO22" s="93"/>
    </row>
    <row r="23" spans="1:42" ht="11.1" customHeight="1">
      <c r="A23" s="95">
        <v>8</v>
      </c>
      <c r="B23" s="67" t="s">
        <v>6</v>
      </c>
      <c r="C23" s="98" t="s">
        <v>78</v>
      </c>
      <c r="D23" s="104" t="s">
        <v>392</v>
      </c>
      <c r="E23" s="104" t="s">
        <v>392</v>
      </c>
      <c r="F23" s="104" t="s">
        <v>392</v>
      </c>
      <c r="G23" s="104" t="s">
        <v>392</v>
      </c>
      <c r="H23" s="104" t="s">
        <v>392</v>
      </c>
      <c r="I23" s="104" t="s">
        <v>392</v>
      </c>
      <c r="J23" s="104"/>
      <c r="K23" s="104"/>
      <c r="L23" s="104"/>
      <c r="M23" s="104"/>
      <c r="N23" s="225"/>
      <c r="O23" s="188"/>
      <c r="P23" s="103"/>
      <c r="Q23" s="104"/>
      <c r="R23" s="91" t="s">
        <v>392</v>
      </c>
      <c r="S23" s="92" t="s">
        <v>392</v>
      </c>
      <c r="T23" s="92" t="s">
        <v>392</v>
      </c>
      <c r="U23" s="92" t="s">
        <v>392</v>
      </c>
      <c r="V23" s="92" t="s">
        <v>392</v>
      </c>
      <c r="W23" s="92" t="s">
        <v>392</v>
      </c>
      <c r="X23" s="92" t="s">
        <v>392</v>
      </c>
      <c r="Y23" s="92" t="s">
        <v>392</v>
      </c>
      <c r="Z23" s="92" t="s">
        <v>392</v>
      </c>
      <c r="AA23" s="92" t="s">
        <v>392</v>
      </c>
      <c r="AB23" s="92" t="s">
        <v>392</v>
      </c>
      <c r="AC23" s="92" t="s">
        <v>392</v>
      </c>
      <c r="AD23" s="92" t="s">
        <v>392</v>
      </c>
      <c r="AE23" s="92" t="s">
        <v>392</v>
      </c>
      <c r="AF23" s="92" t="s">
        <v>392</v>
      </c>
      <c r="AG23" s="92" t="s">
        <v>392</v>
      </c>
      <c r="AH23" s="92" t="s">
        <v>392</v>
      </c>
      <c r="AI23" s="74" t="e">
        <v>#REF!</v>
      </c>
      <c r="AJ23" s="75"/>
      <c r="AK23" s="93" t="s">
        <v>6</v>
      </c>
      <c r="AL23" s="93">
        <v>0.02</v>
      </c>
      <c r="AM23" s="93"/>
      <c r="AN23" s="93">
        <v>0.01</v>
      </c>
      <c r="AO23" s="93"/>
    </row>
    <row r="24" spans="1:42" ht="11.1" customHeight="1">
      <c r="A24" s="95">
        <v>9</v>
      </c>
      <c r="B24" s="67" t="s">
        <v>7</v>
      </c>
      <c r="C24" s="98" t="s">
        <v>78</v>
      </c>
      <c r="D24" s="104" t="s">
        <v>404</v>
      </c>
      <c r="E24" s="104" t="s">
        <v>404</v>
      </c>
      <c r="F24" s="104" t="s">
        <v>404</v>
      </c>
      <c r="G24" s="104" t="s">
        <v>404</v>
      </c>
      <c r="H24" s="104" t="s">
        <v>404</v>
      </c>
      <c r="I24" s="104" t="s">
        <v>404</v>
      </c>
      <c r="J24" s="104"/>
      <c r="K24" s="104"/>
      <c r="L24" s="104"/>
      <c r="M24" s="104"/>
      <c r="N24" s="225"/>
      <c r="O24" s="188"/>
      <c r="P24" s="103"/>
      <c r="Q24" s="104"/>
      <c r="R24" s="91" t="s">
        <v>392</v>
      </c>
      <c r="S24" s="92" t="s">
        <v>392</v>
      </c>
      <c r="T24" s="92" t="s">
        <v>392</v>
      </c>
      <c r="U24" s="92" t="s">
        <v>392</v>
      </c>
      <c r="V24" s="92" t="s">
        <v>392</v>
      </c>
      <c r="W24" s="92" t="s">
        <v>392</v>
      </c>
      <c r="X24" s="92" t="s">
        <v>392</v>
      </c>
      <c r="Y24" s="92" t="s">
        <v>392</v>
      </c>
      <c r="Z24" s="92" t="s">
        <v>392</v>
      </c>
      <c r="AA24" s="92" t="s">
        <v>392</v>
      </c>
      <c r="AB24" s="92" t="s">
        <v>392</v>
      </c>
      <c r="AC24" s="92" t="s">
        <v>392</v>
      </c>
      <c r="AD24" s="92" t="s">
        <v>392</v>
      </c>
      <c r="AE24" s="92" t="s">
        <v>392</v>
      </c>
      <c r="AF24" s="92" t="s">
        <v>392</v>
      </c>
      <c r="AG24" s="92" t="s">
        <v>392</v>
      </c>
      <c r="AH24" s="92" t="s">
        <v>392</v>
      </c>
      <c r="AI24" s="74" t="e">
        <v>#REF!</v>
      </c>
      <c r="AJ24" s="75"/>
      <c r="AK24" s="93" t="s">
        <v>7</v>
      </c>
      <c r="AL24" s="93">
        <v>0.04</v>
      </c>
      <c r="AM24" s="93"/>
      <c r="AN24" s="93">
        <v>0.02</v>
      </c>
      <c r="AO24" s="93"/>
    </row>
    <row r="25" spans="1:42" ht="11.1" customHeight="1">
      <c r="A25" s="95">
        <v>10</v>
      </c>
      <c r="B25" s="67" t="s">
        <v>8</v>
      </c>
      <c r="C25" s="98" t="s">
        <v>78</v>
      </c>
      <c r="D25" s="104" t="s">
        <v>407</v>
      </c>
      <c r="E25" s="104" t="s">
        <v>407</v>
      </c>
      <c r="F25" s="104" t="s">
        <v>407</v>
      </c>
      <c r="G25" s="104" t="s">
        <v>407</v>
      </c>
      <c r="H25" s="104" t="s">
        <v>407</v>
      </c>
      <c r="I25" s="104" t="s">
        <v>407</v>
      </c>
      <c r="J25" s="104"/>
      <c r="K25" s="104"/>
      <c r="L25" s="104"/>
      <c r="M25" s="104"/>
      <c r="N25" s="225"/>
      <c r="O25" s="188"/>
      <c r="P25" s="103"/>
      <c r="Q25" s="104"/>
      <c r="R25" s="91" t="s">
        <v>392</v>
      </c>
      <c r="S25" s="92" t="s">
        <v>392</v>
      </c>
      <c r="T25" s="92" t="s">
        <v>392</v>
      </c>
      <c r="U25" s="92" t="s">
        <v>392</v>
      </c>
      <c r="V25" s="92" t="s">
        <v>392</v>
      </c>
      <c r="W25" s="92" t="s">
        <v>392</v>
      </c>
      <c r="X25" s="92" t="s">
        <v>392</v>
      </c>
      <c r="Y25" s="92" t="s">
        <v>392</v>
      </c>
      <c r="Z25" s="92" t="s">
        <v>392</v>
      </c>
      <c r="AA25" s="92" t="s">
        <v>392</v>
      </c>
      <c r="AB25" s="92" t="s">
        <v>392</v>
      </c>
      <c r="AC25" s="92" t="s">
        <v>392</v>
      </c>
      <c r="AD25" s="92" t="s">
        <v>392</v>
      </c>
      <c r="AE25" s="92" t="s">
        <v>392</v>
      </c>
      <c r="AF25" s="92" t="s">
        <v>392</v>
      </c>
      <c r="AG25" s="92" t="s">
        <v>392</v>
      </c>
      <c r="AH25" s="92" t="s">
        <v>392</v>
      </c>
      <c r="AI25" s="74" t="e">
        <v>#REF!</v>
      </c>
      <c r="AJ25" s="75"/>
      <c r="AK25" s="93" t="s">
        <v>8</v>
      </c>
      <c r="AL25" s="93">
        <v>0.01</v>
      </c>
      <c r="AM25" s="93"/>
      <c r="AN25" s="93">
        <v>1E-3</v>
      </c>
      <c r="AO25" s="93"/>
    </row>
    <row r="26" spans="1:42" ht="11.1" customHeight="1">
      <c r="A26" s="95">
        <v>11</v>
      </c>
      <c r="B26" s="67" t="s">
        <v>9</v>
      </c>
      <c r="C26" s="98" t="s">
        <v>78</v>
      </c>
      <c r="D26" s="106">
        <v>0.38</v>
      </c>
      <c r="E26" s="106">
        <v>0.37</v>
      </c>
      <c r="F26" s="106">
        <v>0.39</v>
      </c>
      <c r="G26" s="106">
        <v>0.38</v>
      </c>
      <c r="H26" s="106">
        <v>0.18</v>
      </c>
      <c r="I26" s="106">
        <v>0.2</v>
      </c>
      <c r="J26" s="106"/>
      <c r="K26" s="106"/>
      <c r="L26" s="106"/>
      <c r="M26" s="106"/>
      <c r="N26" s="226"/>
      <c r="O26" s="189"/>
      <c r="P26" s="105"/>
      <c r="Q26" s="106"/>
      <c r="R26" s="91" t="s">
        <v>392</v>
      </c>
      <c r="S26" s="92" t="s">
        <v>392</v>
      </c>
      <c r="T26" s="92" t="s">
        <v>392</v>
      </c>
      <c r="U26" s="92" t="s">
        <v>392</v>
      </c>
      <c r="V26" s="92" t="s">
        <v>392</v>
      </c>
      <c r="W26" s="92" t="s">
        <v>392</v>
      </c>
      <c r="X26" s="92" t="s">
        <v>392</v>
      </c>
      <c r="Y26" s="92" t="s">
        <v>392</v>
      </c>
      <c r="Z26" s="92" t="s">
        <v>392</v>
      </c>
      <c r="AA26" s="92" t="s">
        <v>392</v>
      </c>
      <c r="AB26" s="92" t="s">
        <v>392</v>
      </c>
      <c r="AC26" s="92" t="s">
        <v>392</v>
      </c>
      <c r="AD26" s="92" t="s">
        <v>392</v>
      </c>
      <c r="AE26" s="92" t="s">
        <v>392</v>
      </c>
      <c r="AF26" s="92" t="s">
        <v>392</v>
      </c>
      <c r="AG26" s="92" t="s">
        <v>392</v>
      </c>
      <c r="AH26" s="92" t="s">
        <v>392</v>
      </c>
      <c r="AI26" s="107" t="e">
        <v>#REF!</v>
      </c>
      <c r="AJ26" s="108"/>
      <c r="AK26" s="93" t="s">
        <v>9</v>
      </c>
      <c r="AL26" s="93">
        <v>10</v>
      </c>
      <c r="AM26" s="93"/>
      <c r="AN26" s="93">
        <v>5</v>
      </c>
      <c r="AO26" s="93"/>
    </row>
    <row r="27" spans="1:42" ht="11.1" customHeight="1">
      <c r="A27" s="95">
        <v>12</v>
      </c>
      <c r="B27" s="67" t="s">
        <v>10</v>
      </c>
      <c r="C27" s="98" t="s">
        <v>78</v>
      </c>
      <c r="D27" s="106">
        <v>0.05</v>
      </c>
      <c r="E27" s="106">
        <v>0.06</v>
      </c>
      <c r="F27" s="106">
        <v>7.0000000000000007E-2</v>
      </c>
      <c r="G27" s="106">
        <v>7.0000000000000007E-2</v>
      </c>
      <c r="H27" s="106" t="s">
        <v>405</v>
      </c>
      <c r="I27" s="106" t="s">
        <v>405</v>
      </c>
      <c r="J27" s="106"/>
      <c r="K27" s="106"/>
      <c r="L27" s="106"/>
      <c r="M27" s="106"/>
      <c r="N27" s="226"/>
      <c r="O27" s="189"/>
      <c r="P27" s="105"/>
      <c r="Q27" s="106"/>
      <c r="R27" s="91" t="s">
        <v>392</v>
      </c>
      <c r="S27" s="92" t="s">
        <v>392</v>
      </c>
      <c r="T27" s="92" t="s">
        <v>392</v>
      </c>
      <c r="U27" s="92" t="s">
        <v>392</v>
      </c>
      <c r="V27" s="92" t="s">
        <v>392</v>
      </c>
      <c r="W27" s="92" t="s">
        <v>392</v>
      </c>
      <c r="X27" s="92" t="s">
        <v>392</v>
      </c>
      <c r="Y27" s="92" t="s">
        <v>392</v>
      </c>
      <c r="Z27" s="92" t="s">
        <v>392</v>
      </c>
      <c r="AA27" s="92" t="s">
        <v>392</v>
      </c>
      <c r="AB27" s="92" t="s">
        <v>392</v>
      </c>
      <c r="AC27" s="92" t="s">
        <v>392</v>
      </c>
      <c r="AD27" s="92" t="s">
        <v>392</v>
      </c>
      <c r="AE27" s="92" t="s">
        <v>392</v>
      </c>
      <c r="AF27" s="92" t="s">
        <v>392</v>
      </c>
      <c r="AG27" s="92" t="s">
        <v>392</v>
      </c>
      <c r="AH27" s="92" t="s">
        <v>392</v>
      </c>
      <c r="AI27" s="74" t="e">
        <v>#REF!</v>
      </c>
      <c r="AJ27" s="75"/>
      <c r="AK27" s="93" t="s">
        <v>10</v>
      </c>
      <c r="AL27" s="93">
        <v>0.8</v>
      </c>
      <c r="AM27" s="93"/>
      <c r="AN27" s="93">
        <v>0.4</v>
      </c>
      <c r="AO27" s="93"/>
    </row>
    <row r="28" spans="1:42" ht="11.1" customHeight="1">
      <c r="A28" s="95">
        <v>13</v>
      </c>
      <c r="B28" s="67" t="s">
        <v>11</v>
      </c>
      <c r="C28" s="98" t="s">
        <v>78</v>
      </c>
      <c r="D28" s="106" t="s">
        <v>392</v>
      </c>
      <c r="E28" s="106" t="s">
        <v>392</v>
      </c>
      <c r="F28" s="106" t="s">
        <v>392</v>
      </c>
      <c r="G28" s="106" t="s">
        <v>392</v>
      </c>
      <c r="H28" s="106" t="s">
        <v>392</v>
      </c>
      <c r="I28" s="106" t="s">
        <v>392</v>
      </c>
      <c r="J28" s="106"/>
      <c r="K28" s="106"/>
      <c r="L28" s="106"/>
      <c r="M28" s="106"/>
      <c r="N28" s="226"/>
      <c r="O28" s="189"/>
      <c r="P28" s="105"/>
      <c r="Q28" s="106"/>
      <c r="R28" s="91" t="s">
        <v>392</v>
      </c>
      <c r="S28" s="92" t="s">
        <v>392</v>
      </c>
      <c r="T28" s="92" t="s">
        <v>392</v>
      </c>
      <c r="U28" s="92" t="s">
        <v>392</v>
      </c>
      <c r="V28" s="92" t="s">
        <v>392</v>
      </c>
      <c r="W28" s="92" t="s">
        <v>392</v>
      </c>
      <c r="X28" s="92" t="s">
        <v>392</v>
      </c>
      <c r="Y28" s="92" t="s">
        <v>392</v>
      </c>
      <c r="Z28" s="92" t="s">
        <v>392</v>
      </c>
      <c r="AA28" s="92" t="s">
        <v>392</v>
      </c>
      <c r="AB28" s="92" t="s">
        <v>392</v>
      </c>
      <c r="AC28" s="92" t="s">
        <v>392</v>
      </c>
      <c r="AD28" s="92" t="s">
        <v>392</v>
      </c>
      <c r="AE28" s="92" t="s">
        <v>392</v>
      </c>
      <c r="AF28" s="92" t="s">
        <v>392</v>
      </c>
      <c r="AG28" s="92" t="s">
        <v>392</v>
      </c>
      <c r="AH28" s="92" t="s">
        <v>392</v>
      </c>
      <c r="AI28" s="74" t="e">
        <v>#REF!</v>
      </c>
      <c r="AJ28" s="75"/>
      <c r="AK28" s="93" t="s">
        <v>11</v>
      </c>
      <c r="AL28" s="93">
        <v>1</v>
      </c>
      <c r="AM28" s="93"/>
      <c r="AN28" s="93">
        <v>0.5</v>
      </c>
      <c r="AO28" s="93"/>
    </row>
    <row r="29" spans="1:42" ht="11.1" customHeight="1">
      <c r="A29" s="95">
        <v>14</v>
      </c>
      <c r="B29" s="67" t="s">
        <v>12</v>
      </c>
      <c r="C29" s="98" t="s">
        <v>78</v>
      </c>
      <c r="D29" s="100" t="s">
        <v>392</v>
      </c>
      <c r="E29" s="100" t="s">
        <v>392</v>
      </c>
      <c r="F29" s="100" t="s">
        <v>392</v>
      </c>
      <c r="G29" s="100" t="s">
        <v>392</v>
      </c>
      <c r="H29" s="100" t="s">
        <v>392</v>
      </c>
      <c r="I29" s="100" t="s">
        <v>392</v>
      </c>
      <c r="J29" s="100"/>
      <c r="K29" s="100"/>
      <c r="L29" s="100"/>
      <c r="M29" s="100"/>
      <c r="N29" s="223"/>
      <c r="O29" s="186"/>
      <c r="P29" s="99"/>
      <c r="Q29" s="100"/>
      <c r="R29" s="91" t="s">
        <v>392</v>
      </c>
      <c r="S29" s="92" t="s">
        <v>392</v>
      </c>
      <c r="T29" s="92" t="s">
        <v>392</v>
      </c>
      <c r="U29" s="92" t="s">
        <v>392</v>
      </c>
      <c r="V29" s="92" t="s">
        <v>392</v>
      </c>
      <c r="W29" s="92" t="s">
        <v>392</v>
      </c>
      <c r="X29" s="92" t="s">
        <v>392</v>
      </c>
      <c r="Y29" s="92" t="s">
        <v>392</v>
      </c>
      <c r="Z29" s="92" t="s">
        <v>392</v>
      </c>
      <c r="AA29" s="92" t="s">
        <v>392</v>
      </c>
      <c r="AB29" s="92" t="s">
        <v>392</v>
      </c>
      <c r="AC29" s="92" t="s">
        <v>392</v>
      </c>
      <c r="AD29" s="92" t="s">
        <v>392</v>
      </c>
      <c r="AE29" s="92" t="s">
        <v>392</v>
      </c>
      <c r="AF29" s="92" t="s">
        <v>392</v>
      </c>
      <c r="AG29" s="92" t="s">
        <v>392</v>
      </c>
      <c r="AH29" s="92" t="s">
        <v>392</v>
      </c>
      <c r="AI29" s="74" t="e">
        <v>#REF!</v>
      </c>
      <c r="AJ29" s="75"/>
      <c r="AK29" s="93" t="s">
        <v>12</v>
      </c>
      <c r="AL29" s="93">
        <v>2E-3</v>
      </c>
      <c r="AM29" s="93"/>
      <c r="AN29" s="93">
        <v>2.0000000000000001E-4</v>
      </c>
      <c r="AO29" s="93"/>
    </row>
    <row r="30" spans="1:42" ht="11.1" customHeight="1">
      <c r="A30" s="95">
        <v>15</v>
      </c>
      <c r="B30" s="67" t="s">
        <v>100</v>
      </c>
      <c r="C30" s="98" t="s">
        <v>78</v>
      </c>
      <c r="D30" s="104" t="s">
        <v>392</v>
      </c>
      <c r="E30" s="104" t="s">
        <v>392</v>
      </c>
      <c r="F30" s="104" t="s">
        <v>392</v>
      </c>
      <c r="G30" s="104" t="s">
        <v>392</v>
      </c>
      <c r="H30" s="104" t="s">
        <v>392</v>
      </c>
      <c r="I30" s="104" t="s">
        <v>392</v>
      </c>
      <c r="J30" s="104"/>
      <c r="K30" s="104"/>
      <c r="L30" s="104"/>
      <c r="M30" s="104"/>
      <c r="N30" s="225"/>
      <c r="O30" s="188"/>
      <c r="P30" s="103"/>
      <c r="Q30" s="104"/>
      <c r="R30" s="91" t="s">
        <v>392</v>
      </c>
      <c r="S30" s="92" t="s">
        <v>392</v>
      </c>
      <c r="T30" s="92" t="s">
        <v>392</v>
      </c>
      <c r="U30" s="92" t="s">
        <v>392</v>
      </c>
      <c r="V30" s="92" t="s">
        <v>392</v>
      </c>
      <c r="W30" s="92" t="s">
        <v>392</v>
      </c>
      <c r="X30" s="92" t="s">
        <v>392</v>
      </c>
      <c r="Y30" s="92" t="s">
        <v>392</v>
      </c>
      <c r="Z30" s="92" t="s">
        <v>392</v>
      </c>
      <c r="AA30" s="92" t="s">
        <v>392</v>
      </c>
      <c r="AB30" s="92" t="s">
        <v>392</v>
      </c>
      <c r="AC30" s="92" t="s">
        <v>392</v>
      </c>
      <c r="AD30" s="92" t="s">
        <v>392</v>
      </c>
      <c r="AE30" s="92" t="s">
        <v>392</v>
      </c>
      <c r="AF30" s="92" t="s">
        <v>392</v>
      </c>
      <c r="AG30" s="92" t="s">
        <v>392</v>
      </c>
      <c r="AH30" s="92" t="s">
        <v>392</v>
      </c>
      <c r="AI30" s="74" t="e">
        <v>#REF!</v>
      </c>
      <c r="AJ30" s="75"/>
      <c r="AK30" s="93" t="s">
        <v>108</v>
      </c>
      <c r="AL30" s="93">
        <v>0.05</v>
      </c>
      <c r="AM30" s="93"/>
      <c r="AN30" s="93">
        <v>5.0000000000000001E-3</v>
      </c>
      <c r="AO30" s="93"/>
    </row>
    <row r="31" spans="1:42" ht="11.1" customHeight="1">
      <c r="A31" s="95">
        <v>16</v>
      </c>
      <c r="B31" s="67" t="s">
        <v>101</v>
      </c>
      <c r="C31" s="98" t="s">
        <v>78</v>
      </c>
      <c r="D31" s="104" t="s">
        <v>392</v>
      </c>
      <c r="E31" s="104" t="s">
        <v>392</v>
      </c>
      <c r="F31" s="104" t="s">
        <v>392</v>
      </c>
      <c r="G31" s="104" t="s">
        <v>392</v>
      </c>
      <c r="H31" s="104" t="s">
        <v>392</v>
      </c>
      <c r="I31" s="104" t="s">
        <v>392</v>
      </c>
      <c r="J31" s="104"/>
      <c r="K31" s="104"/>
      <c r="L31" s="104"/>
      <c r="M31" s="104"/>
      <c r="N31" s="225"/>
      <c r="O31" s="188"/>
      <c r="P31" s="103"/>
      <c r="Q31" s="104"/>
      <c r="R31" s="91" t="s">
        <v>392</v>
      </c>
      <c r="S31" s="92" t="s">
        <v>392</v>
      </c>
      <c r="T31" s="92" t="s">
        <v>392</v>
      </c>
      <c r="U31" s="92" t="s">
        <v>392</v>
      </c>
      <c r="V31" s="92" t="s">
        <v>392</v>
      </c>
      <c r="W31" s="92" t="s">
        <v>392</v>
      </c>
      <c r="X31" s="92" t="s">
        <v>392</v>
      </c>
      <c r="Y31" s="92" t="s">
        <v>392</v>
      </c>
      <c r="Z31" s="92" t="s">
        <v>392</v>
      </c>
      <c r="AA31" s="92" t="s">
        <v>392</v>
      </c>
      <c r="AB31" s="92" t="s">
        <v>392</v>
      </c>
      <c r="AC31" s="92" t="s">
        <v>392</v>
      </c>
      <c r="AD31" s="92" t="s">
        <v>392</v>
      </c>
      <c r="AE31" s="92" t="s">
        <v>392</v>
      </c>
      <c r="AF31" s="92" t="s">
        <v>392</v>
      </c>
      <c r="AG31" s="92" t="s">
        <v>392</v>
      </c>
      <c r="AH31" s="92" t="s">
        <v>392</v>
      </c>
      <c r="AI31" s="74" t="e">
        <v>#REF!</v>
      </c>
      <c r="AJ31" s="75"/>
      <c r="AK31" s="93" t="s">
        <v>109</v>
      </c>
      <c r="AL31" s="93">
        <v>0.04</v>
      </c>
      <c r="AM31" s="93"/>
      <c r="AN31" s="93">
        <v>4.0000000000000001E-3</v>
      </c>
      <c r="AO31" s="93"/>
    </row>
    <row r="32" spans="1:42" ht="11.1" customHeight="1">
      <c r="A32" s="95">
        <v>17</v>
      </c>
      <c r="B32" s="67" t="s">
        <v>13</v>
      </c>
      <c r="C32" s="98" t="s">
        <v>78</v>
      </c>
      <c r="D32" s="104" t="s">
        <v>392</v>
      </c>
      <c r="E32" s="104" t="s">
        <v>392</v>
      </c>
      <c r="F32" s="104" t="s">
        <v>392</v>
      </c>
      <c r="G32" s="104" t="s">
        <v>392</v>
      </c>
      <c r="H32" s="104" t="s">
        <v>392</v>
      </c>
      <c r="I32" s="104" t="s">
        <v>392</v>
      </c>
      <c r="J32" s="104"/>
      <c r="K32" s="104"/>
      <c r="L32" s="104"/>
      <c r="M32" s="104"/>
      <c r="N32" s="225"/>
      <c r="O32" s="188"/>
      <c r="P32" s="103"/>
      <c r="Q32" s="104"/>
      <c r="R32" s="91" t="s">
        <v>392</v>
      </c>
      <c r="S32" s="92" t="s">
        <v>392</v>
      </c>
      <c r="T32" s="92" t="s">
        <v>392</v>
      </c>
      <c r="U32" s="92" t="s">
        <v>392</v>
      </c>
      <c r="V32" s="92" t="s">
        <v>392</v>
      </c>
      <c r="W32" s="92" t="s">
        <v>392</v>
      </c>
      <c r="X32" s="92" t="s">
        <v>392</v>
      </c>
      <c r="Y32" s="92" t="s">
        <v>392</v>
      </c>
      <c r="Z32" s="92" t="s">
        <v>392</v>
      </c>
      <c r="AA32" s="92" t="s">
        <v>392</v>
      </c>
      <c r="AB32" s="92" t="s">
        <v>392</v>
      </c>
      <c r="AC32" s="92" t="s">
        <v>392</v>
      </c>
      <c r="AD32" s="92" t="s">
        <v>392</v>
      </c>
      <c r="AE32" s="92" t="s">
        <v>392</v>
      </c>
      <c r="AF32" s="92" t="s">
        <v>392</v>
      </c>
      <c r="AG32" s="92" t="s">
        <v>392</v>
      </c>
      <c r="AH32" s="92" t="s">
        <v>392</v>
      </c>
      <c r="AI32" s="74" t="e">
        <v>#REF!</v>
      </c>
      <c r="AJ32" s="75"/>
      <c r="AK32" s="93" t="s">
        <v>13</v>
      </c>
      <c r="AL32" s="93">
        <v>0.02</v>
      </c>
      <c r="AM32" s="93"/>
      <c r="AN32" s="93">
        <v>2E-3</v>
      </c>
      <c r="AO32" s="93"/>
    </row>
    <row r="33" spans="1:41" ht="11.1" customHeight="1">
      <c r="A33" s="95">
        <v>18</v>
      </c>
      <c r="B33" s="67" t="s">
        <v>14</v>
      </c>
      <c r="C33" s="98" t="s">
        <v>78</v>
      </c>
      <c r="D33" s="104" t="s">
        <v>392</v>
      </c>
      <c r="E33" s="104" t="s">
        <v>392</v>
      </c>
      <c r="F33" s="104" t="s">
        <v>392</v>
      </c>
      <c r="G33" s="104" t="s">
        <v>392</v>
      </c>
      <c r="H33" s="104" t="s">
        <v>392</v>
      </c>
      <c r="I33" s="104" t="s">
        <v>392</v>
      </c>
      <c r="J33" s="104"/>
      <c r="K33" s="104"/>
      <c r="L33" s="104"/>
      <c r="M33" s="104"/>
      <c r="N33" s="225"/>
      <c r="O33" s="188"/>
      <c r="P33" s="103"/>
      <c r="Q33" s="104"/>
      <c r="R33" s="91" t="s">
        <v>392</v>
      </c>
      <c r="S33" s="92" t="s">
        <v>392</v>
      </c>
      <c r="T33" s="92" t="s">
        <v>392</v>
      </c>
      <c r="U33" s="92" t="s">
        <v>392</v>
      </c>
      <c r="V33" s="92" t="s">
        <v>392</v>
      </c>
      <c r="W33" s="92" t="s">
        <v>392</v>
      </c>
      <c r="X33" s="92" t="s">
        <v>392</v>
      </c>
      <c r="Y33" s="92" t="s">
        <v>392</v>
      </c>
      <c r="Z33" s="92" t="s">
        <v>392</v>
      </c>
      <c r="AA33" s="92" t="s">
        <v>392</v>
      </c>
      <c r="AB33" s="92" t="s">
        <v>392</v>
      </c>
      <c r="AC33" s="92" t="s">
        <v>392</v>
      </c>
      <c r="AD33" s="92" t="s">
        <v>392</v>
      </c>
      <c r="AE33" s="92" t="s">
        <v>392</v>
      </c>
      <c r="AF33" s="92" t="s">
        <v>392</v>
      </c>
      <c r="AG33" s="92" t="s">
        <v>392</v>
      </c>
      <c r="AH33" s="92" t="s">
        <v>392</v>
      </c>
      <c r="AI33" s="74" t="e">
        <v>#REF!</v>
      </c>
      <c r="AJ33" s="75"/>
      <c r="AK33" s="93" t="s">
        <v>14</v>
      </c>
      <c r="AL33" s="93">
        <v>0.01</v>
      </c>
      <c r="AM33" s="93"/>
      <c r="AN33" s="93">
        <v>1E-3</v>
      </c>
      <c r="AO33" s="93"/>
    </row>
    <row r="34" spans="1:41" ht="11.1" customHeight="1">
      <c r="A34" s="95">
        <v>19</v>
      </c>
      <c r="B34" s="67" t="s">
        <v>15</v>
      </c>
      <c r="C34" s="98" t="s">
        <v>78</v>
      </c>
      <c r="D34" s="104" t="s">
        <v>392</v>
      </c>
      <c r="E34" s="104" t="s">
        <v>392</v>
      </c>
      <c r="F34" s="104" t="s">
        <v>392</v>
      </c>
      <c r="G34" s="104" t="s">
        <v>392</v>
      </c>
      <c r="H34" s="104" t="s">
        <v>392</v>
      </c>
      <c r="I34" s="104" t="s">
        <v>392</v>
      </c>
      <c r="J34" s="104"/>
      <c r="K34" s="104"/>
      <c r="L34" s="104"/>
      <c r="M34" s="104"/>
      <c r="N34" s="225"/>
      <c r="O34" s="188"/>
      <c r="P34" s="103"/>
      <c r="Q34" s="104"/>
      <c r="R34" s="91" t="s">
        <v>392</v>
      </c>
      <c r="S34" s="92" t="s">
        <v>392</v>
      </c>
      <c r="T34" s="92" t="s">
        <v>392</v>
      </c>
      <c r="U34" s="92" t="s">
        <v>392</v>
      </c>
      <c r="V34" s="92" t="s">
        <v>392</v>
      </c>
      <c r="W34" s="92" t="s">
        <v>392</v>
      </c>
      <c r="X34" s="92" t="s">
        <v>392</v>
      </c>
      <c r="Y34" s="92" t="s">
        <v>392</v>
      </c>
      <c r="Z34" s="92" t="s">
        <v>392</v>
      </c>
      <c r="AA34" s="92" t="s">
        <v>392</v>
      </c>
      <c r="AB34" s="92" t="s">
        <v>392</v>
      </c>
      <c r="AC34" s="92" t="s">
        <v>392</v>
      </c>
      <c r="AD34" s="92" t="s">
        <v>392</v>
      </c>
      <c r="AE34" s="92" t="s">
        <v>392</v>
      </c>
      <c r="AF34" s="92" t="s">
        <v>392</v>
      </c>
      <c r="AG34" s="92" t="s">
        <v>392</v>
      </c>
      <c r="AH34" s="92" t="s">
        <v>392</v>
      </c>
      <c r="AI34" s="74" t="e">
        <v>#REF!</v>
      </c>
      <c r="AJ34" s="75"/>
      <c r="AK34" s="93" t="s">
        <v>15</v>
      </c>
      <c r="AL34" s="93">
        <v>0.01</v>
      </c>
      <c r="AM34" s="93"/>
      <c r="AN34" s="93">
        <v>1E-3</v>
      </c>
      <c r="AO34" s="93"/>
    </row>
    <row r="35" spans="1:41" ht="11.1" customHeight="1">
      <c r="A35" s="95">
        <v>20</v>
      </c>
      <c r="B35" s="67" t="s">
        <v>16</v>
      </c>
      <c r="C35" s="98" t="s">
        <v>78</v>
      </c>
      <c r="D35" s="104" t="s">
        <v>392</v>
      </c>
      <c r="E35" s="104" t="s">
        <v>392</v>
      </c>
      <c r="F35" s="104" t="s">
        <v>392</v>
      </c>
      <c r="G35" s="104" t="s">
        <v>392</v>
      </c>
      <c r="H35" s="104" t="s">
        <v>392</v>
      </c>
      <c r="I35" s="104" t="s">
        <v>392</v>
      </c>
      <c r="J35" s="104"/>
      <c r="K35" s="104"/>
      <c r="L35" s="104"/>
      <c r="M35" s="104"/>
      <c r="N35" s="225"/>
      <c r="O35" s="188"/>
      <c r="P35" s="103"/>
      <c r="Q35" s="104"/>
      <c r="R35" s="91" t="s">
        <v>392</v>
      </c>
      <c r="S35" s="92" t="s">
        <v>392</v>
      </c>
      <c r="T35" s="92" t="s">
        <v>392</v>
      </c>
      <c r="U35" s="92" t="s">
        <v>392</v>
      </c>
      <c r="V35" s="92" t="s">
        <v>392</v>
      </c>
      <c r="W35" s="92" t="s">
        <v>392</v>
      </c>
      <c r="X35" s="92" t="s">
        <v>392</v>
      </c>
      <c r="Y35" s="92" t="s">
        <v>392</v>
      </c>
      <c r="Z35" s="92" t="s">
        <v>392</v>
      </c>
      <c r="AA35" s="92" t="s">
        <v>392</v>
      </c>
      <c r="AB35" s="92" t="s">
        <v>392</v>
      </c>
      <c r="AC35" s="92" t="s">
        <v>392</v>
      </c>
      <c r="AD35" s="92" t="s">
        <v>392</v>
      </c>
      <c r="AE35" s="92" t="s">
        <v>392</v>
      </c>
      <c r="AF35" s="92" t="s">
        <v>392</v>
      </c>
      <c r="AG35" s="92" t="s">
        <v>392</v>
      </c>
      <c r="AH35" s="92" t="s">
        <v>392</v>
      </c>
      <c r="AI35" s="74" t="e">
        <v>#REF!</v>
      </c>
      <c r="AJ35" s="75"/>
      <c r="AK35" s="93" t="s">
        <v>16</v>
      </c>
      <c r="AL35" s="93">
        <v>0.01</v>
      </c>
      <c r="AM35" s="93"/>
      <c r="AN35" s="93">
        <v>1E-3</v>
      </c>
      <c r="AO35" s="93"/>
    </row>
    <row r="36" spans="1:41" ht="11.1" customHeight="1">
      <c r="A36" s="95">
        <v>21</v>
      </c>
      <c r="B36" s="67" t="s">
        <v>17</v>
      </c>
      <c r="C36" s="98" t="s">
        <v>78</v>
      </c>
      <c r="D36" s="106" t="s">
        <v>405</v>
      </c>
      <c r="E36" s="106" t="s">
        <v>405</v>
      </c>
      <c r="F36" s="106" t="s">
        <v>405</v>
      </c>
      <c r="G36" s="106" t="s">
        <v>405</v>
      </c>
      <c r="H36" s="106" t="s">
        <v>405</v>
      </c>
      <c r="I36" s="106">
        <v>0.06</v>
      </c>
      <c r="J36" s="106"/>
      <c r="K36" s="106"/>
      <c r="L36" s="106"/>
      <c r="M36" s="106"/>
      <c r="N36" s="226"/>
      <c r="O36" s="189"/>
      <c r="P36" s="105"/>
      <c r="Q36" s="106"/>
      <c r="R36" s="91" t="s">
        <v>392</v>
      </c>
      <c r="S36" s="92" t="s">
        <v>392</v>
      </c>
      <c r="T36" s="92" t="s">
        <v>392</v>
      </c>
      <c r="U36" s="92" t="s">
        <v>392</v>
      </c>
      <c r="V36" s="92" t="s">
        <v>392</v>
      </c>
      <c r="W36" s="92" t="s">
        <v>392</v>
      </c>
      <c r="X36" s="92" t="s">
        <v>392</v>
      </c>
      <c r="Y36" s="92" t="s">
        <v>392</v>
      </c>
      <c r="Z36" s="92" t="s">
        <v>392</v>
      </c>
      <c r="AA36" s="92" t="s">
        <v>392</v>
      </c>
      <c r="AB36" s="92" t="s">
        <v>392</v>
      </c>
      <c r="AC36" s="92" t="s">
        <v>392</v>
      </c>
      <c r="AD36" s="92" t="s">
        <v>392</v>
      </c>
      <c r="AE36" s="92" t="s">
        <v>392</v>
      </c>
      <c r="AF36" s="92" t="s">
        <v>392</v>
      </c>
      <c r="AG36" s="92" t="s">
        <v>392</v>
      </c>
      <c r="AH36" s="92" t="s">
        <v>392</v>
      </c>
      <c r="AI36" s="74" t="e">
        <v>#REF!</v>
      </c>
      <c r="AJ36" s="75"/>
      <c r="AK36" s="93" t="s">
        <v>17</v>
      </c>
      <c r="AL36" s="93">
        <v>0.6</v>
      </c>
      <c r="AM36" s="93"/>
      <c r="AN36" s="93">
        <v>0.48</v>
      </c>
      <c r="AO36" s="93"/>
    </row>
    <row r="37" spans="1:41" ht="11.1" customHeight="1">
      <c r="A37" s="95">
        <v>22</v>
      </c>
      <c r="B37" s="67" t="s">
        <v>18</v>
      </c>
      <c r="C37" s="98" t="s">
        <v>78</v>
      </c>
      <c r="D37" s="104" t="s">
        <v>392</v>
      </c>
      <c r="E37" s="104" t="s">
        <v>392</v>
      </c>
      <c r="F37" s="104" t="s">
        <v>406</v>
      </c>
      <c r="G37" s="104" t="s">
        <v>406</v>
      </c>
      <c r="H37" s="104" t="s">
        <v>392</v>
      </c>
      <c r="I37" s="104" t="s">
        <v>392</v>
      </c>
      <c r="J37" s="104"/>
      <c r="K37" s="104"/>
      <c r="L37" s="104"/>
      <c r="M37" s="104"/>
      <c r="N37" s="225"/>
      <c r="O37" s="188"/>
      <c r="P37" s="103"/>
      <c r="Q37" s="104"/>
      <c r="R37" s="91" t="s">
        <v>392</v>
      </c>
      <c r="S37" s="92" t="s">
        <v>392</v>
      </c>
      <c r="T37" s="92" t="s">
        <v>392</v>
      </c>
      <c r="U37" s="92" t="s">
        <v>392</v>
      </c>
      <c r="V37" s="92" t="s">
        <v>392</v>
      </c>
      <c r="W37" s="92" t="s">
        <v>392</v>
      </c>
      <c r="X37" s="92" t="s">
        <v>392</v>
      </c>
      <c r="Y37" s="92" t="s">
        <v>392</v>
      </c>
      <c r="Z37" s="92" t="s">
        <v>392</v>
      </c>
      <c r="AA37" s="92" t="s">
        <v>392</v>
      </c>
      <c r="AB37" s="92" t="s">
        <v>392</v>
      </c>
      <c r="AC37" s="92" t="s">
        <v>392</v>
      </c>
      <c r="AD37" s="92" t="s">
        <v>392</v>
      </c>
      <c r="AE37" s="92" t="s">
        <v>392</v>
      </c>
      <c r="AF37" s="92" t="s">
        <v>392</v>
      </c>
      <c r="AG37" s="92" t="s">
        <v>392</v>
      </c>
      <c r="AH37" s="92" t="s">
        <v>392</v>
      </c>
      <c r="AI37" s="74" t="e">
        <v>#REF!</v>
      </c>
      <c r="AJ37" s="75"/>
      <c r="AK37" s="93" t="s">
        <v>18</v>
      </c>
      <c r="AL37" s="93">
        <v>0.02</v>
      </c>
      <c r="AM37" s="93"/>
      <c r="AN37" s="93">
        <v>1.6E-2</v>
      </c>
      <c r="AO37" s="93"/>
    </row>
    <row r="38" spans="1:41" ht="11.1" customHeight="1">
      <c r="A38" s="95">
        <v>23</v>
      </c>
      <c r="B38" s="67" t="s">
        <v>19</v>
      </c>
      <c r="C38" s="98" t="s">
        <v>78</v>
      </c>
      <c r="D38" s="104" t="s">
        <v>392</v>
      </c>
      <c r="E38" s="104" t="s">
        <v>392</v>
      </c>
      <c r="F38" s="104" t="s">
        <v>392</v>
      </c>
      <c r="G38" s="104" t="s">
        <v>392</v>
      </c>
      <c r="H38" s="104" t="s">
        <v>392</v>
      </c>
      <c r="I38" s="104" t="s">
        <v>392</v>
      </c>
      <c r="J38" s="104"/>
      <c r="K38" s="104"/>
      <c r="L38" s="104"/>
      <c r="M38" s="104"/>
      <c r="N38" s="225"/>
      <c r="O38" s="188"/>
      <c r="P38" s="103"/>
      <c r="Q38" s="104"/>
      <c r="R38" s="91" t="s">
        <v>392</v>
      </c>
      <c r="S38" s="92" t="s">
        <v>392</v>
      </c>
      <c r="T38" s="92" t="s">
        <v>392</v>
      </c>
      <c r="U38" s="92" t="s">
        <v>392</v>
      </c>
      <c r="V38" s="92" t="s">
        <v>392</v>
      </c>
      <c r="W38" s="92" t="s">
        <v>392</v>
      </c>
      <c r="X38" s="92" t="s">
        <v>392</v>
      </c>
      <c r="Y38" s="92" t="s">
        <v>392</v>
      </c>
      <c r="Z38" s="92" t="s">
        <v>392</v>
      </c>
      <c r="AA38" s="92" t="s">
        <v>392</v>
      </c>
      <c r="AB38" s="92" t="s">
        <v>392</v>
      </c>
      <c r="AC38" s="92" t="s">
        <v>392</v>
      </c>
      <c r="AD38" s="92" t="s">
        <v>392</v>
      </c>
      <c r="AE38" s="92" t="s">
        <v>392</v>
      </c>
      <c r="AF38" s="92" t="s">
        <v>392</v>
      </c>
      <c r="AG38" s="92" t="s">
        <v>392</v>
      </c>
      <c r="AH38" s="92" t="s">
        <v>392</v>
      </c>
      <c r="AI38" s="74" t="e">
        <v>#REF!</v>
      </c>
      <c r="AJ38" s="75"/>
      <c r="AK38" s="93" t="s">
        <v>19</v>
      </c>
      <c r="AL38" s="93">
        <v>0.06</v>
      </c>
      <c r="AM38" s="93"/>
      <c r="AN38" s="93">
        <v>4.8000000000000001E-2</v>
      </c>
      <c r="AO38" s="93"/>
    </row>
    <row r="39" spans="1:41" ht="11.1" customHeight="1">
      <c r="A39" s="95">
        <v>24</v>
      </c>
      <c r="B39" s="67" t="s">
        <v>20</v>
      </c>
      <c r="C39" s="98" t="s">
        <v>78</v>
      </c>
      <c r="D39" s="104" t="s">
        <v>392</v>
      </c>
      <c r="E39" s="104" t="s">
        <v>392</v>
      </c>
      <c r="F39" s="104">
        <v>4.0000000000000001E-3</v>
      </c>
      <c r="G39" s="104">
        <v>5.0000000000000001E-3</v>
      </c>
      <c r="H39" s="104" t="s">
        <v>392</v>
      </c>
      <c r="I39" s="104" t="s">
        <v>392</v>
      </c>
      <c r="J39" s="104"/>
      <c r="K39" s="104"/>
      <c r="L39" s="104"/>
      <c r="M39" s="104"/>
      <c r="N39" s="225"/>
      <c r="O39" s="188"/>
      <c r="P39" s="103"/>
      <c r="Q39" s="104"/>
      <c r="R39" s="91" t="s">
        <v>392</v>
      </c>
      <c r="S39" s="92" t="s">
        <v>392</v>
      </c>
      <c r="T39" s="92" t="s">
        <v>392</v>
      </c>
      <c r="U39" s="92" t="s">
        <v>392</v>
      </c>
      <c r="V39" s="92" t="s">
        <v>392</v>
      </c>
      <c r="W39" s="92" t="s">
        <v>392</v>
      </c>
      <c r="X39" s="92" t="s">
        <v>392</v>
      </c>
      <c r="Y39" s="92" t="s">
        <v>392</v>
      </c>
      <c r="Z39" s="92" t="s">
        <v>392</v>
      </c>
      <c r="AA39" s="92" t="s">
        <v>392</v>
      </c>
      <c r="AB39" s="92" t="s">
        <v>392</v>
      </c>
      <c r="AC39" s="92" t="s">
        <v>392</v>
      </c>
      <c r="AD39" s="92" t="s">
        <v>392</v>
      </c>
      <c r="AE39" s="92" t="s">
        <v>392</v>
      </c>
      <c r="AF39" s="92" t="s">
        <v>392</v>
      </c>
      <c r="AG39" s="92" t="s">
        <v>392</v>
      </c>
      <c r="AH39" s="92" t="s">
        <v>392</v>
      </c>
      <c r="AI39" s="74" t="e">
        <v>#REF!</v>
      </c>
      <c r="AJ39" s="75"/>
      <c r="AK39" s="93" t="s">
        <v>20</v>
      </c>
      <c r="AL39" s="93">
        <v>0.03</v>
      </c>
      <c r="AM39" s="93"/>
      <c r="AN39" s="93">
        <v>2.4E-2</v>
      </c>
      <c r="AO39" s="93"/>
    </row>
    <row r="40" spans="1:41" ht="11.1" customHeight="1">
      <c r="A40" s="95">
        <v>25</v>
      </c>
      <c r="B40" s="67" t="s">
        <v>21</v>
      </c>
      <c r="C40" s="98" t="s">
        <v>78</v>
      </c>
      <c r="D40" s="104" t="s">
        <v>392</v>
      </c>
      <c r="E40" s="104" t="s">
        <v>392</v>
      </c>
      <c r="F40" s="104" t="s">
        <v>392</v>
      </c>
      <c r="G40" s="104" t="s">
        <v>392</v>
      </c>
      <c r="H40" s="104" t="s">
        <v>392</v>
      </c>
      <c r="I40" s="104" t="s">
        <v>392</v>
      </c>
      <c r="J40" s="104"/>
      <c r="K40" s="104"/>
      <c r="L40" s="104"/>
      <c r="M40" s="104"/>
      <c r="N40" s="225"/>
      <c r="O40" s="188"/>
      <c r="P40" s="103"/>
      <c r="Q40" s="104"/>
      <c r="R40" s="91" t="s">
        <v>392</v>
      </c>
      <c r="S40" s="92" t="s">
        <v>392</v>
      </c>
      <c r="T40" s="92" t="s">
        <v>392</v>
      </c>
      <c r="U40" s="92" t="s">
        <v>392</v>
      </c>
      <c r="V40" s="92" t="s">
        <v>392</v>
      </c>
      <c r="W40" s="92" t="s">
        <v>392</v>
      </c>
      <c r="X40" s="92" t="s">
        <v>392</v>
      </c>
      <c r="Y40" s="92" t="s">
        <v>392</v>
      </c>
      <c r="Z40" s="92" t="s">
        <v>392</v>
      </c>
      <c r="AA40" s="92" t="s">
        <v>392</v>
      </c>
      <c r="AB40" s="92" t="s">
        <v>392</v>
      </c>
      <c r="AC40" s="92" t="s">
        <v>392</v>
      </c>
      <c r="AD40" s="92" t="s">
        <v>392</v>
      </c>
      <c r="AE40" s="92" t="s">
        <v>392</v>
      </c>
      <c r="AF40" s="92" t="s">
        <v>392</v>
      </c>
      <c r="AG40" s="92" t="s">
        <v>392</v>
      </c>
      <c r="AH40" s="92" t="s">
        <v>392</v>
      </c>
      <c r="AI40" s="74" t="e">
        <v>#REF!</v>
      </c>
      <c r="AJ40" s="75"/>
      <c r="AK40" s="93" t="s">
        <v>21</v>
      </c>
      <c r="AL40" s="93">
        <v>0.1</v>
      </c>
      <c r="AM40" s="93"/>
      <c r="AN40" s="93">
        <v>0.08</v>
      </c>
      <c r="AO40" s="93"/>
    </row>
    <row r="41" spans="1:41" ht="11.1" customHeight="1">
      <c r="A41" s="95">
        <v>26</v>
      </c>
      <c r="B41" s="67" t="s">
        <v>22</v>
      </c>
      <c r="C41" s="98" t="s">
        <v>78</v>
      </c>
      <c r="D41" s="104" t="s">
        <v>407</v>
      </c>
      <c r="E41" s="104" t="s">
        <v>407</v>
      </c>
      <c r="F41" s="104" t="s">
        <v>407</v>
      </c>
      <c r="G41" s="104" t="s">
        <v>407</v>
      </c>
      <c r="H41" s="104" t="s">
        <v>407</v>
      </c>
      <c r="I41" s="104" t="s">
        <v>407</v>
      </c>
      <c r="J41" s="104"/>
      <c r="K41" s="104"/>
      <c r="L41" s="104"/>
      <c r="M41" s="104"/>
      <c r="N41" s="225"/>
      <c r="O41" s="188"/>
      <c r="P41" s="103"/>
      <c r="Q41" s="104"/>
      <c r="R41" s="91" t="s">
        <v>392</v>
      </c>
      <c r="S41" s="92" t="s">
        <v>392</v>
      </c>
      <c r="T41" s="92" t="s">
        <v>392</v>
      </c>
      <c r="U41" s="92" t="s">
        <v>392</v>
      </c>
      <c r="V41" s="92" t="s">
        <v>392</v>
      </c>
      <c r="W41" s="92" t="s">
        <v>392</v>
      </c>
      <c r="X41" s="92" t="s">
        <v>392</v>
      </c>
      <c r="Y41" s="92" t="s">
        <v>392</v>
      </c>
      <c r="Z41" s="92" t="s">
        <v>392</v>
      </c>
      <c r="AA41" s="92" t="s">
        <v>392</v>
      </c>
      <c r="AB41" s="92" t="s">
        <v>392</v>
      </c>
      <c r="AC41" s="92" t="s">
        <v>392</v>
      </c>
      <c r="AD41" s="92" t="s">
        <v>392</v>
      </c>
      <c r="AE41" s="92" t="s">
        <v>392</v>
      </c>
      <c r="AF41" s="92" t="s">
        <v>392</v>
      </c>
      <c r="AG41" s="92" t="s">
        <v>392</v>
      </c>
      <c r="AH41" s="92" t="s">
        <v>392</v>
      </c>
      <c r="AI41" s="74" t="e">
        <v>#REF!</v>
      </c>
      <c r="AJ41" s="75"/>
      <c r="AK41" s="93" t="s">
        <v>22</v>
      </c>
      <c r="AL41" s="93">
        <v>0.01</v>
      </c>
      <c r="AM41" s="93"/>
      <c r="AN41" s="93">
        <v>8.0000000000000002E-3</v>
      </c>
      <c r="AO41" s="93"/>
    </row>
    <row r="42" spans="1:41" ht="11.1" customHeight="1">
      <c r="A42" s="95">
        <v>27</v>
      </c>
      <c r="B42" s="67" t="s">
        <v>23</v>
      </c>
      <c r="C42" s="98" t="s">
        <v>78</v>
      </c>
      <c r="D42" s="104" t="s">
        <v>392</v>
      </c>
      <c r="E42" s="104" t="s">
        <v>392</v>
      </c>
      <c r="F42" s="104" t="s">
        <v>392</v>
      </c>
      <c r="G42" s="104" t="s">
        <v>392</v>
      </c>
      <c r="H42" s="104" t="s">
        <v>392</v>
      </c>
      <c r="I42" s="104" t="s">
        <v>392</v>
      </c>
      <c r="J42" s="104"/>
      <c r="K42" s="104"/>
      <c r="L42" s="104"/>
      <c r="M42" s="104"/>
      <c r="N42" s="225"/>
      <c r="O42" s="188"/>
      <c r="P42" s="103"/>
      <c r="Q42" s="104"/>
      <c r="R42" s="91" t="s">
        <v>392</v>
      </c>
      <c r="S42" s="92" t="s">
        <v>392</v>
      </c>
      <c r="T42" s="92" t="s">
        <v>392</v>
      </c>
      <c r="U42" s="92" t="s">
        <v>392</v>
      </c>
      <c r="V42" s="92" t="s">
        <v>392</v>
      </c>
      <c r="W42" s="92" t="s">
        <v>392</v>
      </c>
      <c r="X42" s="92" t="s">
        <v>392</v>
      </c>
      <c r="Y42" s="92" t="s">
        <v>392</v>
      </c>
      <c r="Z42" s="92" t="s">
        <v>392</v>
      </c>
      <c r="AA42" s="92" t="s">
        <v>392</v>
      </c>
      <c r="AB42" s="92" t="s">
        <v>392</v>
      </c>
      <c r="AC42" s="92" t="s">
        <v>392</v>
      </c>
      <c r="AD42" s="92" t="s">
        <v>392</v>
      </c>
      <c r="AE42" s="92" t="s">
        <v>392</v>
      </c>
      <c r="AF42" s="92" t="s">
        <v>392</v>
      </c>
      <c r="AG42" s="92" t="s">
        <v>392</v>
      </c>
      <c r="AH42" s="92" t="s">
        <v>392</v>
      </c>
      <c r="AI42" s="74" t="e">
        <v>#REF!</v>
      </c>
      <c r="AJ42" s="75"/>
      <c r="AK42" s="93" t="s">
        <v>23</v>
      </c>
      <c r="AL42" s="93">
        <v>0.1</v>
      </c>
      <c r="AM42" s="93"/>
      <c r="AN42" s="93">
        <v>0.08</v>
      </c>
      <c r="AO42" s="93"/>
    </row>
    <row r="43" spans="1:41" ht="11.1" customHeight="1">
      <c r="A43" s="95">
        <v>28</v>
      </c>
      <c r="B43" s="67" t="s">
        <v>24</v>
      </c>
      <c r="C43" s="98" t="s">
        <v>78</v>
      </c>
      <c r="D43" s="104" t="s">
        <v>392</v>
      </c>
      <c r="E43" s="104" t="s">
        <v>392</v>
      </c>
      <c r="F43" s="104">
        <v>4.0000000000000001E-3</v>
      </c>
      <c r="G43" s="104">
        <v>7.0000000000000001E-3</v>
      </c>
      <c r="H43" s="104" t="s">
        <v>392</v>
      </c>
      <c r="I43" s="104" t="s">
        <v>392</v>
      </c>
      <c r="J43" s="104"/>
      <c r="K43" s="104"/>
      <c r="L43" s="104"/>
      <c r="M43" s="104"/>
      <c r="N43" s="225"/>
      <c r="O43" s="188"/>
      <c r="P43" s="103"/>
      <c r="Q43" s="104"/>
      <c r="R43" s="91" t="s">
        <v>392</v>
      </c>
      <c r="S43" s="92" t="s">
        <v>392</v>
      </c>
      <c r="T43" s="92" t="s">
        <v>392</v>
      </c>
      <c r="U43" s="92" t="s">
        <v>392</v>
      </c>
      <c r="V43" s="92" t="s">
        <v>392</v>
      </c>
      <c r="W43" s="92" t="s">
        <v>392</v>
      </c>
      <c r="X43" s="92" t="s">
        <v>392</v>
      </c>
      <c r="Y43" s="92" t="s">
        <v>392</v>
      </c>
      <c r="Z43" s="92" t="s">
        <v>392</v>
      </c>
      <c r="AA43" s="92" t="s">
        <v>392</v>
      </c>
      <c r="AB43" s="92" t="s">
        <v>392</v>
      </c>
      <c r="AC43" s="92" t="s">
        <v>392</v>
      </c>
      <c r="AD43" s="92" t="s">
        <v>392</v>
      </c>
      <c r="AE43" s="92" t="s">
        <v>392</v>
      </c>
      <c r="AF43" s="92" t="s">
        <v>392</v>
      </c>
      <c r="AG43" s="92" t="s">
        <v>392</v>
      </c>
      <c r="AH43" s="92" t="s">
        <v>392</v>
      </c>
      <c r="AI43" s="74" t="e">
        <v>#REF!</v>
      </c>
      <c r="AJ43" s="75"/>
      <c r="AK43" s="93" t="s">
        <v>24</v>
      </c>
      <c r="AL43" s="93">
        <v>0.03</v>
      </c>
      <c r="AM43" s="93"/>
      <c r="AN43" s="93">
        <v>2.4E-2</v>
      </c>
      <c r="AO43" s="93"/>
    </row>
    <row r="44" spans="1:41" ht="11.1" customHeight="1">
      <c r="A44" s="95">
        <v>29</v>
      </c>
      <c r="B44" s="67" t="s">
        <v>25</v>
      </c>
      <c r="C44" s="98" t="s">
        <v>78</v>
      </c>
      <c r="D44" s="104" t="s">
        <v>392</v>
      </c>
      <c r="E44" s="104" t="s">
        <v>392</v>
      </c>
      <c r="F44" s="104" t="s">
        <v>392</v>
      </c>
      <c r="G44" s="104" t="s">
        <v>392</v>
      </c>
      <c r="H44" s="104" t="s">
        <v>392</v>
      </c>
      <c r="I44" s="104" t="s">
        <v>392</v>
      </c>
      <c r="J44" s="104"/>
      <c r="K44" s="104"/>
      <c r="L44" s="104"/>
      <c r="M44" s="104"/>
      <c r="N44" s="225"/>
      <c r="O44" s="188"/>
      <c r="P44" s="103"/>
      <c r="Q44" s="104"/>
      <c r="R44" s="91" t="s">
        <v>392</v>
      </c>
      <c r="S44" s="92" t="s">
        <v>392</v>
      </c>
      <c r="T44" s="92" t="s">
        <v>392</v>
      </c>
      <c r="U44" s="92" t="s">
        <v>392</v>
      </c>
      <c r="V44" s="92" t="s">
        <v>392</v>
      </c>
      <c r="W44" s="92" t="s">
        <v>392</v>
      </c>
      <c r="X44" s="92" t="s">
        <v>392</v>
      </c>
      <c r="Y44" s="92" t="s">
        <v>392</v>
      </c>
      <c r="Z44" s="92" t="s">
        <v>392</v>
      </c>
      <c r="AA44" s="92" t="s">
        <v>392</v>
      </c>
      <c r="AB44" s="92" t="s">
        <v>392</v>
      </c>
      <c r="AC44" s="92" t="s">
        <v>392</v>
      </c>
      <c r="AD44" s="92" t="s">
        <v>392</v>
      </c>
      <c r="AE44" s="92" t="s">
        <v>392</v>
      </c>
      <c r="AF44" s="92" t="s">
        <v>392</v>
      </c>
      <c r="AG44" s="92" t="s">
        <v>392</v>
      </c>
      <c r="AH44" s="92" t="s">
        <v>392</v>
      </c>
      <c r="AI44" s="74" t="e">
        <v>#REF!</v>
      </c>
      <c r="AJ44" s="75"/>
      <c r="AK44" s="93" t="s">
        <v>25</v>
      </c>
      <c r="AL44" s="93">
        <v>0.03</v>
      </c>
      <c r="AM44" s="93"/>
      <c r="AN44" s="93">
        <v>2.4E-2</v>
      </c>
      <c r="AO44" s="93"/>
    </row>
    <row r="45" spans="1:41" ht="11.1" customHeight="1">
      <c r="A45" s="95">
        <v>30</v>
      </c>
      <c r="B45" s="67" t="s">
        <v>26</v>
      </c>
      <c r="C45" s="98" t="s">
        <v>78</v>
      </c>
      <c r="D45" s="104" t="s">
        <v>392</v>
      </c>
      <c r="E45" s="104" t="s">
        <v>392</v>
      </c>
      <c r="F45" s="104" t="s">
        <v>392</v>
      </c>
      <c r="G45" s="104" t="s">
        <v>392</v>
      </c>
      <c r="H45" s="104" t="s">
        <v>392</v>
      </c>
      <c r="I45" s="104" t="s">
        <v>392</v>
      </c>
      <c r="J45" s="104"/>
      <c r="K45" s="104"/>
      <c r="L45" s="104"/>
      <c r="M45" s="104"/>
      <c r="N45" s="225"/>
      <c r="O45" s="188"/>
      <c r="P45" s="103"/>
      <c r="Q45" s="104"/>
      <c r="R45" s="91" t="s">
        <v>392</v>
      </c>
      <c r="S45" s="92" t="s">
        <v>392</v>
      </c>
      <c r="T45" s="92" t="s">
        <v>392</v>
      </c>
      <c r="U45" s="92" t="s">
        <v>392</v>
      </c>
      <c r="V45" s="92" t="s">
        <v>392</v>
      </c>
      <c r="W45" s="92" t="s">
        <v>392</v>
      </c>
      <c r="X45" s="92" t="s">
        <v>392</v>
      </c>
      <c r="Y45" s="92" t="s">
        <v>392</v>
      </c>
      <c r="Z45" s="92" t="s">
        <v>392</v>
      </c>
      <c r="AA45" s="92" t="s">
        <v>392</v>
      </c>
      <c r="AB45" s="92" t="s">
        <v>392</v>
      </c>
      <c r="AC45" s="92" t="s">
        <v>392</v>
      </c>
      <c r="AD45" s="92" t="s">
        <v>392</v>
      </c>
      <c r="AE45" s="92" t="s">
        <v>392</v>
      </c>
      <c r="AF45" s="92" t="s">
        <v>392</v>
      </c>
      <c r="AG45" s="92" t="s">
        <v>392</v>
      </c>
      <c r="AH45" s="92" t="s">
        <v>392</v>
      </c>
      <c r="AI45" s="74" t="e">
        <v>#REF!</v>
      </c>
      <c r="AJ45" s="75"/>
      <c r="AK45" s="93" t="s">
        <v>26</v>
      </c>
      <c r="AL45" s="93">
        <v>0.09</v>
      </c>
      <c r="AM45" s="93"/>
      <c r="AN45" s="93">
        <v>7.1999999999999995E-2</v>
      </c>
      <c r="AO45" s="93"/>
    </row>
    <row r="46" spans="1:41" ht="11.1" customHeight="1">
      <c r="A46" s="95">
        <v>31</v>
      </c>
      <c r="B46" s="67" t="s">
        <v>27</v>
      </c>
      <c r="C46" s="98" t="s">
        <v>78</v>
      </c>
      <c r="D46" s="104" t="s">
        <v>392</v>
      </c>
      <c r="E46" s="104" t="s">
        <v>392</v>
      </c>
      <c r="F46" s="104" t="s">
        <v>392</v>
      </c>
      <c r="G46" s="104" t="s">
        <v>392</v>
      </c>
      <c r="H46" s="104" t="s">
        <v>392</v>
      </c>
      <c r="I46" s="104" t="s">
        <v>392</v>
      </c>
      <c r="J46" s="104"/>
      <c r="K46" s="104"/>
      <c r="L46" s="104"/>
      <c r="M46" s="104"/>
      <c r="N46" s="225"/>
      <c r="O46" s="188"/>
      <c r="P46" s="103"/>
      <c r="Q46" s="104"/>
      <c r="R46" s="91" t="s">
        <v>392</v>
      </c>
      <c r="S46" s="92" t="s">
        <v>392</v>
      </c>
      <c r="T46" s="92" t="s">
        <v>392</v>
      </c>
      <c r="U46" s="92" t="s">
        <v>392</v>
      </c>
      <c r="V46" s="92" t="s">
        <v>392</v>
      </c>
      <c r="W46" s="92" t="s">
        <v>392</v>
      </c>
      <c r="X46" s="92" t="s">
        <v>392</v>
      </c>
      <c r="Y46" s="92" t="s">
        <v>392</v>
      </c>
      <c r="Z46" s="92" t="s">
        <v>392</v>
      </c>
      <c r="AA46" s="92" t="s">
        <v>392</v>
      </c>
      <c r="AB46" s="92" t="s">
        <v>392</v>
      </c>
      <c r="AC46" s="92" t="s">
        <v>392</v>
      </c>
      <c r="AD46" s="92" t="s">
        <v>392</v>
      </c>
      <c r="AE46" s="92" t="s">
        <v>392</v>
      </c>
      <c r="AF46" s="92" t="s">
        <v>392</v>
      </c>
      <c r="AG46" s="92" t="s">
        <v>392</v>
      </c>
      <c r="AH46" s="92" t="s">
        <v>392</v>
      </c>
      <c r="AI46" s="74" t="e">
        <v>#REF!</v>
      </c>
      <c r="AJ46" s="75"/>
      <c r="AK46" s="93" t="s">
        <v>27</v>
      </c>
      <c r="AL46" s="93">
        <v>0.08</v>
      </c>
      <c r="AM46" s="93"/>
      <c r="AN46" s="93">
        <v>6.4000000000000001E-2</v>
      </c>
      <c r="AO46" s="93"/>
    </row>
    <row r="47" spans="1:41" ht="11.1" customHeight="1">
      <c r="A47" s="95">
        <v>32</v>
      </c>
      <c r="B47" s="67" t="s">
        <v>28</v>
      </c>
      <c r="C47" s="98" t="s">
        <v>78</v>
      </c>
      <c r="D47" s="104" t="s">
        <v>392</v>
      </c>
      <c r="E47" s="104" t="s">
        <v>392</v>
      </c>
      <c r="F47" s="104" t="s">
        <v>392</v>
      </c>
      <c r="G47" s="104" t="s">
        <v>392</v>
      </c>
      <c r="H47" s="104" t="s">
        <v>392</v>
      </c>
      <c r="I47" s="104" t="s">
        <v>392</v>
      </c>
      <c r="J47" s="104"/>
      <c r="K47" s="104"/>
      <c r="L47" s="104"/>
      <c r="M47" s="104"/>
      <c r="N47" s="225"/>
      <c r="O47" s="188"/>
      <c r="P47" s="103"/>
      <c r="Q47" s="104"/>
      <c r="R47" s="91" t="s">
        <v>392</v>
      </c>
      <c r="S47" s="92" t="s">
        <v>392</v>
      </c>
      <c r="T47" s="92" t="s">
        <v>392</v>
      </c>
      <c r="U47" s="92" t="s">
        <v>392</v>
      </c>
      <c r="V47" s="92" t="s">
        <v>392</v>
      </c>
      <c r="W47" s="92" t="s">
        <v>392</v>
      </c>
      <c r="X47" s="92" t="s">
        <v>392</v>
      </c>
      <c r="Y47" s="92" t="s">
        <v>392</v>
      </c>
      <c r="Z47" s="92" t="s">
        <v>392</v>
      </c>
      <c r="AA47" s="92" t="s">
        <v>392</v>
      </c>
      <c r="AB47" s="92" t="s">
        <v>392</v>
      </c>
      <c r="AC47" s="92" t="s">
        <v>392</v>
      </c>
      <c r="AD47" s="92" t="s">
        <v>392</v>
      </c>
      <c r="AE47" s="92" t="s">
        <v>392</v>
      </c>
      <c r="AF47" s="92" t="s">
        <v>392</v>
      </c>
      <c r="AG47" s="92" t="s">
        <v>392</v>
      </c>
      <c r="AH47" s="92" t="s">
        <v>392</v>
      </c>
      <c r="AI47" s="74" t="e">
        <v>#REF!</v>
      </c>
      <c r="AJ47" s="75"/>
      <c r="AK47" s="93" t="s">
        <v>28</v>
      </c>
      <c r="AL47" s="93">
        <v>1</v>
      </c>
      <c r="AM47" s="93"/>
      <c r="AN47" s="93">
        <v>0.5</v>
      </c>
      <c r="AO47" s="93"/>
    </row>
    <row r="48" spans="1:41" ht="11.1" customHeight="1">
      <c r="A48" s="95">
        <v>33</v>
      </c>
      <c r="B48" s="67" t="s">
        <v>29</v>
      </c>
      <c r="C48" s="98" t="s">
        <v>78</v>
      </c>
      <c r="D48" s="106" t="s">
        <v>392</v>
      </c>
      <c r="E48" s="106" t="s">
        <v>392</v>
      </c>
      <c r="F48" s="106" t="s">
        <v>392</v>
      </c>
      <c r="G48" s="106" t="s">
        <v>392</v>
      </c>
      <c r="H48" s="106" t="s">
        <v>392</v>
      </c>
      <c r="I48" s="106" t="s">
        <v>392</v>
      </c>
      <c r="J48" s="106"/>
      <c r="K48" s="106"/>
      <c r="L48" s="106"/>
      <c r="M48" s="106"/>
      <c r="N48" s="226"/>
      <c r="O48" s="189"/>
      <c r="P48" s="105"/>
      <c r="Q48" s="106"/>
      <c r="R48" s="91" t="s">
        <v>392</v>
      </c>
      <c r="S48" s="92" t="s">
        <v>392</v>
      </c>
      <c r="T48" s="92" t="s">
        <v>392</v>
      </c>
      <c r="U48" s="92" t="s">
        <v>392</v>
      </c>
      <c r="V48" s="92" t="s">
        <v>392</v>
      </c>
      <c r="W48" s="92" t="s">
        <v>392</v>
      </c>
      <c r="X48" s="92" t="s">
        <v>392</v>
      </c>
      <c r="Y48" s="92" t="s">
        <v>392</v>
      </c>
      <c r="Z48" s="92" t="s">
        <v>392</v>
      </c>
      <c r="AA48" s="92" t="s">
        <v>392</v>
      </c>
      <c r="AB48" s="92" t="s">
        <v>392</v>
      </c>
      <c r="AC48" s="92" t="s">
        <v>392</v>
      </c>
      <c r="AD48" s="92" t="s">
        <v>392</v>
      </c>
      <c r="AE48" s="92" t="s">
        <v>392</v>
      </c>
      <c r="AF48" s="92" t="s">
        <v>392</v>
      </c>
      <c r="AG48" s="92" t="s">
        <v>392</v>
      </c>
      <c r="AH48" s="92" t="s">
        <v>392</v>
      </c>
      <c r="AI48" s="74" t="e">
        <v>#REF!</v>
      </c>
      <c r="AJ48" s="75"/>
      <c r="AK48" s="93" t="s">
        <v>29</v>
      </c>
      <c r="AL48" s="93">
        <v>0.2</v>
      </c>
      <c r="AM48" s="93"/>
      <c r="AN48" s="93">
        <v>0.1</v>
      </c>
      <c r="AO48" s="93"/>
    </row>
    <row r="49" spans="1:41" ht="11.1" customHeight="1">
      <c r="A49" s="95">
        <v>34</v>
      </c>
      <c r="B49" s="67" t="s">
        <v>30</v>
      </c>
      <c r="C49" s="98" t="s">
        <v>78</v>
      </c>
      <c r="D49" s="106" t="s">
        <v>392</v>
      </c>
      <c r="E49" s="106" t="s">
        <v>392</v>
      </c>
      <c r="F49" s="106" t="s">
        <v>392</v>
      </c>
      <c r="G49" s="106" t="s">
        <v>392</v>
      </c>
      <c r="H49" s="106" t="s">
        <v>392</v>
      </c>
      <c r="I49" s="106" t="s">
        <v>392</v>
      </c>
      <c r="J49" s="106"/>
      <c r="K49" s="106"/>
      <c r="L49" s="106"/>
      <c r="M49" s="106"/>
      <c r="N49" s="226"/>
      <c r="O49" s="189"/>
      <c r="P49" s="105"/>
      <c r="Q49" s="106"/>
      <c r="R49" s="91" t="s">
        <v>392</v>
      </c>
      <c r="S49" s="92" t="s">
        <v>392</v>
      </c>
      <c r="T49" s="92" t="s">
        <v>392</v>
      </c>
      <c r="U49" s="92" t="s">
        <v>392</v>
      </c>
      <c r="V49" s="92" t="s">
        <v>392</v>
      </c>
      <c r="W49" s="92" t="s">
        <v>392</v>
      </c>
      <c r="X49" s="92" t="s">
        <v>392</v>
      </c>
      <c r="Y49" s="92" t="s">
        <v>392</v>
      </c>
      <c r="Z49" s="92" t="s">
        <v>392</v>
      </c>
      <c r="AA49" s="92" t="s">
        <v>392</v>
      </c>
      <c r="AB49" s="92" t="s">
        <v>392</v>
      </c>
      <c r="AC49" s="92" t="s">
        <v>392</v>
      </c>
      <c r="AD49" s="92" t="s">
        <v>392</v>
      </c>
      <c r="AE49" s="92" t="s">
        <v>392</v>
      </c>
      <c r="AF49" s="92" t="s">
        <v>392</v>
      </c>
      <c r="AG49" s="92" t="s">
        <v>392</v>
      </c>
      <c r="AH49" s="92" t="s">
        <v>392</v>
      </c>
      <c r="AI49" s="74" t="e">
        <v>#REF!</v>
      </c>
      <c r="AJ49" s="75"/>
      <c r="AK49" s="93" t="s">
        <v>30</v>
      </c>
      <c r="AL49" s="93">
        <v>0.3</v>
      </c>
      <c r="AM49" s="93"/>
      <c r="AN49" s="93">
        <v>0.15</v>
      </c>
      <c r="AO49" s="93"/>
    </row>
    <row r="50" spans="1:41" ht="11.1" customHeight="1">
      <c r="A50" s="95">
        <v>35</v>
      </c>
      <c r="B50" s="67" t="s">
        <v>31</v>
      </c>
      <c r="C50" s="98" t="s">
        <v>78</v>
      </c>
      <c r="D50" s="104" t="s">
        <v>392</v>
      </c>
      <c r="E50" s="104" t="s">
        <v>392</v>
      </c>
      <c r="F50" s="104" t="s">
        <v>392</v>
      </c>
      <c r="G50" s="104" t="s">
        <v>392</v>
      </c>
      <c r="H50" s="104" t="s">
        <v>392</v>
      </c>
      <c r="I50" s="104" t="s">
        <v>392</v>
      </c>
      <c r="J50" s="104"/>
      <c r="K50" s="104"/>
      <c r="L50" s="104"/>
      <c r="M50" s="104"/>
      <c r="N50" s="225"/>
      <c r="O50" s="188"/>
      <c r="P50" s="103"/>
      <c r="Q50" s="104"/>
      <c r="R50" s="91" t="s">
        <v>392</v>
      </c>
      <c r="S50" s="92" t="s">
        <v>392</v>
      </c>
      <c r="T50" s="92" t="s">
        <v>392</v>
      </c>
      <c r="U50" s="92" t="s">
        <v>392</v>
      </c>
      <c r="V50" s="92" t="s">
        <v>392</v>
      </c>
      <c r="W50" s="92" t="s">
        <v>392</v>
      </c>
      <c r="X50" s="92" t="s">
        <v>392</v>
      </c>
      <c r="Y50" s="92" t="s">
        <v>392</v>
      </c>
      <c r="Z50" s="92" t="s">
        <v>392</v>
      </c>
      <c r="AA50" s="92" t="s">
        <v>392</v>
      </c>
      <c r="AB50" s="92" t="s">
        <v>392</v>
      </c>
      <c r="AC50" s="92" t="s">
        <v>392</v>
      </c>
      <c r="AD50" s="92" t="s">
        <v>392</v>
      </c>
      <c r="AE50" s="92" t="s">
        <v>392</v>
      </c>
      <c r="AF50" s="92" t="s">
        <v>392</v>
      </c>
      <c r="AG50" s="92" t="s">
        <v>392</v>
      </c>
      <c r="AH50" s="92" t="s">
        <v>392</v>
      </c>
      <c r="AI50" s="74" t="e">
        <v>#REF!</v>
      </c>
      <c r="AJ50" s="75"/>
      <c r="AK50" s="93" t="s">
        <v>31</v>
      </c>
      <c r="AL50" s="93">
        <v>1</v>
      </c>
      <c r="AM50" s="93"/>
      <c r="AN50" s="93">
        <v>0.5</v>
      </c>
      <c r="AO50" s="93"/>
    </row>
    <row r="51" spans="1:41" ht="11.1" customHeight="1">
      <c r="A51" s="95">
        <v>36</v>
      </c>
      <c r="B51" s="67" t="s">
        <v>32</v>
      </c>
      <c r="C51" s="98" t="s">
        <v>78</v>
      </c>
      <c r="D51" s="73" t="s">
        <v>392</v>
      </c>
      <c r="E51" s="73" t="s">
        <v>392</v>
      </c>
      <c r="F51" s="73" t="s">
        <v>392</v>
      </c>
      <c r="G51" s="73" t="s">
        <v>392</v>
      </c>
      <c r="H51" s="73" t="s">
        <v>392</v>
      </c>
      <c r="I51" s="73" t="s">
        <v>392</v>
      </c>
      <c r="J51" s="73"/>
      <c r="K51" s="73"/>
      <c r="L51" s="73"/>
      <c r="M51" s="73"/>
      <c r="N51" s="220"/>
      <c r="O51" s="140"/>
      <c r="P51" s="72"/>
      <c r="Q51" s="73"/>
      <c r="R51" s="91" t="s">
        <v>392</v>
      </c>
      <c r="S51" s="92" t="s">
        <v>392</v>
      </c>
      <c r="T51" s="92" t="s">
        <v>392</v>
      </c>
      <c r="U51" s="92" t="s">
        <v>392</v>
      </c>
      <c r="V51" s="92" t="s">
        <v>392</v>
      </c>
      <c r="W51" s="92" t="s">
        <v>392</v>
      </c>
      <c r="X51" s="92" t="s">
        <v>392</v>
      </c>
      <c r="Y51" s="92" t="s">
        <v>392</v>
      </c>
      <c r="Z51" s="92" t="s">
        <v>392</v>
      </c>
      <c r="AA51" s="92" t="s">
        <v>392</v>
      </c>
      <c r="AB51" s="92" t="s">
        <v>392</v>
      </c>
      <c r="AC51" s="92" t="s">
        <v>392</v>
      </c>
      <c r="AD51" s="92" t="s">
        <v>392</v>
      </c>
      <c r="AE51" s="92" t="s">
        <v>392</v>
      </c>
      <c r="AF51" s="92" t="s">
        <v>392</v>
      </c>
      <c r="AG51" s="92" t="s">
        <v>392</v>
      </c>
      <c r="AH51" s="92" t="s">
        <v>392</v>
      </c>
      <c r="AI51" s="74" t="e">
        <v>#REF!</v>
      </c>
      <c r="AJ51" s="75"/>
      <c r="AK51" s="93" t="s">
        <v>32</v>
      </c>
      <c r="AL51" s="93">
        <v>200</v>
      </c>
      <c r="AM51" s="93"/>
      <c r="AN51" s="93">
        <v>100</v>
      </c>
      <c r="AO51" s="93"/>
    </row>
    <row r="52" spans="1:41" ht="11.1" customHeight="1">
      <c r="A52" s="95">
        <v>37</v>
      </c>
      <c r="B52" s="67" t="s">
        <v>34</v>
      </c>
      <c r="C52" s="98" t="s">
        <v>78</v>
      </c>
      <c r="D52" s="104" t="s">
        <v>392</v>
      </c>
      <c r="E52" s="104" t="s">
        <v>392</v>
      </c>
      <c r="F52" s="104" t="s">
        <v>392</v>
      </c>
      <c r="G52" s="104" t="s">
        <v>392</v>
      </c>
      <c r="H52" s="104" t="s">
        <v>392</v>
      </c>
      <c r="I52" s="104" t="s">
        <v>392</v>
      </c>
      <c r="J52" s="104"/>
      <c r="K52" s="104"/>
      <c r="L52" s="104"/>
      <c r="M52" s="104"/>
      <c r="N52" s="225"/>
      <c r="O52" s="188"/>
      <c r="P52" s="103"/>
      <c r="Q52" s="104"/>
      <c r="R52" s="91" t="s">
        <v>392</v>
      </c>
      <c r="S52" s="92" t="s">
        <v>392</v>
      </c>
      <c r="T52" s="92" t="s">
        <v>392</v>
      </c>
      <c r="U52" s="92" t="s">
        <v>392</v>
      </c>
      <c r="V52" s="92" t="s">
        <v>392</v>
      </c>
      <c r="W52" s="92" t="s">
        <v>392</v>
      </c>
      <c r="X52" s="92" t="s">
        <v>392</v>
      </c>
      <c r="Y52" s="92" t="s">
        <v>392</v>
      </c>
      <c r="Z52" s="92" t="s">
        <v>392</v>
      </c>
      <c r="AA52" s="92" t="s">
        <v>392</v>
      </c>
      <c r="AB52" s="92" t="s">
        <v>392</v>
      </c>
      <c r="AC52" s="92" t="s">
        <v>392</v>
      </c>
      <c r="AD52" s="92" t="s">
        <v>392</v>
      </c>
      <c r="AE52" s="92" t="s">
        <v>392</v>
      </c>
      <c r="AF52" s="92" t="s">
        <v>392</v>
      </c>
      <c r="AG52" s="92" t="s">
        <v>392</v>
      </c>
      <c r="AH52" s="92" t="s">
        <v>392</v>
      </c>
      <c r="AI52" s="74" t="e">
        <v>#REF!</v>
      </c>
      <c r="AJ52" s="75"/>
      <c r="AK52" s="93" t="s">
        <v>34</v>
      </c>
      <c r="AL52" s="93">
        <v>0.05</v>
      </c>
      <c r="AM52" s="93"/>
      <c r="AN52" s="93">
        <v>2.5000000000000001E-2</v>
      </c>
      <c r="AO52" s="93"/>
    </row>
    <row r="53" spans="1:41" ht="11.1" customHeight="1">
      <c r="A53" s="95">
        <v>38</v>
      </c>
      <c r="B53" s="67" t="s">
        <v>35</v>
      </c>
      <c r="C53" s="98" t="s">
        <v>78</v>
      </c>
      <c r="D53" s="73">
        <v>3.7</v>
      </c>
      <c r="E53" s="73">
        <v>3.7</v>
      </c>
      <c r="F53" s="73">
        <v>4.7</v>
      </c>
      <c r="G53" s="73">
        <v>4.8</v>
      </c>
      <c r="H53" s="73">
        <v>1.8</v>
      </c>
      <c r="I53" s="73">
        <v>2</v>
      </c>
      <c r="J53" s="73"/>
      <c r="K53" s="73"/>
      <c r="L53" s="73"/>
      <c r="M53" s="73"/>
      <c r="N53" s="220"/>
      <c r="O53" s="140"/>
      <c r="P53" s="72"/>
      <c r="Q53" s="73"/>
      <c r="R53" s="91" t="s">
        <v>392</v>
      </c>
      <c r="S53" s="92" t="s">
        <v>392</v>
      </c>
      <c r="T53" s="92" t="s">
        <v>392</v>
      </c>
      <c r="U53" s="92" t="s">
        <v>392</v>
      </c>
      <c r="V53" s="92" t="s">
        <v>392</v>
      </c>
      <c r="W53" s="92" t="s">
        <v>392</v>
      </c>
      <c r="X53" s="92" t="s">
        <v>392</v>
      </c>
      <c r="Y53" s="92" t="s">
        <v>392</v>
      </c>
      <c r="Z53" s="92" t="s">
        <v>392</v>
      </c>
      <c r="AA53" s="92" t="s">
        <v>392</v>
      </c>
      <c r="AB53" s="92" t="s">
        <v>392</v>
      </c>
      <c r="AC53" s="92" t="s">
        <v>392</v>
      </c>
      <c r="AD53" s="92" t="s">
        <v>392</v>
      </c>
      <c r="AE53" s="92" t="s">
        <v>392</v>
      </c>
      <c r="AF53" s="92" t="s">
        <v>392</v>
      </c>
      <c r="AG53" s="92" t="s">
        <v>392</v>
      </c>
      <c r="AH53" s="92" t="s">
        <v>392</v>
      </c>
      <c r="AI53" s="74" t="e">
        <v>#REF!</v>
      </c>
      <c r="AJ53" s="75"/>
      <c r="AK53" s="93" t="s">
        <v>35</v>
      </c>
      <c r="AL53" s="93">
        <v>200</v>
      </c>
      <c r="AM53" s="93"/>
      <c r="AN53" s="93">
        <v>100</v>
      </c>
      <c r="AO53" s="93"/>
    </row>
    <row r="54" spans="1:41" ht="11.1" customHeight="1">
      <c r="A54" s="95">
        <v>39</v>
      </c>
      <c r="B54" s="67" t="s">
        <v>36</v>
      </c>
      <c r="C54" s="98" t="s">
        <v>78</v>
      </c>
      <c r="D54" s="73" t="s">
        <v>392</v>
      </c>
      <c r="E54" s="73" t="s">
        <v>392</v>
      </c>
      <c r="F54" s="73" t="s">
        <v>392</v>
      </c>
      <c r="G54" s="73" t="s">
        <v>392</v>
      </c>
      <c r="H54" s="73" t="s">
        <v>392</v>
      </c>
      <c r="I54" s="73" t="s">
        <v>392</v>
      </c>
      <c r="J54" s="73"/>
      <c r="K54" s="73"/>
      <c r="L54" s="73"/>
      <c r="M54" s="73"/>
      <c r="N54" s="220"/>
      <c r="O54" s="140"/>
      <c r="P54" s="72"/>
      <c r="Q54" s="73"/>
      <c r="R54" s="91" t="s">
        <v>392</v>
      </c>
      <c r="S54" s="92" t="s">
        <v>392</v>
      </c>
      <c r="T54" s="92" t="s">
        <v>392</v>
      </c>
      <c r="U54" s="92" t="s">
        <v>392</v>
      </c>
      <c r="V54" s="92" t="s">
        <v>392</v>
      </c>
      <c r="W54" s="92" t="s">
        <v>392</v>
      </c>
      <c r="X54" s="92" t="s">
        <v>392</v>
      </c>
      <c r="Y54" s="92" t="s">
        <v>392</v>
      </c>
      <c r="Z54" s="92" t="s">
        <v>392</v>
      </c>
      <c r="AA54" s="92" t="s">
        <v>392</v>
      </c>
      <c r="AB54" s="92" t="s">
        <v>392</v>
      </c>
      <c r="AC54" s="92" t="s">
        <v>392</v>
      </c>
      <c r="AD54" s="92" t="s">
        <v>392</v>
      </c>
      <c r="AE54" s="92" t="s">
        <v>392</v>
      </c>
      <c r="AF54" s="92" t="s">
        <v>392</v>
      </c>
      <c r="AG54" s="92" t="s">
        <v>392</v>
      </c>
      <c r="AH54" s="92" t="s">
        <v>392</v>
      </c>
      <c r="AI54" s="74" t="e">
        <v>#REF!</v>
      </c>
      <c r="AJ54" s="75"/>
      <c r="AK54" s="93" t="s">
        <v>36</v>
      </c>
      <c r="AL54" s="93">
        <v>300</v>
      </c>
      <c r="AM54" s="93"/>
      <c r="AN54" s="93">
        <v>150</v>
      </c>
      <c r="AO54" s="93"/>
    </row>
    <row r="55" spans="1:41" ht="11.1" customHeight="1">
      <c r="A55" s="95">
        <v>40</v>
      </c>
      <c r="B55" s="67" t="s">
        <v>48</v>
      </c>
      <c r="C55" s="98" t="s">
        <v>78</v>
      </c>
      <c r="D55" s="92" t="s">
        <v>392</v>
      </c>
      <c r="E55" s="92" t="s">
        <v>392</v>
      </c>
      <c r="F55" s="92" t="s">
        <v>392</v>
      </c>
      <c r="G55" s="92" t="s">
        <v>392</v>
      </c>
      <c r="H55" s="92" t="s">
        <v>392</v>
      </c>
      <c r="I55" s="92" t="s">
        <v>392</v>
      </c>
      <c r="J55" s="92"/>
      <c r="K55" s="92"/>
      <c r="L55" s="92"/>
      <c r="M55" s="92"/>
      <c r="N55" s="127"/>
      <c r="O55" s="185"/>
      <c r="P55" s="91"/>
      <c r="Q55" s="92"/>
      <c r="R55" s="91" t="s">
        <v>392</v>
      </c>
      <c r="S55" s="92" t="s">
        <v>392</v>
      </c>
      <c r="T55" s="92" t="s">
        <v>392</v>
      </c>
      <c r="U55" s="92" t="s">
        <v>392</v>
      </c>
      <c r="V55" s="92" t="s">
        <v>392</v>
      </c>
      <c r="W55" s="92" t="s">
        <v>392</v>
      </c>
      <c r="X55" s="92" t="s">
        <v>392</v>
      </c>
      <c r="Y55" s="92" t="s">
        <v>392</v>
      </c>
      <c r="Z55" s="92" t="s">
        <v>392</v>
      </c>
      <c r="AA55" s="92" t="s">
        <v>392</v>
      </c>
      <c r="AB55" s="92" t="s">
        <v>392</v>
      </c>
      <c r="AC55" s="92" t="s">
        <v>392</v>
      </c>
      <c r="AD55" s="92" t="s">
        <v>392</v>
      </c>
      <c r="AE55" s="92" t="s">
        <v>392</v>
      </c>
      <c r="AF55" s="92" t="s">
        <v>392</v>
      </c>
      <c r="AG55" s="92" t="s">
        <v>392</v>
      </c>
      <c r="AH55" s="92" t="s">
        <v>392</v>
      </c>
      <c r="AI55" s="74" t="e">
        <v>#REF!</v>
      </c>
      <c r="AJ55" s="75"/>
      <c r="AK55" s="93" t="s">
        <v>56</v>
      </c>
      <c r="AL55" s="93">
        <v>500</v>
      </c>
      <c r="AM55" s="93"/>
      <c r="AN55" s="93">
        <v>250</v>
      </c>
      <c r="AO55" s="93"/>
    </row>
    <row r="56" spans="1:41" ht="11.1" customHeight="1">
      <c r="A56" s="95">
        <v>41</v>
      </c>
      <c r="B56" s="67" t="s">
        <v>37</v>
      </c>
      <c r="C56" s="98" t="s">
        <v>78</v>
      </c>
      <c r="D56" s="106" t="s">
        <v>392</v>
      </c>
      <c r="E56" s="106" t="s">
        <v>392</v>
      </c>
      <c r="F56" s="106" t="s">
        <v>392</v>
      </c>
      <c r="G56" s="106" t="s">
        <v>392</v>
      </c>
      <c r="H56" s="106" t="s">
        <v>392</v>
      </c>
      <c r="I56" s="106" t="s">
        <v>392</v>
      </c>
      <c r="J56" s="106"/>
      <c r="K56" s="106"/>
      <c r="L56" s="106"/>
      <c r="M56" s="106"/>
      <c r="N56" s="226"/>
      <c r="O56" s="189"/>
      <c r="P56" s="105"/>
      <c r="Q56" s="106"/>
      <c r="R56" s="91" t="s">
        <v>392</v>
      </c>
      <c r="S56" s="92" t="s">
        <v>392</v>
      </c>
      <c r="T56" s="92" t="s">
        <v>392</v>
      </c>
      <c r="U56" s="92" t="s">
        <v>392</v>
      </c>
      <c r="V56" s="92" t="s">
        <v>392</v>
      </c>
      <c r="W56" s="92" t="s">
        <v>392</v>
      </c>
      <c r="X56" s="92" t="s">
        <v>392</v>
      </c>
      <c r="Y56" s="92" t="s">
        <v>392</v>
      </c>
      <c r="Z56" s="92" t="s">
        <v>392</v>
      </c>
      <c r="AA56" s="92" t="s">
        <v>392</v>
      </c>
      <c r="AB56" s="92" t="s">
        <v>392</v>
      </c>
      <c r="AC56" s="92" t="s">
        <v>392</v>
      </c>
      <c r="AD56" s="92" t="s">
        <v>392</v>
      </c>
      <c r="AE56" s="92" t="s">
        <v>392</v>
      </c>
      <c r="AF56" s="92" t="s">
        <v>392</v>
      </c>
      <c r="AG56" s="92" t="s">
        <v>392</v>
      </c>
      <c r="AH56" s="92" t="s">
        <v>392</v>
      </c>
      <c r="AI56" s="74" t="e">
        <v>#REF!</v>
      </c>
      <c r="AJ56" s="75"/>
      <c r="AK56" s="93" t="s">
        <v>37</v>
      </c>
      <c r="AL56" s="93">
        <v>0.2</v>
      </c>
      <c r="AM56" s="93"/>
      <c r="AN56" s="93">
        <v>0.1</v>
      </c>
      <c r="AO56" s="93"/>
    </row>
    <row r="57" spans="1:41" ht="11.1" customHeight="1">
      <c r="A57" s="95">
        <v>42</v>
      </c>
      <c r="B57" s="67" t="s">
        <v>38</v>
      </c>
      <c r="C57" s="98" t="s">
        <v>78</v>
      </c>
      <c r="D57" s="110" t="s">
        <v>392</v>
      </c>
      <c r="E57" s="110" t="s">
        <v>392</v>
      </c>
      <c r="F57" s="110" t="s">
        <v>392</v>
      </c>
      <c r="G57" s="110" t="s">
        <v>392</v>
      </c>
      <c r="H57" s="110" t="s">
        <v>392</v>
      </c>
      <c r="I57" s="110" t="s">
        <v>392</v>
      </c>
      <c r="J57" s="110"/>
      <c r="K57" s="110"/>
      <c r="L57" s="110"/>
      <c r="M57" s="110"/>
      <c r="N57" s="227"/>
      <c r="O57" s="190"/>
      <c r="P57" s="109"/>
      <c r="Q57" s="110"/>
      <c r="R57" s="91" t="s">
        <v>392</v>
      </c>
      <c r="S57" s="92" t="s">
        <v>392</v>
      </c>
      <c r="T57" s="92" t="s">
        <v>392</v>
      </c>
      <c r="U57" s="92" t="s">
        <v>392</v>
      </c>
      <c r="V57" s="92" t="s">
        <v>392</v>
      </c>
      <c r="W57" s="92" t="s">
        <v>392</v>
      </c>
      <c r="X57" s="92" t="s">
        <v>392</v>
      </c>
      <c r="Y57" s="92" t="s">
        <v>392</v>
      </c>
      <c r="Z57" s="92" t="s">
        <v>392</v>
      </c>
      <c r="AA57" s="92" t="s">
        <v>392</v>
      </c>
      <c r="AB57" s="92" t="s">
        <v>392</v>
      </c>
      <c r="AC57" s="92" t="s">
        <v>392</v>
      </c>
      <c r="AD57" s="92" t="s">
        <v>392</v>
      </c>
      <c r="AE57" s="92" t="s">
        <v>392</v>
      </c>
      <c r="AF57" s="92" t="s">
        <v>392</v>
      </c>
      <c r="AG57" s="92" t="s">
        <v>392</v>
      </c>
      <c r="AH57" s="92" t="s">
        <v>392</v>
      </c>
      <c r="AI57" s="74" t="e">
        <v>#REF!</v>
      </c>
      <c r="AJ57" s="75"/>
      <c r="AK57" s="93" t="s">
        <v>38</v>
      </c>
      <c r="AL57" s="93">
        <v>1.0000000000000001E-5</v>
      </c>
      <c r="AM57" s="93"/>
      <c r="AN57" s="93">
        <v>6.0000000000000002E-6</v>
      </c>
      <c r="AO57" s="93"/>
    </row>
    <row r="58" spans="1:41" ht="11.1" customHeight="1">
      <c r="A58" s="95">
        <v>43</v>
      </c>
      <c r="B58" s="67" t="s">
        <v>102</v>
      </c>
      <c r="C58" s="98" t="s">
        <v>78</v>
      </c>
      <c r="D58" s="110" t="s">
        <v>392</v>
      </c>
      <c r="E58" s="110" t="s">
        <v>392</v>
      </c>
      <c r="F58" s="110" t="s">
        <v>392</v>
      </c>
      <c r="G58" s="110" t="s">
        <v>392</v>
      </c>
      <c r="H58" s="110" t="s">
        <v>392</v>
      </c>
      <c r="I58" s="110" t="s">
        <v>392</v>
      </c>
      <c r="J58" s="110"/>
      <c r="K58" s="110"/>
      <c r="L58" s="110"/>
      <c r="M58" s="110"/>
      <c r="N58" s="227"/>
      <c r="O58" s="190"/>
      <c r="P58" s="109"/>
      <c r="Q58" s="110"/>
      <c r="R58" s="91" t="s">
        <v>392</v>
      </c>
      <c r="S58" s="92" t="s">
        <v>392</v>
      </c>
      <c r="T58" s="92" t="s">
        <v>392</v>
      </c>
      <c r="U58" s="92" t="s">
        <v>392</v>
      </c>
      <c r="V58" s="92" t="s">
        <v>392</v>
      </c>
      <c r="W58" s="92" t="s">
        <v>392</v>
      </c>
      <c r="X58" s="92" t="s">
        <v>392</v>
      </c>
      <c r="Y58" s="92" t="s">
        <v>392</v>
      </c>
      <c r="Z58" s="92" t="s">
        <v>392</v>
      </c>
      <c r="AA58" s="92" t="s">
        <v>392</v>
      </c>
      <c r="AB58" s="92" t="s">
        <v>392</v>
      </c>
      <c r="AC58" s="92" t="s">
        <v>392</v>
      </c>
      <c r="AD58" s="92" t="s">
        <v>392</v>
      </c>
      <c r="AE58" s="92" t="s">
        <v>392</v>
      </c>
      <c r="AF58" s="92" t="s">
        <v>392</v>
      </c>
      <c r="AG58" s="92" t="s">
        <v>392</v>
      </c>
      <c r="AH58" s="92" t="s">
        <v>392</v>
      </c>
      <c r="AI58" s="74" t="e">
        <v>#REF!</v>
      </c>
      <c r="AJ58" s="75"/>
      <c r="AK58" s="93" t="s">
        <v>110</v>
      </c>
      <c r="AL58" s="93">
        <v>1.0000000000000001E-5</v>
      </c>
      <c r="AM58" s="93"/>
      <c r="AN58" s="93">
        <v>6.0000000000000002E-6</v>
      </c>
      <c r="AO58" s="93"/>
    </row>
    <row r="59" spans="1:41" ht="11.1" customHeight="1">
      <c r="A59" s="95">
        <v>44</v>
      </c>
      <c r="B59" s="67" t="s">
        <v>39</v>
      </c>
      <c r="C59" s="98" t="s">
        <v>78</v>
      </c>
      <c r="D59" s="104" t="s">
        <v>406</v>
      </c>
      <c r="E59" s="104">
        <v>2E-3</v>
      </c>
      <c r="F59" s="104" t="s">
        <v>406</v>
      </c>
      <c r="G59" s="104" t="s">
        <v>406</v>
      </c>
      <c r="H59" s="104" t="s">
        <v>406</v>
      </c>
      <c r="I59" s="104" t="s">
        <v>406</v>
      </c>
      <c r="J59" s="104"/>
      <c r="K59" s="104"/>
      <c r="L59" s="104"/>
      <c r="M59" s="104"/>
      <c r="N59" s="225"/>
      <c r="O59" s="188"/>
      <c r="P59" s="103"/>
      <c r="Q59" s="104"/>
      <c r="R59" s="91" t="s">
        <v>392</v>
      </c>
      <c r="S59" s="92" t="s">
        <v>392</v>
      </c>
      <c r="T59" s="92" t="s">
        <v>392</v>
      </c>
      <c r="U59" s="92" t="s">
        <v>392</v>
      </c>
      <c r="V59" s="92" t="s">
        <v>392</v>
      </c>
      <c r="W59" s="92" t="s">
        <v>392</v>
      </c>
      <c r="X59" s="92" t="s">
        <v>392</v>
      </c>
      <c r="Y59" s="92" t="s">
        <v>392</v>
      </c>
      <c r="Z59" s="92" t="s">
        <v>392</v>
      </c>
      <c r="AA59" s="92" t="s">
        <v>392</v>
      </c>
      <c r="AB59" s="92" t="s">
        <v>392</v>
      </c>
      <c r="AC59" s="92" t="s">
        <v>392</v>
      </c>
      <c r="AD59" s="92" t="s">
        <v>392</v>
      </c>
      <c r="AE59" s="92" t="s">
        <v>392</v>
      </c>
      <c r="AF59" s="92" t="s">
        <v>392</v>
      </c>
      <c r="AG59" s="92" t="s">
        <v>392</v>
      </c>
      <c r="AH59" s="92" t="s">
        <v>392</v>
      </c>
      <c r="AI59" s="74" t="e">
        <v>#REF!</v>
      </c>
      <c r="AJ59" s="75"/>
      <c r="AK59" s="93" t="s">
        <v>39</v>
      </c>
      <c r="AL59" s="93">
        <v>0.02</v>
      </c>
      <c r="AM59" s="93"/>
      <c r="AN59" s="93">
        <v>0.01</v>
      </c>
      <c r="AO59" s="93"/>
    </row>
    <row r="60" spans="1:41" ht="11.1" customHeight="1">
      <c r="A60" s="95">
        <v>45</v>
      </c>
      <c r="B60" s="67" t="s">
        <v>40</v>
      </c>
      <c r="C60" s="98" t="s">
        <v>78</v>
      </c>
      <c r="D60" s="100" t="s">
        <v>392</v>
      </c>
      <c r="E60" s="100" t="s">
        <v>392</v>
      </c>
      <c r="F60" s="100" t="s">
        <v>392</v>
      </c>
      <c r="G60" s="100" t="s">
        <v>392</v>
      </c>
      <c r="H60" s="100" t="s">
        <v>392</v>
      </c>
      <c r="I60" s="100" t="s">
        <v>392</v>
      </c>
      <c r="J60" s="100"/>
      <c r="K60" s="100"/>
      <c r="L60" s="100"/>
      <c r="M60" s="100"/>
      <c r="N60" s="223"/>
      <c r="O60" s="186"/>
      <c r="P60" s="99"/>
      <c r="Q60" s="100"/>
      <c r="R60" s="91" t="s">
        <v>392</v>
      </c>
      <c r="S60" s="92" t="s">
        <v>392</v>
      </c>
      <c r="T60" s="92" t="s">
        <v>392</v>
      </c>
      <c r="U60" s="92" t="s">
        <v>392</v>
      </c>
      <c r="V60" s="92" t="s">
        <v>392</v>
      </c>
      <c r="W60" s="92" t="s">
        <v>392</v>
      </c>
      <c r="X60" s="92" t="s">
        <v>392</v>
      </c>
      <c r="Y60" s="92" t="s">
        <v>392</v>
      </c>
      <c r="Z60" s="92" t="s">
        <v>392</v>
      </c>
      <c r="AA60" s="92" t="s">
        <v>392</v>
      </c>
      <c r="AB60" s="92" t="s">
        <v>392</v>
      </c>
      <c r="AC60" s="92" t="s">
        <v>392</v>
      </c>
      <c r="AD60" s="92" t="s">
        <v>392</v>
      </c>
      <c r="AE60" s="92" t="s">
        <v>392</v>
      </c>
      <c r="AF60" s="92" t="s">
        <v>392</v>
      </c>
      <c r="AG60" s="92" t="s">
        <v>392</v>
      </c>
      <c r="AH60" s="92" t="s">
        <v>392</v>
      </c>
      <c r="AI60" s="74" t="e">
        <v>#REF!</v>
      </c>
      <c r="AJ60" s="75"/>
      <c r="AK60" s="93" t="s">
        <v>40</v>
      </c>
      <c r="AL60" s="93">
        <v>5.0000000000000001E-3</v>
      </c>
      <c r="AM60" s="93"/>
      <c r="AN60" s="93">
        <v>2.5000000000000001E-3</v>
      </c>
      <c r="AO60" s="93"/>
    </row>
    <row r="61" spans="1:41" ht="10.5" customHeight="1">
      <c r="A61" s="95">
        <v>46</v>
      </c>
      <c r="B61" s="67" t="s">
        <v>357</v>
      </c>
      <c r="C61" s="98" t="s">
        <v>78</v>
      </c>
      <c r="D61" s="73">
        <v>0.2</v>
      </c>
      <c r="E61" s="73">
        <v>0.7</v>
      </c>
      <c r="F61" s="73">
        <v>0.7</v>
      </c>
      <c r="G61" s="73">
        <v>0.7</v>
      </c>
      <c r="H61" s="73">
        <v>0.6</v>
      </c>
      <c r="I61" s="73">
        <v>0.7</v>
      </c>
      <c r="J61" s="73"/>
      <c r="K61" s="73"/>
      <c r="L61" s="73"/>
      <c r="M61" s="73"/>
      <c r="N61" s="220"/>
      <c r="O61" s="140"/>
      <c r="P61" s="72"/>
      <c r="Q61" s="73"/>
      <c r="R61" s="91" t="s">
        <v>392</v>
      </c>
      <c r="S61" s="92" t="s">
        <v>392</v>
      </c>
      <c r="T61" s="92" t="s">
        <v>392</v>
      </c>
      <c r="U61" s="92" t="s">
        <v>392</v>
      </c>
      <c r="V61" s="92" t="s">
        <v>392</v>
      </c>
      <c r="W61" s="92" t="s">
        <v>392</v>
      </c>
      <c r="X61" s="92" t="s">
        <v>392</v>
      </c>
      <c r="Y61" s="92" t="s">
        <v>392</v>
      </c>
      <c r="Z61" s="92" t="s">
        <v>392</v>
      </c>
      <c r="AA61" s="92" t="s">
        <v>392</v>
      </c>
      <c r="AB61" s="92" t="s">
        <v>392</v>
      </c>
      <c r="AC61" s="92" t="s">
        <v>392</v>
      </c>
      <c r="AD61" s="92" t="s">
        <v>392</v>
      </c>
      <c r="AE61" s="92" t="s">
        <v>392</v>
      </c>
      <c r="AF61" s="92" t="s">
        <v>392</v>
      </c>
      <c r="AG61" s="92" t="s">
        <v>392</v>
      </c>
      <c r="AH61" s="92" t="s">
        <v>392</v>
      </c>
      <c r="AI61" s="74" t="e">
        <v>#REF!</v>
      </c>
      <c r="AJ61" s="75"/>
      <c r="AK61" s="93" t="s">
        <v>111</v>
      </c>
      <c r="AL61" s="93">
        <v>3</v>
      </c>
      <c r="AM61" s="93"/>
      <c r="AN61" s="93">
        <v>1.5</v>
      </c>
      <c r="AO61" s="93"/>
    </row>
    <row r="62" spans="1:41" ht="11.1" customHeight="1">
      <c r="A62" s="95">
        <v>47</v>
      </c>
      <c r="B62" s="67" t="s">
        <v>72</v>
      </c>
      <c r="C62" s="111" t="s">
        <v>75</v>
      </c>
      <c r="D62" s="73">
        <v>7.2</v>
      </c>
      <c r="E62" s="73">
        <v>7.3</v>
      </c>
      <c r="F62" s="73">
        <v>7.5</v>
      </c>
      <c r="G62" s="73">
        <v>7.4</v>
      </c>
      <c r="H62" s="73">
        <v>7.1</v>
      </c>
      <c r="I62" s="73">
        <v>7.4</v>
      </c>
      <c r="J62" s="73"/>
      <c r="K62" s="73"/>
      <c r="L62" s="73"/>
      <c r="M62" s="73"/>
      <c r="N62" s="220"/>
      <c r="O62" s="140"/>
      <c r="P62" s="72"/>
      <c r="Q62" s="73"/>
      <c r="R62" s="91" t="s">
        <v>392</v>
      </c>
      <c r="S62" s="92" t="s">
        <v>392</v>
      </c>
      <c r="T62" s="92" t="s">
        <v>392</v>
      </c>
      <c r="U62" s="92" t="s">
        <v>392</v>
      </c>
      <c r="V62" s="92" t="s">
        <v>392</v>
      </c>
      <c r="W62" s="92" t="s">
        <v>392</v>
      </c>
      <c r="X62" s="92" t="s">
        <v>392</v>
      </c>
      <c r="Y62" s="92" t="s">
        <v>392</v>
      </c>
      <c r="Z62" s="92" t="s">
        <v>392</v>
      </c>
      <c r="AA62" s="92" t="s">
        <v>392</v>
      </c>
      <c r="AB62" s="92" t="s">
        <v>392</v>
      </c>
      <c r="AC62" s="92" t="s">
        <v>392</v>
      </c>
      <c r="AD62" s="92" t="s">
        <v>392</v>
      </c>
      <c r="AE62" s="92" t="s">
        <v>392</v>
      </c>
      <c r="AF62" s="92" t="s">
        <v>392</v>
      </c>
      <c r="AG62" s="92" t="s">
        <v>392</v>
      </c>
      <c r="AH62" s="92" t="s">
        <v>392</v>
      </c>
      <c r="AI62" s="74" t="e">
        <v>#REF!</v>
      </c>
      <c r="AJ62" s="75"/>
      <c r="AK62" s="93" t="s">
        <v>112</v>
      </c>
      <c r="AL62" s="93">
        <v>8.6</v>
      </c>
      <c r="AM62" s="93">
        <v>5.8</v>
      </c>
      <c r="AN62" s="93">
        <v>8</v>
      </c>
      <c r="AO62" s="93"/>
    </row>
    <row r="63" spans="1:41" ht="11.1" customHeight="1">
      <c r="A63" s="95">
        <v>48</v>
      </c>
      <c r="B63" s="67" t="s">
        <v>33</v>
      </c>
      <c r="C63" s="111" t="s">
        <v>75</v>
      </c>
      <c r="D63" s="92" t="s">
        <v>413</v>
      </c>
      <c r="E63" s="92" t="s">
        <v>413</v>
      </c>
      <c r="F63" s="92" t="s">
        <v>413</v>
      </c>
      <c r="G63" s="92" t="s">
        <v>413</v>
      </c>
      <c r="H63" s="92" t="s">
        <v>413</v>
      </c>
      <c r="I63" s="92" t="s">
        <v>413</v>
      </c>
      <c r="J63" s="92"/>
      <c r="K63" s="92"/>
      <c r="L63" s="92"/>
      <c r="M63" s="92"/>
      <c r="N63" s="127"/>
      <c r="O63" s="185"/>
      <c r="P63" s="91"/>
      <c r="Q63" s="92"/>
      <c r="R63" s="91" t="s">
        <v>392</v>
      </c>
      <c r="S63" s="92" t="s">
        <v>392</v>
      </c>
      <c r="T63" s="92" t="s">
        <v>392</v>
      </c>
      <c r="U63" s="92" t="s">
        <v>392</v>
      </c>
      <c r="V63" s="92" t="s">
        <v>392</v>
      </c>
      <c r="W63" s="92" t="s">
        <v>392</v>
      </c>
      <c r="X63" s="92" t="s">
        <v>392</v>
      </c>
      <c r="Y63" s="92" t="s">
        <v>392</v>
      </c>
      <c r="Z63" s="92" t="s">
        <v>392</v>
      </c>
      <c r="AA63" s="92" t="s">
        <v>392</v>
      </c>
      <c r="AB63" s="92" t="s">
        <v>392</v>
      </c>
      <c r="AC63" s="92" t="s">
        <v>392</v>
      </c>
      <c r="AD63" s="92" t="s">
        <v>392</v>
      </c>
      <c r="AE63" s="92" t="s">
        <v>392</v>
      </c>
      <c r="AF63" s="92" t="s">
        <v>392</v>
      </c>
      <c r="AG63" s="92" t="s">
        <v>392</v>
      </c>
      <c r="AH63" s="92" t="s">
        <v>392</v>
      </c>
      <c r="AI63" s="97"/>
      <c r="AJ63" s="75"/>
      <c r="AK63" s="93" t="s">
        <v>33</v>
      </c>
      <c r="AL63" s="112" t="s">
        <v>234</v>
      </c>
      <c r="AM63" s="112" t="s">
        <v>113</v>
      </c>
      <c r="AN63" s="112" t="s">
        <v>233</v>
      </c>
      <c r="AO63" s="112" t="s">
        <v>113</v>
      </c>
    </row>
    <row r="64" spans="1:41" ht="11.1" customHeight="1">
      <c r="A64" s="95">
        <v>49</v>
      </c>
      <c r="B64" s="67" t="s">
        <v>41</v>
      </c>
      <c r="C64" s="111" t="s">
        <v>75</v>
      </c>
      <c r="D64" s="92" t="s">
        <v>413</v>
      </c>
      <c r="E64" s="92" t="s">
        <v>413</v>
      </c>
      <c r="F64" s="92" t="s">
        <v>413</v>
      </c>
      <c r="G64" s="92" t="s">
        <v>413</v>
      </c>
      <c r="H64" s="92" t="s">
        <v>413</v>
      </c>
      <c r="I64" s="92" t="s">
        <v>413</v>
      </c>
      <c r="J64" s="92"/>
      <c r="K64" s="92"/>
      <c r="L64" s="92"/>
      <c r="M64" s="92"/>
      <c r="N64" s="127"/>
      <c r="O64" s="185"/>
      <c r="P64" s="91"/>
      <c r="Q64" s="92"/>
      <c r="R64" s="91" t="s">
        <v>392</v>
      </c>
      <c r="S64" s="92" t="s">
        <v>392</v>
      </c>
      <c r="T64" s="92" t="s">
        <v>392</v>
      </c>
      <c r="U64" s="92" t="s">
        <v>392</v>
      </c>
      <c r="V64" s="92" t="s">
        <v>392</v>
      </c>
      <c r="W64" s="92" t="s">
        <v>392</v>
      </c>
      <c r="X64" s="92" t="s">
        <v>392</v>
      </c>
      <c r="Y64" s="92" t="s">
        <v>392</v>
      </c>
      <c r="Z64" s="92" t="s">
        <v>392</v>
      </c>
      <c r="AA64" s="92" t="s">
        <v>392</v>
      </c>
      <c r="AB64" s="92" t="s">
        <v>392</v>
      </c>
      <c r="AC64" s="92" t="s">
        <v>392</v>
      </c>
      <c r="AD64" s="92" t="s">
        <v>392</v>
      </c>
      <c r="AE64" s="92" t="s">
        <v>392</v>
      </c>
      <c r="AF64" s="92" t="s">
        <v>392</v>
      </c>
      <c r="AG64" s="92" t="s">
        <v>392</v>
      </c>
      <c r="AH64" s="92" t="s">
        <v>392</v>
      </c>
      <c r="AI64" s="97"/>
      <c r="AJ64" s="75"/>
      <c r="AK64" s="93" t="s">
        <v>41</v>
      </c>
      <c r="AL64" s="112" t="s">
        <v>234</v>
      </c>
      <c r="AM64" s="112" t="s">
        <v>113</v>
      </c>
      <c r="AN64" s="112" t="s">
        <v>233</v>
      </c>
      <c r="AO64" s="112" t="s">
        <v>113</v>
      </c>
    </row>
    <row r="65" spans="1:41" ht="11.1" customHeight="1">
      <c r="A65" s="95">
        <v>50</v>
      </c>
      <c r="B65" s="67" t="s">
        <v>42</v>
      </c>
      <c r="C65" s="98" t="s">
        <v>79</v>
      </c>
      <c r="D65" s="73" t="s">
        <v>408</v>
      </c>
      <c r="E65" s="73" t="s">
        <v>408</v>
      </c>
      <c r="F65" s="73" t="s">
        <v>408</v>
      </c>
      <c r="G65" s="73" t="s">
        <v>408</v>
      </c>
      <c r="H65" s="73">
        <v>0.7</v>
      </c>
      <c r="I65" s="73" t="s">
        <v>408</v>
      </c>
      <c r="J65" s="73"/>
      <c r="K65" s="73"/>
      <c r="L65" s="73"/>
      <c r="M65" s="73"/>
      <c r="N65" s="220"/>
      <c r="O65" s="140"/>
      <c r="P65" s="72"/>
      <c r="Q65" s="73"/>
      <c r="R65" s="91" t="s">
        <v>392</v>
      </c>
      <c r="S65" s="92" t="s">
        <v>392</v>
      </c>
      <c r="T65" s="92" t="s">
        <v>392</v>
      </c>
      <c r="U65" s="92" t="s">
        <v>392</v>
      </c>
      <c r="V65" s="92" t="s">
        <v>392</v>
      </c>
      <c r="W65" s="92" t="s">
        <v>392</v>
      </c>
      <c r="X65" s="92" t="s">
        <v>392</v>
      </c>
      <c r="Y65" s="92" t="s">
        <v>392</v>
      </c>
      <c r="Z65" s="92" t="s">
        <v>392</v>
      </c>
      <c r="AA65" s="92" t="s">
        <v>392</v>
      </c>
      <c r="AB65" s="92" t="s">
        <v>392</v>
      </c>
      <c r="AC65" s="92" t="s">
        <v>392</v>
      </c>
      <c r="AD65" s="92" t="s">
        <v>392</v>
      </c>
      <c r="AE65" s="92" t="s">
        <v>392</v>
      </c>
      <c r="AF65" s="92" t="s">
        <v>392</v>
      </c>
      <c r="AG65" s="92" t="s">
        <v>392</v>
      </c>
      <c r="AH65" s="92" t="s">
        <v>392</v>
      </c>
      <c r="AI65" s="74" t="e">
        <v>#REF!</v>
      </c>
      <c r="AJ65" s="75"/>
      <c r="AK65" s="93" t="s">
        <v>42</v>
      </c>
      <c r="AL65" s="93">
        <v>5</v>
      </c>
      <c r="AM65" s="93"/>
      <c r="AN65" s="93">
        <v>2.5</v>
      </c>
      <c r="AO65" s="93"/>
    </row>
    <row r="66" spans="1:41" ht="11.1" customHeight="1" thickBot="1">
      <c r="A66" s="113">
        <v>51</v>
      </c>
      <c r="B66" s="114" t="s">
        <v>43</v>
      </c>
      <c r="C66" s="115" t="s">
        <v>79</v>
      </c>
      <c r="D66" s="117" t="s">
        <v>409</v>
      </c>
      <c r="E66" s="117" t="s">
        <v>409</v>
      </c>
      <c r="F66" s="117" t="s">
        <v>409</v>
      </c>
      <c r="G66" s="117" t="s">
        <v>409</v>
      </c>
      <c r="H66" s="117" t="s">
        <v>409</v>
      </c>
      <c r="I66" s="117" t="s">
        <v>409</v>
      </c>
      <c r="J66" s="117"/>
      <c r="K66" s="117"/>
      <c r="L66" s="117"/>
      <c r="M66" s="117"/>
      <c r="N66" s="228"/>
      <c r="O66" s="191"/>
      <c r="P66" s="116"/>
      <c r="Q66" s="117"/>
      <c r="R66" s="91" t="s">
        <v>392</v>
      </c>
      <c r="S66" s="92" t="s">
        <v>392</v>
      </c>
      <c r="T66" s="92" t="s">
        <v>392</v>
      </c>
      <c r="U66" s="92" t="s">
        <v>392</v>
      </c>
      <c r="V66" s="92" t="s">
        <v>392</v>
      </c>
      <c r="W66" s="92" t="s">
        <v>392</v>
      </c>
      <c r="X66" s="92" t="s">
        <v>392</v>
      </c>
      <c r="Y66" s="92" t="s">
        <v>392</v>
      </c>
      <c r="Z66" s="92" t="s">
        <v>392</v>
      </c>
      <c r="AA66" s="92" t="s">
        <v>392</v>
      </c>
      <c r="AB66" s="92" t="s">
        <v>392</v>
      </c>
      <c r="AC66" s="92" t="s">
        <v>392</v>
      </c>
      <c r="AD66" s="92" t="s">
        <v>392</v>
      </c>
      <c r="AE66" s="92" t="s">
        <v>392</v>
      </c>
      <c r="AF66" s="92" t="s">
        <v>392</v>
      </c>
      <c r="AG66" s="92" t="s">
        <v>392</v>
      </c>
      <c r="AH66" s="92" t="s">
        <v>392</v>
      </c>
      <c r="AI66" s="74" t="e">
        <v>#REF!</v>
      </c>
      <c r="AJ66" s="75"/>
      <c r="AK66" s="93" t="s">
        <v>43</v>
      </c>
      <c r="AL66" s="93">
        <v>2</v>
      </c>
      <c r="AM66" s="93"/>
      <c r="AN66" s="93">
        <v>0.1</v>
      </c>
      <c r="AO66" s="93"/>
    </row>
    <row r="67" spans="1:41" ht="11.1" customHeight="1" thickBot="1">
      <c r="A67" s="119"/>
      <c r="B67" s="120"/>
      <c r="C67" s="65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  <c r="AK67" s="150"/>
      <c r="AL67" s="150"/>
      <c r="AM67" s="150"/>
      <c r="AN67" s="150"/>
      <c r="AO67" s="150"/>
    </row>
    <row r="68" spans="1:41" ht="11.1" customHeight="1" thickTop="1">
      <c r="A68" s="237">
        <v>44927</v>
      </c>
      <c r="B68" s="237"/>
      <c r="C68" s="238">
        <v>45017</v>
      </c>
      <c r="D68" s="238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  <c r="AK68" s="75"/>
      <c r="AL68" s="262" t="s">
        <v>105</v>
      </c>
      <c r="AM68" s="262"/>
      <c r="AN68" s="261" t="s">
        <v>106</v>
      </c>
      <c r="AO68" s="261"/>
    </row>
    <row r="69" spans="1:41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  <c r="AL69" s="84" t="s">
        <v>125</v>
      </c>
      <c r="AM69" s="84" t="s">
        <v>127</v>
      </c>
      <c r="AN69" s="177" t="s">
        <v>125</v>
      </c>
      <c r="AO69" s="177" t="s">
        <v>126</v>
      </c>
    </row>
    <row r="70" spans="1:41" ht="11.1" customHeight="1">
      <c r="A70" s="86">
        <v>1</v>
      </c>
      <c r="B70" s="178" t="s">
        <v>61</v>
      </c>
      <c r="C70" s="87" t="s">
        <v>78</v>
      </c>
      <c r="D70" s="104" t="s">
        <v>392</v>
      </c>
      <c r="E70" s="104" t="s">
        <v>392</v>
      </c>
      <c r="F70" s="104" t="s">
        <v>392</v>
      </c>
      <c r="G70" s="104" t="s">
        <v>392</v>
      </c>
      <c r="H70" s="104" t="s">
        <v>392</v>
      </c>
      <c r="I70" s="104" t="s">
        <v>392</v>
      </c>
      <c r="J70" s="104"/>
      <c r="K70" s="104"/>
      <c r="L70" s="104"/>
      <c r="M70" s="104"/>
      <c r="N70" s="225"/>
      <c r="O70" s="188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  <c r="AK70" s="93" t="s">
        <v>61</v>
      </c>
      <c r="AL70" s="93">
        <v>0.02</v>
      </c>
      <c r="AM70" s="93"/>
      <c r="AN70" s="112" t="s">
        <v>113</v>
      </c>
      <c r="AO70" s="93"/>
    </row>
    <row r="71" spans="1:41" ht="11.1" customHeight="1">
      <c r="A71" s="95">
        <v>2</v>
      </c>
      <c r="B71" s="139" t="s">
        <v>62</v>
      </c>
      <c r="C71" s="98" t="s">
        <v>78</v>
      </c>
      <c r="D71" s="100" t="s">
        <v>392</v>
      </c>
      <c r="E71" s="100" t="s">
        <v>392</v>
      </c>
      <c r="F71" s="100" t="s">
        <v>392</v>
      </c>
      <c r="G71" s="100" t="s">
        <v>392</v>
      </c>
      <c r="H71" s="100" t="s">
        <v>392</v>
      </c>
      <c r="I71" s="100" t="s">
        <v>392</v>
      </c>
      <c r="J71" s="100"/>
      <c r="K71" s="100"/>
      <c r="L71" s="100"/>
      <c r="M71" s="100"/>
      <c r="N71" s="223"/>
      <c r="O71" s="186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  <c r="AK71" s="93" t="s">
        <v>114</v>
      </c>
      <c r="AL71" s="93">
        <v>2E-3</v>
      </c>
      <c r="AM71" s="93"/>
      <c r="AN71" s="112" t="s">
        <v>113</v>
      </c>
      <c r="AO71" s="93"/>
    </row>
    <row r="72" spans="1:41" ht="11.1" customHeight="1">
      <c r="A72" s="95">
        <v>3</v>
      </c>
      <c r="B72" s="139" t="s">
        <v>63</v>
      </c>
      <c r="C72" s="98" t="s">
        <v>78</v>
      </c>
      <c r="D72" s="104" t="s">
        <v>392</v>
      </c>
      <c r="E72" s="104" t="s">
        <v>392</v>
      </c>
      <c r="F72" s="104" t="s">
        <v>392</v>
      </c>
      <c r="G72" s="104" t="s">
        <v>392</v>
      </c>
      <c r="H72" s="104" t="s">
        <v>392</v>
      </c>
      <c r="I72" s="104" t="s">
        <v>392</v>
      </c>
      <c r="J72" s="104"/>
      <c r="K72" s="104"/>
      <c r="L72" s="104"/>
      <c r="M72" s="104"/>
      <c r="N72" s="225"/>
      <c r="O72" s="188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  <c r="AK72" s="93" t="s">
        <v>115</v>
      </c>
      <c r="AL72" s="93">
        <v>0.02</v>
      </c>
      <c r="AM72" s="93"/>
      <c r="AN72" s="93">
        <v>0.01</v>
      </c>
      <c r="AO72" s="93"/>
    </row>
    <row r="73" spans="1:41" ht="11.1" customHeight="1">
      <c r="A73" s="95">
        <v>4</v>
      </c>
      <c r="B73" s="139" t="s">
        <v>97</v>
      </c>
      <c r="C73" s="98" t="s">
        <v>78</v>
      </c>
      <c r="D73" s="100" t="s">
        <v>392</v>
      </c>
      <c r="E73" s="100" t="s">
        <v>392</v>
      </c>
      <c r="F73" s="100" t="s">
        <v>392</v>
      </c>
      <c r="G73" s="100" t="s">
        <v>392</v>
      </c>
      <c r="H73" s="100" t="s">
        <v>392</v>
      </c>
      <c r="I73" s="100" t="s">
        <v>392</v>
      </c>
      <c r="J73" s="100"/>
      <c r="K73" s="100"/>
      <c r="L73" s="100"/>
      <c r="M73" s="100"/>
      <c r="N73" s="223"/>
      <c r="O73" s="186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  <c r="AK73" s="93" t="s">
        <v>116</v>
      </c>
      <c r="AL73" s="93">
        <v>4.0000000000000001E-3</v>
      </c>
      <c r="AM73" s="93"/>
      <c r="AN73" s="112" t="s">
        <v>113</v>
      </c>
      <c r="AO73" s="93"/>
    </row>
    <row r="74" spans="1:41" ht="11.1" customHeight="1">
      <c r="A74" s="95">
        <v>5</v>
      </c>
      <c r="B74" s="139" t="s">
        <v>49</v>
      </c>
      <c r="C74" s="98" t="s">
        <v>78</v>
      </c>
      <c r="D74" s="104" t="s">
        <v>392</v>
      </c>
      <c r="E74" s="104" t="s">
        <v>392</v>
      </c>
      <c r="F74" s="104" t="s">
        <v>392</v>
      </c>
      <c r="G74" s="104" t="s">
        <v>392</v>
      </c>
      <c r="H74" s="104" t="s">
        <v>392</v>
      </c>
      <c r="I74" s="104" t="s">
        <v>392</v>
      </c>
      <c r="J74" s="104"/>
      <c r="K74" s="104"/>
      <c r="L74" s="104"/>
      <c r="M74" s="104"/>
      <c r="N74" s="225"/>
      <c r="O74" s="188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  <c r="AK74" s="93" t="s">
        <v>49</v>
      </c>
      <c r="AL74" s="93">
        <v>0.4</v>
      </c>
      <c r="AM74" s="93"/>
      <c r="AN74" s="112" t="s">
        <v>113</v>
      </c>
      <c r="AO74" s="93"/>
    </row>
    <row r="75" spans="1:41" ht="11.1" customHeight="1">
      <c r="A75" s="95">
        <v>6</v>
      </c>
      <c r="B75" s="139" t="s">
        <v>96</v>
      </c>
      <c r="C75" s="98" t="s">
        <v>78</v>
      </c>
      <c r="D75" s="104" t="s">
        <v>392</v>
      </c>
      <c r="E75" s="104" t="s">
        <v>392</v>
      </c>
      <c r="F75" s="104" t="s">
        <v>392</v>
      </c>
      <c r="G75" s="104" t="s">
        <v>392</v>
      </c>
      <c r="H75" s="104" t="s">
        <v>392</v>
      </c>
      <c r="I75" s="104" t="s">
        <v>392</v>
      </c>
      <c r="J75" s="104"/>
      <c r="K75" s="104"/>
      <c r="L75" s="104"/>
      <c r="M75" s="104"/>
      <c r="N75" s="225"/>
      <c r="O75" s="188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  <c r="AK75" s="93" t="s">
        <v>117</v>
      </c>
      <c r="AL75" s="93">
        <v>0.08</v>
      </c>
      <c r="AM75" s="93"/>
      <c r="AN75" s="112" t="s">
        <v>113</v>
      </c>
      <c r="AO75" s="93"/>
    </row>
    <row r="76" spans="1:41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5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  <c r="AK76" s="93" t="s">
        <v>50</v>
      </c>
      <c r="AL76" s="93">
        <v>0.6</v>
      </c>
      <c r="AM76" s="93"/>
      <c r="AN76" s="112" t="s">
        <v>113</v>
      </c>
      <c r="AO76" s="93"/>
    </row>
    <row r="77" spans="1:41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5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  <c r="AK77" s="93" t="s">
        <v>51</v>
      </c>
      <c r="AL77" s="93">
        <v>0.6</v>
      </c>
      <c r="AM77" s="93"/>
      <c r="AN77" s="112" t="s">
        <v>113</v>
      </c>
      <c r="AO77" s="93"/>
    </row>
    <row r="78" spans="1:41" ht="11.1" customHeight="1">
      <c r="A78" s="95">
        <v>9</v>
      </c>
      <c r="B78" s="139" t="s">
        <v>52</v>
      </c>
      <c r="C78" s="98" t="s">
        <v>78</v>
      </c>
      <c r="D78" s="104" t="s">
        <v>392</v>
      </c>
      <c r="E78" s="104" t="s">
        <v>392</v>
      </c>
      <c r="F78" s="104" t="s">
        <v>392</v>
      </c>
      <c r="G78" s="104" t="s">
        <v>392</v>
      </c>
      <c r="H78" s="104" t="s">
        <v>392</v>
      </c>
      <c r="I78" s="104" t="s">
        <v>392</v>
      </c>
      <c r="J78" s="104"/>
      <c r="K78" s="104"/>
      <c r="L78" s="104"/>
      <c r="M78" s="104"/>
      <c r="N78" s="225"/>
      <c r="O78" s="188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  <c r="AK78" s="93" t="s">
        <v>52</v>
      </c>
      <c r="AL78" s="93">
        <v>0.01</v>
      </c>
      <c r="AM78" s="93"/>
      <c r="AN78" s="93">
        <v>8.0000000000000002E-3</v>
      </c>
      <c r="AO78" s="93"/>
    </row>
    <row r="79" spans="1:41" ht="11.1" customHeight="1">
      <c r="A79" s="95">
        <v>10</v>
      </c>
      <c r="B79" s="139" t="s">
        <v>53</v>
      </c>
      <c r="C79" s="98" t="s">
        <v>78</v>
      </c>
      <c r="D79" s="104" t="s">
        <v>392</v>
      </c>
      <c r="E79" s="104" t="s">
        <v>392</v>
      </c>
      <c r="F79" s="104" t="s">
        <v>392</v>
      </c>
      <c r="G79" s="104" t="s">
        <v>392</v>
      </c>
      <c r="H79" s="104" t="s">
        <v>392</v>
      </c>
      <c r="I79" s="104" t="s">
        <v>392</v>
      </c>
      <c r="J79" s="104"/>
      <c r="K79" s="104"/>
      <c r="L79" s="104"/>
      <c r="M79" s="104"/>
      <c r="N79" s="225"/>
      <c r="O79" s="188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  <c r="AK79" s="93" t="s">
        <v>53</v>
      </c>
      <c r="AL79" s="93">
        <v>0.02</v>
      </c>
      <c r="AM79" s="93"/>
      <c r="AN79" s="93">
        <v>1.6E-2</v>
      </c>
      <c r="AO79" s="93"/>
    </row>
    <row r="80" spans="1:41" ht="11.1" customHeight="1">
      <c r="A80" s="95">
        <v>11</v>
      </c>
      <c r="B80" s="139" t="s">
        <v>94</v>
      </c>
      <c r="C80" s="111" t="s">
        <v>90</v>
      </c>
      <c r="D80" s="73" t="s">
        <v>392</v>
      </c>
      <c r="E80" s="73" t="s">
        <v>392</v>
      </c>
      <c r="F80" s="73" t="s">
        <v>392</v>
      </c>
      <c r="G80" s="73" t="s">
        <v>392</v>
      </c>
      <c r="H80" s="73" t="s">
        <v>392</v>
      </c>
      <c r="I80" s="73" t="s">
        <v>392</v>
      </c>
      <c r="J80" s="73"/>
      <c r="K80" s="73"/>
      <c r="L80" s="73"/>
      <c r="M80" s="73"/>
      <c r="N80" s="220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  <c r="AK80" s="93" t="s">
        <v>94</v>
      </c>
      <c r="AL80" s="93">
        <v>1</v>
      </c>
      <c r="AM80" s="93"/>
      <c r="AN80" s="112" t="s">
        <v>113</v>
      </c>
      <c r="AO80" s="93"/>
    </row>
    <row r="81" spans="1:41" ht="11.1" customHeight="1">
      <c r="A81" s="95">
        <v>12</v>
      </c>
      <c r="B81" s="139" t="s">
        <v>54</v>
      </c>
      <c r="C81" s="98" t="s">
        <v>78</v>
      </c>
      <c r="D81" s="73">
        <v>1</v>
      </c>
      <c r="E81" s="73">
        <v>0.6</v>
      </c>
      <c r="F81" s="73">
        <v>1</v>
      </c>
      <c r="G81" s="73">
        <v>0.6</v>
      </c>
      <c r="H81" s="73">
        <v>1</v>
      </c>
      <c r="I81" s="73">
        <v>0.6</v>
      </c>
      <c r="J81" s="73"/>
      <c r="K81" s="73"/>
      <c r="L81" s="73"/>
      <c r="M81" s="73"/>
      <c r="N81" s="220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  <c r="AK81" s="93" t="s">
        <v>54</v>
      </c>
      <c r="AL81" s="93">
        <v>1</v>
      </c>
      <c r="AM81" s="93"/>
      <c r="AN81" s="112" t="s">
        <v>113</v>
      </c>
      <c r="AO81" s="93"/>
    </row>
    <row r="82" spans="1:41" ht="11.1" customHeight="1">
      <c r="A82" s="95">
        <v>13</v>
      </c>
      <c r="B82" s="139" t="s">
        <v>64</v>
      </c>
      <c r="C82" s="98" t="s">
        <v>78</v>
      </c>
      <c r="D82" s="73" t="s">
        <v>392</v>
      </c>
      <c r="E82" s="73" t="s">
        <v>392</v>
      </c>
      <c r="F82" s="73" t="s">
        <v>392</v>
      </c>
      <c r="G82" s="73" t="s">
        <v>392</v>
      </c>
      <c r="H82" s="73" t="s">
        <v>392</v>
      </c>
      <c r="I82" s="73" t="s">
        <v>392</v>
      </c>
      <c r="J82" s="73"/>
      <c r="K82" s="73"/>
      <c r="L82" s="73"/>
      <c r="M82" s="73"/>
      <c r="N82" s="220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  <c r="AK82" s="93" t="s">
        <v>36</v>
      </c>
      <c r="AL82" s="93">
        <v>100</v>
      </c>
      <c r="AM82" s="93">
        <v>10</v>
      </c>
      <c r="AN82" s="112" t="s">
        <v>113</v>
      </c>
      <c r="AO82" s="93"/>
    </row>
    <row r="83" spans="1:41" ht="11.1" customHeight="1">
      <c r="A83" s="95">
        <v>14</v>
      </c>
      <c r="B83" s="139" t="s">
        <v>65</v>
      </c>
      <c r="C83" s="98" t="s">
        <v>78</v>
      </c>
      <c r="D83" s="104" t="s">
        <v>392</v>
      </c>
      <c r="E83" s="104" t="s">
        <v>392</v>
      </c>
      <c r="F83" s="104" t="s">
        <v>392</v>
      </c>
      <c r="G83" s="104" t="s">
        <v>392</v>
      </c>
      <c r="H83" s="104" t="s">
        <v>392</v>
      </c>
      <c r="I83" s="104" t="s">
        <v>392</v>
      </c>
      <c r="J83" s="104"/>
      <c r="K83" s="104"/>
      <c r="L83" s="104"/>
      <c r="M83" s="104"/>
      <c r="N83" s="225"/>
      <c r="O83" s="188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  <c r="AK83" s="93" t="s">
        <v>34</v>
      </c>
      <c r="AL83" s="93">
        <v>0.01</v>
      </c>
      <c r="AM83" s="93"/>
      <c r="AN83" s="112" t="s">
        <v>113</v>
      </c>
      <c r="AO83" s="93"/>
    </row>
    <row r="84" spans="1:41" ht="11.1" customHeight="1">
      <c r="A84" s="95">
        <v>15</v>
      </c>
      <c r="B84" s="139" t="s">
        <v>55</v>
      </c>
      <c r="C84" s="98" t="s">
        <v>78</v>
      </c>
      <c r="D84" s="73" t="s">
        <v>392</v>
      </c>
      <c r="E84" s="73" t="s">
        <v>392</v>
      </c>
      <c r="F84" s="73" t="s">
        <v>392</v>
      </c>
      <c r="G84" s="73" t="s">
        <v>392</v>
      </c>
      <c r="H84" s="73" t="s">
        <v>392</v>
      </c>
      <c r="I84" s="73" t="s">
        <v>392</v>
      </c>
      <c r="J84" s="73"/>
      <c r="K84" s="73"/>
      <c r="L84" s="73"/>
      <c r="M84" s="73"/>
      <c r="N84" s="220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  <c r="AK84" s="93" t="s">
        <v>55</v>
      </c>
      <c r="AL84" s="93">
        <v>20</v>
      </c>
      <c r="AM84" s="93"/>
      <c r="AN84" s="112" t="s">
        <v>113</v>
      </c>
      <c r="AO84" s="93"/>
    </row>
    <row r="85" spans="1:41" ht="11.1" customHeight="1">
      <c r="A85" s="95">
        <v>16</v>
      </c>
      <c r="B85" s="139" t="s">
        <v>95</v>
      </c>
      <c r="C85" s="98" t="s">
        <v>78</v>
      </c>
      <c r="D85" s="104" t="s">
        <v>392</v>
      </c>
      <c r="E85" s="104" t="s">
        <v>392</v>
      </c>
      <c r="F85" s="104" t="s">
        <v>392</v>
      </c>
      <c r="G85" s="104" t="s">
        <v>392</v>
      </c>
      <c r="H85" s="104" t="s">
        <v>392</v>
      </c>
      <c r="I85" s="104" t="s">
        <v>392</v>
      </c>
      <c r="J85" s="104"/>
      <c r="K85" s="104"/>
      <c r="L85" s="104"/>
      <c r="M85" s="104"/>
      <c r="N85" s="225"/>
      <c r="O85" s="188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  <c r="AK85" s="93" t="s">
        <v>118</v>
      </c>
      <c r="AL85" s="93">
        <v>0.3</v>
      </c>
      <c r="AM85" s="93"/>
      <c r="AN85" s="112" t="s">
        <v>113</v>
      </c>
      <c r="AO85" s="93"/>
    </row>
    <row r="86" spans="1:41" ht="11.1" customHeight="1">
      <c r="A86" s="95">
        <v>17</v>
      </c>
      <c r="B86" s="139" t="s">
        <v>66</v>
      </c>
      <c r="C86" s="98" t="s">
        <v>78</v>
      </c>
      <c r="D86" s="104" t="s">
        <v>392</v>
      </c>
      <c r="E86" s="104" t="s">
        <v>392</v>
      </c>
      <c r="F86" s="104" t="s">
        <v>392</v>
      </c>
      <c r="G86" s="104" t="s">
        <v>392</v>
      </c>
      <c r="H86" s="104" t="s">
        <v>392</v>
      </c>
      <c r="I86" s="104" t="s">
        <v>392</v>
      </c>
      <c r="J86" s="104"/>
      <c r="K86" s="104"/>
      <c r="L86" s="104"/>
      <c r="M86" s="104"/>
      <c r="N86" s="225"/>
      <c r="O86" s="188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  <c r="AK86" s="93" t="s">
        <v>119</v>
      </c>
      <c r="AL86" s="93">
        <v>0.02</v>
      </c>
      <c r="AM86" s="93"/>
      <c r="AN86" s="112" t="s">
        <v>113</v>
      </c>
      <c r="AO86" s="93"/>
    </row>
    <row r="87" spans="1:41" ht="11.1" customHeight="1">
      <c r="A87" s="95">
        <v>18</v>
      </c>
      <c r="B87" s="139" t="s">
        <v>67</v>
      </c>
      <c r="C87" s="98" t="s">
        <v>78</v>
      </c>
      <c r="D87" s="73" t="s">
        <v>392</v>
      </c>
      <c r="E87" s="73" t="s">
        <v>392</v>
      </c>
      <c r="F87" s="73" t="s">
        <v>392</v>
      </c>
      <c r="G87" s="73" t="s">
        <v>392</v>
      </c>
      <c r="H87" s="73" t="s">
        <v>392</v>
      </c>
      <c r="I87" s="73" t="s">
        <v>392</v>
      </c>
      <c r="J87" s="73"/>
      <c r="K87" s="73"/>
      <c r="L87" s="73"/>
      <c r="M87" s="73"/>
      <c r="N87" s="220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  <c r="AK87" s="93" t="s">
        <v>120</v>
      </c>
      <c r="AL87" s="93">
        <v>3</v>
      </c>
      <c r="AM87" s="93"/>
      <c r="AN87" s="112" t="s">
        <v>113</v>
      </c>
      <c r="AO87" s="93"/>
    </row>
    <row r="88" spans="1:41" ht="11.1" customHeight="1">
      <c r="A88" s="95">
        <v>19</v>
      </c>
      <c r="B88" s="139" t="s">
        <v>98</v>
      </c>
      <c r="C88" s="111" t="s">
        <v>90</v>
      </c>
      <c r="D88" s="92" t="s">
        <v>392</v>
      </c>
      <c r="E88" s="92" t="s">
        <v>392</v>
      </c>
      <c r="F88" s="92" t="s">
        <v>392</v>
      </c>
      <c r="G88" s="92" t="s">
        <v>392</v>
      </c>
      <c r="H88" s="92" t="s">
        <v>392</v>
      </c>
      <c r="I88" s="92" t="s">
        <v>392</v>
      </c>
      <c r="J88" s="92"/>
      <c r="K88" s="92"/>
      <c r="L88" s="92"/>
      <c r="M88" s="92"/>
      <c r="N88" s="127"/>
      <c r="O88" s="185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  <c r="AK88" s="93" t="s">
        <v>121</v>
      </c>
      <c r="AL88" s="93">
        <v>3</v>
      </c>
      <c r="AM88" s="93"/>
      <c r="AN88" s="112" t="s">
        <v>113</v>
      </c>
      <c r="AO88" s="93"/>
    </row>
    <row r="89" spans="1:41" ht="11.1" customHeight="1">
      <c r="A89" s="95">
        <v>20</v>
      </c>
      <c r="B89" s="139" t="s">
        <v>56</v>
      </c>
      <c r="C89" s="98" t="s">
        <v>78</v>
      </c>
      <c r="D89" s="92" t="s">
        <v>392</v>
      </c>
      <c r="E89" s="92" t="s">
        <v>392</v>
      </c>
      <c r="F89" s="92" t="s">
        <v>392</v>
      </c>
      <c r="G89" s="92" t="s">
        <v>392</v>
      </c>
      <c r="H89" s="92" t="s">
        <v>392</v>
      </c>
      <c r="I89" s="92" t="s">
        <v>392</v>
      </c>
      <c r="J89" s="92"/>
      <c r="K89" s="92"/>
      <c r="L89" s="92"/>
      <c r="M89" s="92"/>
      <c r="N89" s="127"/>
      <c r="O89" s="185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  <c r="AK89" s="93" t="s">
        <v>56</v>
      </c>
      <c r="AL89" s="93">
        <v>200</v>
      </c>
      <c r="AM89" s="93">
        <v>30</v>
      </c>
      <c r="AN89" s="112" t="s">
        <v>113</v>
      </c>
      <c r="AO89" s="93"/>
    </row>
    <row r="90" spans="1:41" ht="11.1" customHeight="1">
      <c r="A90" s="95">
        <v>21</v>
      </c>
      <c r="B90" s="139" t="s">
        <v>43</v>
      </c>
      <c r="C90" s="141" t="s">
        <v>91</v>
      </c>
      <c r="D90" s="73" t="s">
        <v>409</v>
      </c>
      <c r="E90" s="73" t="s">
        <v>409</v>
      </c>
      <c r="F90" s="73" t="s">
        <v>409</v>
      </c>
      <c r="G90" s="73" t="s">
        <v>409</v>
      </c>
      <c r="H90" s="73" t="s">
        <v>409</v>
      </c>
      <c r="I90" s="73" t="s">
        <v>409</v>
      </c>
      <c r="J90" s="73"/>
      <c r="K90" s="73"/>
      <c r="L90" s="73"/>
      <c r="M90" s="73"/>
      <c r="N90" s="220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  <c r="AK90" s="93" t="s">
        <v>43</v>
      </c>
      <c r="AL90" s="93">
        <v>1</v>
      </c>
      <c r="AM90" s="93"/>
      <c r="AN90" s="112" t="s">
        <v>113</v>
      </c>
      <c r="AO90" s="93"/>
    </row>
    <row r="91" spans="1:41" ht="11.1" customHeight="1">
      <c r="A91" s="95">
        <v>22</v>
      </c>
      <c r="B91" s="139" t="s">
        <v>103</v>
      </c>
      <c r="C91" s="111" t="s">
        <v>90</v>
      </c>
      <c r="D91" s="73">
        <v>7.2</v>
      </c>
      <c r="E91" s="73">
        <v>7.3</v>
      </c>
      <c r="F91" s="73">
        <v>7.5</v>
      </c>
      <c r="G91" s="73">
        <v>7.4</v>
      </c>
      <c r="H91" s="73">
        <v>7.1</v>
      </c>
      <c r="I91" s="73">
        <v>7.4</v>
      </c>
      <c r="J91" s="73"/>
      <c r="K91" s="73"/>
      <c r="L91" s="73"/>
      <c r="M91" s="73"/>
      <c r="N91" s="220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  <c r="AK91" s="93" t="s">
        <v>112</v>
      </c>
      <c r="AL91" s="93">
        <v>7.5</v>
      </c>
      <c r="AM91" s="93"/>
      <c r="AN91" s="112" t="s">
        <v>113</v>
      </c>
      <c r="AO91" s="93"/>
    </row>
    <row r="92" spans="1:41" ht="11.1" customHeight="1">
      <c r="A92" s="95">
        <v>23</v>
      </c>
      <c r="B92" s="139" t="s">
        <v>178</v>
      </c>
      <c r="C92" s="111" t="s">
        <v>90</v>
      </c>
      <c r="D92" s="73" t="s">
        <v>392</v>
      </c>
      <c r="E92" s="73" t="s">
        <v>392</v>
      </c>
      <c r="F92" s="73" t="s">
        <v>392</v>
      </c>
      <c r="G92" s="73" t="s">
        <v>392</v>
      </c>
      <c r="H92" s="73" t="s">
        <v>392</v>
      </c>
      <c r="I92" s="73" t="s">
        <v>392</v>
      </c>
      <c r="J92" s="73"/>
      <c r="K92" s="73"/>
      <c r="L92" s="73"/>
      <c r="M92" s="73"/>
      <c r="N92" s="220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  <c r="AK92" s="93" t="s">
        <v>57</v>
      </c>
      <c r="AL92" s="93"/>
      <c r="AM92" s="93"/>
      <c r="AN92" s="112" t="s">
        <v>113</v>
      </c>
      <c r="AO92" s="93"/>
    </row>
    <row r="93" spans="1:41" ht="11.1" customHeight="1">
      <c r="A93" s="95">
        <v>24</v>
      </c>
      <c r="B93" s="142" t="s">
        <v>58</v>
      </c>
      <c r="C93" s="143" t="s">
        <v>92</v>
      </c>
      <c r="D93" s="92" t="s">
        <v>392</v>
      </c>
      <c r="E93" s="92" t="s">
        <v>392</v>
      </c>
      <c r="F93" s="92" t="s">
        <v>392</v>
      </c>
      <c r="G93" s="92" t="s">
        <v>392</v>
      </c>
      <c r="H93" s="92" t="s">
        <v>392</v>
      </c>
      <c r="I93" s="92" t="s">
        <v>392</v>
      </c>
      <c r="J93" s="92"/>
      <c r="K93" s="92"/>
      <c r="L93" s="92"/>
      <c r="M93" s="92"/>
      <c r="N93" s="127"/>
      <c r="O93" s="185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  <c r="AK93" s="93" t="s">
        <v>58</v>
      </c>
      <c r="AL93" s="93">
        <v>2000</v>
      </c>
      <c r="AM93" s="93"/>
      <c r="AN93" s="112" t="s">
        <v>113</v>
      </c>
      <c r="AO93" s="93"/>
    </row>
    <row r="94" spans="1:41" ht="11.1" customHeight="1">
      <c r="A94" s="95">
        <v>25</v>
      </c>
      <c r="B94" s="139" t="s">
        <v>104</v>
      </c>
      <c r="C94" s="98" t="s">
        <v>78</v>
      </c>
      <c r="D94" s="104" t="s">
        <v>392</v>
      </c>
      <c r="E94" s="104" t="s">
        <v>392</v>
      </c>
      <c r="F94" s="104" t="s">
        <v>392</v>
      </c>
      <c r="G94" s="104" t="s">
        <v>392</v>
      </c>
      <c r="H94" s="104" t="s">
        <v>392</v>
      </c>
      <c r="I94" s="104" t="s">
        <v>392</v>
      </c>
      <c r="J94" s="104"/>
      <c r="K94" s="104"/>
      <c r="L94" s="104"/>
      <c r="M94" s="104"/>
      <c r="N94" s="225"/>
      <c r="O94" s="188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  <c r="AK94" s="93" t="s">
        <v>122</v>
      </c>
      <c r="AL94" s="93">
        <v>0.1</v>
      </c>
      <c r="AM94" s="93"/>
      <c r="AN94" s="112" t="s">
        <v>113</v>
      </c>
      <c r="AO94" s="93"/>
    </row>
    <row r="95" spans="1:41" ht="11.1" customHeight="1">
      <c r="A95" s="95">
        <v>26</v>
      </c>
      <c r="B95" s="179" t="s">
        <v>68</v>
      </c>
      <c r="C95" s="98" t="s">
        <v>78</v>
      </c>
      <c r="D95" s="106" t="s">
        <v>392</v>
      </c>
      <c r="E95" s="106" t="s">
        <v>392</v>
      </c>
      <c r="F95" s="106" t="s">
        <v>392</v>
      </c>
      <c r="G95" s="106" t="s">
        <v>392</v>
      </c>
      <c r="H95" s="106" t="s">
        <v>392</v>
      </c>
      <c r="I95" s="106" t="s">
        <v>392</v>
      </c>
      <c r="J95" s="106"/>
      <c r="K95" s="106"/>
      <c r="L95" s="106"/>
      <c r="M95" s="106"/>
      <c r="N95" s="226"/>
      <c r="O95" s="189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  <c r="AK95" s="93" t="s">
        <v>68</v>
      </c>
      <c r="AL95" s="93">
        <v>0.1</v>
      </c>
      <c r="AM95" s="93"/>
      <c r="AN95" s="112" t="s">
        <v>113</v>
      </c>
      <c r="AO95" s="93"/>
    </row>
    <row r="96" spans="1:41" ht="11.1" customHeight="1" thickBot="1">
      <c r="A96" s="146">
        <v>27</v>
      </c>
      <c r="B96" s="147" t="s">
        <v>179</v>
      </c>
      <c r="C96" s="115" t="s">
        <v>377</v>
      </c>
      <c r="D96" s="209" t="s">
        <v>392</v>
      </c>
      <c r="E96" s="209" t="s">
        <v>392</v>
      </c>
      <c r="F96" s="209" t="s">
        <v>392</v>
      </c>
      <c r="G96" s="209" t="s">
        <v>392</v>
      </c>
      <c r="H96" s="209" t="s">
        <v>392</v>
      </c>
      <c r="I96" s="209" t="s">
        <v>392</v>
      </c>
      <c r="J96" s="209"/>
      <c r="K96" s="209"/>
      <c r="L96" s="209"/>
      <c r="M96" s="209"/>
      <c r="N96" s="229"/>
      <c r="O96" s="210"/>
      <c r="P96" s="211"/>
      <c r="Q96" s="209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2"/>
      <c r="AJ96" s="213"/>
      <c r="AK96" s="214" t="s">
        <v>179</v>
      </c>
      <c r="AL96" s="215">
        <v>5.0000000000000002E-5</v>
      </c>
      <c r="AM96" s="93"/>
      <c r="AN96" s="112" t="s">
        <v>113</v>
      </c>
      <c r="AO96" s="93"/>
    </row>
    <row r="97" spans="1:41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41" ht="11.1" customHeight="1">
      <c r="A98" s="86">
        <v>1</v>
      </c>
      <c r="B98" s="153" t="s">
        <v>182</v>
      </c>
      <c r="C98" s="180" t="s">
        <v>60</v>
      </c>
      <c r="D98" s="156" t="s">
        <v>392</v>
      </c>
      <c r="E98" s="156" t="s">
        <v>392</v>
      </c>
      <c r="F98" s="156" t="s">
        <v>392</v>
      </c>
      <c r="G98" s="156" t="s">
        <v>392</v>
      </c>
      <c r="H98" s="156" t="s">
        <v>392</v>
      </c>
      <c r="I98" s="156" t="s">
        <v>392</v>
      </c>
      <c r="J98" s="156"/>
      <c r="K98" s="156"/>
      <c r="L98" s="156"/>
      <c r="M98" s="156"/>
      <c r="N98" s="230"/>
      <c r="O98" s="192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  <c r="AK98" s="93" t="s">
        <v>182</v>
      </c>
      <c r="AL98" s="112" t="s">
        <v>113</v>
      </c>
      <c r="AM98" s="93"/>
      <c r="AN98" s="112" t="s">
        <v>113</v>
      </c>
      <c r="AO98" s="93"/>
    </row>
    <row r="99" spans="1:41" ht="11.1" customHeight="1">
      <c r="A99" s="95">
        <v>2</v>
      </c>
      <c r="B99" s="157" t="s">
        <v>183</v>
      </c>
      <c r="C99" s="181" t="s">
        <v>60</v>
      </c>
      <c r="D99" s="73" t="s">
        <v>392</v>
      </c>
      <c r="E99" s="73" t="s">
        <v>392</v>
      </c>
      <c r="F99" s="73" t="s">
        <v>392</v>
      </c>
      <c r="G99" s="73" t="s">
        <v>392</v>
      </c>
      <c r="H99" s="73" t="s">
        <v>392</v>
      </c>
      <c r="I99" s="73" t="s">
        <v>392</v>
      </c>
      <c r="J99" s="73"/>
      <c r="K99" s="73"/>
      <c r="L99" s="73"/>
      <c r="M99" s="73"/>
      <c r="N99" s="220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  <c r="AK99" s="93" t="s">
        <v>183</v>
      </c>
      <c r="AL99" s="112" t="s">
        <v>113</v>
      </c>
      <c r="AM99" s="93"/>
      <c r="AN99" s="112" t="s">
        <v>113</v>
      </c>
      <c r="AO99" s="93"/>
    </row>
    <row r="100" spans="1:41" ht="11.1" customHeight="1">
      <c r="A100" s="95">
        <v>3</v>
      </c>
      <c r="B100" s="157" t="s">
        <v>59</v>
      </c>
      <c r="C100" s="181" t="s">
        <v>379</v>
      </c>
      <c r="D100" s="73">
        <v>6.2</v>
      </c>
      <c r="E100" s="73">
        <v>6.5</v>
      </c>
      <c r="F100" s="73">
        <v>8.4</v>
      </c>
      <c r="G100" s="73">
        <v>8.5</v>
      </c>
      <c r="H100" s="73">
        <v>4.3</v>
      </c>
      <c r="I100" s="73">
        <v>4.3</v>
      </c>
      <c r="J100" s="73"/>
      <c r="K100" s="73"/>
      <c r="L100" s="73"/>
      <c r="M100" s="73"/>
      <c r="N100" s="220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  <c r="AK100" s="93" t="s">
        <v>59</v>
      </c>
      <c r="AL100" s="112" t="s">
        <v>113</v>
      </c>
      <c r="AM100" s="93"/>
      <c r="AN100" s="112" t="s">
        <v>113</v>
      </c>
      <c r="AO100" s="93"/>
    </row>
    <row r="101" spans="1:41" ht="11.1" customHeight="1">
      <c r="A101" s="95">
        <v>4</v>
      </c>
      <c r="B101" s="157" t="s">
        <v>223</v>
      </c>
      <c r="C101" s="181" t="s">
        <v>377</v>
      </c>
      <c r="D101" s="106">
        <v>0.38</v>
      </c>
      <c r="E101" s="106">
        <v>0.37</v>
      </c>
      <c r="F101" s="106">
        <v>0.39</v>
      </c>
      <c r="G101" s="106">
        <v>0.38</v>
      </c>
      <c r="H101" s="106">
        <v>0.18</v>
      </c>
      <c r="I101" s="106">
        <v>0.2</v>
      </c>
      <c r="J101" s="106"/>
      <c r="K101" s="106"/>
      <c r="L101" s="106"/>
      <c r="M101" s="106"/>
      <c r="N101" s="226"/>
      <c r="O101" s="189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  <c r="AK101" s="93" t="s">
        <v>223</v>
      </c>
      <c r="AL101" s="112" t="s">
        <v>113</v>
      </c>
      <c r="AM101" s="93"/>
      <c r="AN101" s="112" t="s">
        <v>113</v>
      </c>
      <c r="AO101" s="93"/>
    </row>
    <row r="102" spans="1:41" ht="11.1" customHeight="1">
      <c r="A102" s="95">
        <v>5</v>
      </c>
      <c r="B102" s="162" t="s">
        <v>181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5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  <c r="AK102" s="93" t="s">
        <v>180</v>
      </c>
      <c r="AL102" s="112" t="s">
        <v>113</v>
      </c>
      <c r="AM102" s="93"/>
      <c r="AN102" s="112" t="s">
        <v>113</v>
      </c>
      <c r="AO102" s="93"/>
    </row>
    <row r="103" spans="1:41" ht="11.1" customHeight="1">
      <c r="A103" s="95">
        <v>6</v>
      </c>
      <c r="B103" s="182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5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  <c r="AK103" s="93" t="s">
        <v>69</v>
      </c>
      <c r="AL103" s="112" t="s">
        <v>113</v>
      </c>
      <c r="AM103" s="93"/>
      <c r="AN103" s="112" t="s">
        <v>113</v>
      </c>
      <c r="AO103" s="93"/>
    </row>
    <row r="104" spans="1:41" ht="11.1" customHeight="1">
      <c r="A104" s="95">
        <v>7</v>
      </c>
      <c r="B104" s="162" t="s">
        <v>70</v>
      </c>
      <c r="C104" s="141" t="s">
        <v>60</v>
      </c>
      <c r="D104" s="92" t="s">
        <v>392</v>
      </c>
      <c r="E104" s="92" t="s">
        <v>392</v>
      </c>
      <c r="F104" s="92" t="s">
        <v>392</v>
      </c>
      <c r="G104" s="92" t="s">
        <v>392</v>
      </c>
      <c r="H104" s="92" t="s">
        <v>392</v>
      </c>
      <c r="I104" s="92" t="s">
        <v>392</v>
      </c>
      <c r="J104" s="92"/>
      <c r="K104" s="92"/>
      <c r="L104" s="92"/>
      <c r="M104" s="92"/>
      <c r="N104" s="127"/>
      <c r="O104" s="185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  <c r="AK104" s="93" t="s">
        <v>227</v>
      </c>
      <c r="AL104" s="93" t="s">
        <v>235</v>
      </c>
      <c r="AM104" s="93"/>
      <c r="AN104" s="112" t="s">
        <v>113</v>
      </c>
      <c r="AO104" s="93"/>
    </row>
    <row r="105" spans="1:41" ht="11.1" customHeight="1" thickBot="1">
      <c r="A105" s="113">
        <v>8</v>
      </c>
      <c r="B105" s="163" t="s">
        <v>71</v>
      </c>
      <c r="C105" s="164" t="s">
        <v>60</v>
      </c>
      <c r="D105" s="166" t="s">
        <v>392</v>
      </c>
      <c r="E105" s="166" t="s">
        <v>392</v>
      </c>
      <c r="F105" s="166" t="s">
        <v>392</v>
      </c>
      <c r="G105" s="166" t="s">
        <v>392</v>
      </c>
      <c r="H105" s="166" t="s">
        <v>392</v>
      </c>
      <c r="I105" s="166" t="s">
        <v>392</v>
      </c>
      <c r="J105" s="166"/>
      <c r="K105" s="166"/>
      <c r="L105" s="166"/>
      <c r="M105" s="166"/>
      <c r="N105" s="231"/>
      <c r="O105" s="193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  <c r="AK105" s="93" t="s">
        <v>228</v>
      </c>
      <c r="AL105" s="93" t="s">
        <v>235</v>
      </c>
      <c r="AM105" s="93"/>
      <c r="AN105" s="112" t="s">
        <v>113</v>
      </c>
      <c r="AO105" s="93"/>
    </row>
    <row r="106" spans="1:41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41" ht="11.1" customHeight="1"/>
    <row r="108" spans="1:41" ht="11.1" customHeight="1"/>
    <row r="109" spans="1:41" ht="11.1" customHeight="1"/>
    <row r="110" spans="1:41" ht="11.1" customHeight="1"/>
    <row r="111" spans="1:41" ht="11.1" customHeight="1"/>
    <row r="112" spans="1:41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7" ht="11.1" customHeight="1" thickBot="1"/>
    <row r="130" spans="1:37" ht="11.1" customHeight="1" thickTop="1">
      <c r="A130" s="237">
        <v>44927</v>
      </c>
      <c r="B130" s="237"/>
      <c r="C130" s="238">
        <v>45017</v>
      </c>
      <c r="D130" s="238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91"/>
      <c r="AK130" s="74"/>
    </row>
  </sheetData>
  <mergeCells count="38">
    <mergeCell ref="J4:J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O17:Q17">
    <cfRule type="beginsWith" dxfId="1201" priority="1178" operator="beginsWith" text="検出">
      <formula>LEFT(O17,LEN("検出"))="検出"</formula>
    </cfRule>
  </conditionalFormatting>
  <conditionalFormatting sqref="D18:H18 O18:Q18">
    <cfRule type="containsText" dxfId="1200" priority="1962" operator="containsText" text="0.0003未満">
      <formula>NOT(ISERROR(SEARCH("0.0003未満",D18)))</formula>
    </cfRule>
    <cfRule type="cellIs" dxfId="1199" priority="1963" operator="greaterThan">
      <formula>$AL$18</formula>
    </cfRule>
    <cfRule type="cellIs" dxfId="1198" priority="1968" operator="greaterThan">
      <formula>$AN$18</formula>
    </cfRule>
  </conditionalFormatting>
  <conditionalFormatting sqref="D19:H19 O19:Q19">
    <cfRule type="containsText" dxfId="1197" priority="1643" operator="containsText" text="0.00005未満">
      <formula>NOT(ISERROR(SEARCH("0.00005未満",D19)))</formula>
    </cfRule>
    <cfRule type="cellIs" dxfId="1196" priority="1960" operator="greaterThan">
      <formula>$AL$19</formula>
    </cfRule>
    <cfRule type="cellIs" dxfId="1195" priority="1961" operator="greaterThan">
      <formula>$AN$19</formula>
    </cfRule>
  </conditionalFormatting>
  <conditionalFormatting sqref="D20:H20 O20:Q20">
    <cfRule type="containsText" dxfId="1194" priority="1642" operator="containsText" text="0.001未満">
      <formula>NOT(ISERROR(SEARCH("0.001未満",D20)))</formula>
    </cfRule>
    <cfRule type="cellIs" dxfId="1193" priority="1958" operator="greaterThan">
      <formula>$AL$20</formula>
    </cfRule>
    <cfRule type="cellIs" dxfId="1192" priority="1959" operator="greaterThan">
      <formula>$AN$20</formula>
    </cfRule>
  </conditionalFormatting>
  <conditionalFormatting sqref="D21:H21 O21:Q21">
    <cfRule type="cellIs" dxfId="1191" priority="1956" operator="greaterThan">
      <formula>$AL$21</formula>
    </cfRule>
    <cfRule type="cellIs" dxfId="1190" priority="1957" operator="greaterThan">
      <formula>$AN$21</formula>
    </cfRule>
  </conditionalFormatting>
  <conditionalFormatting sqref="D22:H22 O22:Q22">
    <cfRule type="containsText" dxfId="1189" priority="1640" operator="containsText" text="0.001未満">
      <formula>NOT(ISERROR(SEARCH("0.001未満",D22)))</formula>
    </cfRule>
    <cfRule type="cellIs" dxfId="1188" priority="1954" operator="greaterThan">
      <formula>$AL$22</formula>
    </cfRule>
    <cfRule type="cellIs" dxfId="1187" priority="1955" operator="greaterThan">
      <formula>$AN$22</formula>
    </cfRule>
  </conditionalFormatting>
  <conditionalFormatting sqref="D23:H23 O23:Q23">
    <cfRule type="containsText" dxfId="1186" priority="1639" operator="containsText" text="0.005未満">
      <formula>NOT(ISERROR(SEARCH("0.005未満",D23)))</formula>
    </cfRule>
    <cfRule type="cellIs" dxfId="1185" priority="1952" operator="greaterThan">
      <formula>$AL$23</formula>
    </cfRule>
    <cfRule type="cellIs" dxfId="1184" priority="1953" operator="greaterThan">
      <formula>$AN$23</formula>
    </cfRule>
  </conditionalFormatting>
  <conditionalFormatting sqref="D24:H24 O24:Q24">
    <cfRule type="containsText" dxfId="1183" priority="1638" operator="containsText" text="0.004未満">
      <formula>NOT(ISERROR(SEARCH("0.004未満",D24)))</formula>
    </cfRule>
    <cfRule type="cellIs" dxfId="1182" priority="1950" operator="greaterThan">
      <formula>$AL$24</formula>
    </cfRule>
    <cfRule type="cellIs" dxfId="1181" priority="1951" operator="greaterThan">
      <formula>$AN$24</formula>
    </cfRule>
  </conditionalFormatting>
  <conditionalFormatting sqref="O25:Q25">
    <cfRule type="containsText" dxfId="1180" priority="1637" operator="containsText" text="0.001未満">
      <formula>NOT(ISERROR(SEARCH("0.001未満",O25)))</formula>
    </cfRule>
    <cfRule type="cellIs" dxfId="1179" priority="1948" operator="greaterThan">
      <formula>$AL$25</formula>
    </cfRule>
    <cfRule type="cellIs" dxfId="1178" priority="1949" operator="greaterThan">
      <formula>$AN$25</formula>
    </cfRule>
  </conditionalFormatting>
  <conditionalFormatting sqref="D26:H26 O26:Q26">
    <cfRule type="containsText" dxfId="1177" priority="1636" operator="containsText" text="0.02未満">
      <formula>NOT(ISERROR(SEARCH("0.02未満",D26)))</formula>
    </cfRule>
    <cfRule type="cellIs" dxfId="1176" priority="1946" operator="greaterThan">
      <formula>$AL$26</formula>
    </cfRule>
    <cfRule type="cellIs" dxfId="1175" priority="1947" operator="greaterThan">
      <formula>$AN$26</formula>
    </cfRule>
  </conditionalFormatting>
  <conditionalFormatting sqref="D27:H27 O27:Q27">
    <cfRule type="containsText" dxfId="1174" priority="1635" operator="containsText" text="0.05未満">
      <formula>NOT(ISERROR(SEARCH("0.05未満",D27)))</formula>
    </cfRule>
    <cfRule type="cellIs" dxfId="1173" priority="1944" operator="greaterThan">
      <formula>$AL$27</formula>
    </cfRule>
    <cfRule type="cellIs" dxfId="1172" priority="1945" operator="greaterThan">
      <formula>$AN$27</formula>
    </cfRule>
  </conditionalFormatting>
  <conditionalFormatting sqref="D28:H28 O28:Q28">
    <cfRule type="containsText" dxfId="1171" priority="1634" operator="containsText" text="0.01未満">
      <formula>NOT(ISERROR(SEARCH("0.01未満",D28)))</formula>
    </cfRule>
    <cfRule type="cellIs" dxfId="1170" priority="1942" operator="greaterThan">
      <formula>$AL$28</formula>
    </cfRule>
    <cfRule type="cellIs" dxfId="1169" priority="1943" operator="greaterThan">
      <formula>$AN$28</formula>
    </cfRule>
  </conditionalFormatting>
  <conditionalFormatting sqref="D29:H29 O29:Q29">
    <cfRule type="containsText" dxfId="1168" priority="1633" operator="containsText" text="0.0002未満">
      <formula>NOT(ISERROR(SEARCH("0.0002未満",D29)))</formula>
    </cfRule>
    <cfRule type="cellIs" dxfId="1167" priority="1940" operator="greaterThan">
      <formula>$AL$29</formula>
    </cfRule>
    <cfRule type="cellIs" dxfId="1166" priority="1941" operator="greaterThan">
      <formula>$AN$29</formula>
    </cfRule>
  </conditionalFormatting>
  <conditionalFormatting sqref="D30:H30 O30:Q30">
    <cfRule type="containsText" dxfId="1165" priority="1632" operator="containsText" text="0.001未満">
      <formula>NOT(ISERROR(SEARCH("0.001未満",D30)))</formula>
    </cfRule>
    <cfRule type="cellIs" dxfId="1164" priority="1938" operator="greaterThan">
      <formula>$AL$30</formula>
    </cfRule>
    <cfRule type="cellIs" dxfId="1163" priority="1939" operator="greaterThan">
      <formula>$AN$30</formula>
    </cfRule>
  </conditionalFormatting>
  <conditionalFormatting sqref="D31:H31 O31:Q31">
    <cfRule type="containsText" dxfId="1162" priority="1631" operator="containsText" text="0.004未満">
      <formula>NOT(ISERROR(SEARCH("0.004未満",D31)))</formula>
    </cfRule>
    <cfRule type="cellIs" dxfId="1161" priority="1936" operator="greaterThan">
      <formula>$AL$31</formula>
    </cfRule>
    <cfRule type="cellIs" dxfId="1160" priority="1937" operator="greaterThan">
      <formula>$AN$31</formula>
    </cfRule>
  </conditionalFormatting>
  <conditionalFormatting sqref="D32:H32 O32:Q32">
    <cfRule type="containsText" dxfId="1159" priority="1630" operator="containsText" text="0.001未満">
      <formula>NOT(ISERROR(SEARCH("0.001未満",D32)))</formula>
    </cfRule>
    <cfRule type="cellIs" dxfId="1158" priority="1934" operator="greaterThan">
      <formula>$AL$32</formula>
    </cfRule>
    <cfRule type="cellIs" dxfId="1157" priority="1935" operator="greaterThan">
      <formula>$AN$32</formula>
    </cfRule>
  </conditionalFormatting>
  <conditionalFormatting sqref="D33:H33 O33:Q33">
    <cfRule type="containsText" dxfId="1156" priority="1629" operator="containsText" text="0.001未満">
      <formula>NOT(ISERROR(SEARCH("0.001未満",D33)))</formula>
    </cfRule>
    <cfRule type="cellIs" dxfId="1155" priority="1932" operator="greaterThan">
      <formula>$AL$33</formula>
    </cfRule>
    <cfRule type="cellIs" dxfId="1154" priority="1933" operator="greaterThan">
      <formula>$AN$33</formula>
    </cfRule>
  </conditionalFormatting>
  <conditionalFormatting sqref="D34:H34 O34:Q34">
    <cfRule type="containsText" dxfId="1153" priority="1628" operator="containsText" text="0.001未満">
      <formula>NOT(ISERROR(SEARCH("0.001未満",D34)))</formula>
    </cfRule>
    <cfRule type="cellIs" dxfId="1152" priority="1930" operator="greaterThan">
      <formula>$AL$34</formula>
    </cfRule>
    <cfRule type="cellIs" dxfId="1151" priority="1931" operator="greaterThan">
      <formula>$AN$34</formula>
    </cfRule>
  </conditionalFormatting>
  <conditionalFormatting sqref="D35:H35 O35:Q35">
    <cfRule type="containsText" dxfId="1150" priority="1627" operator="containsText" text="0.001未満">
      <formula>NOT(ISERROR(SEARCH("0.001未満",D35)))</formula>
    </cfRule>
    <cfRule type="cellIs" dxfId="1149" priority="1928" operator="greaterThan">
      <formula>$AL$35</formula>
    </cfRule>
    <cfRule type="cellIs" dxfId="1148" priority="1929" operator="greaterThan">
      <formula>$AN$35</formula>
    </cfRule>
  </conditionalFormatting>
  <conditionalFormatting sqref="D36:H36 O36:Q36">
    <cfRule type="containsText" dxfId="1147" priority="1626" operator="containsText" text="0.05未満">
      <formula>NOT(ISERROR(SEARCH("0.05未満",D36)))</formula>
    </cfRule>
    <cfRule type="cellIs" dxfId="1146" priority="1926" operator="greaterThan">
      <formula>$AL$36</formula>
    </cfRule>
    <cfRule type="cellIs" dxfId="1145" priority="1927" operator="greaterThan">
      <formula>$AN$36</formula>
    </cfRule>
  </conditionalFormatting>
  <conditionalFormatting sqref="D37:H37 O37:Q37">
    <cfRule type="containsText" dxfId="1144" priority="1625" operator="containsText" text="0.002未満">
      <formula>NOT(ISERROR(SEARCH("0.002未満",D37)))</formula>
    </cfRule>
    <cfRule type="cellIs" dxfId="1143" priority="1924" operator="greaterThan">
      <formula>$AL$37</formula>
    </cfRule>
    <cfRule type="cellIs" dxfId="1142" priority="1925" operator="greaterThan">
      <formula>$AN$37</formula>
    </cfRule>
  </conditionalFormatting>
  <conditionalFormatting sqref="D38:H38 O38:Q38">
    <cfRule type="containsText" dxfId="1141" priority="1624" operator="containsText" text="0.001未満">
      <formula>NOT(ISERROR(SEARCH("0.001未満",D38)))</formula>
    </cfRule>
    <cfRule type="cellIs" dxfId="1140" priority="1922" operator="greaterThan">
      <formula>$AL$38</formula>
    </cfRule>
    <cfRule type="cellIs" dxfId="1139" priority="1923" operator="greaterThan">
      <formula>$AN$38</formula>
    </cfRule>
  </conditionalFormatting>
  <conditionalFormatting sqref="D39:H39 O39:Q39">
    <cfRule type="containsText" dxfId="1138" priority="1623" operator="containsText" text="0.002未満">
      <formula>NOT(ISERROR(SEARCH("0.002未満",D39)))</formula>
    </cfRule>
    <cfRule type="cellIs" dxfId="1137" priority="1920" operator="greaterThan">
      <formula>$AL$39</formula>
    </cfRule>
    <cfRule type="cellIs" dxfId="1136" priority="1921" operator="greaterThan">
      <formula>$AN$39</formula>
    </cfRule>
  </conditionalFormatting>
  <conditionalFormatting sqref="D40:H40 O40:Q40">
    <cfRule type="containsText" dxfId="1135" priority="1622" operator="containsText" text="0.001未満">
      <formula>NOT(ISERROR(SEARCH("0.001未満",D40)))</formula>
    </cfRule>
    <cfRule type="cellIs" dxfId="1134" priority="1918" operator="greaterThan">
      <formula>$AL$40</formula>
    </cfRule>
    <cfRule type="cellIs" dxfId="1133" priority="1919" operator="greaterThan">
      <formula>$AN$40</formula>
    </cfRule>
  </conditionalFormatting>
  <conditionalFormatting sqref="D41:H41 O41:Q41">
    <cfRule type="containsText" dxfId="1132" priority="1621" operator="containsText" text="0.001未満">
      <formula>NOT(ISERROR(SEARCH("0.001未満",D41)))</formula>
    </cfRule>
    <cfRule type="cellIs" dxfId="1131" priority="1916" operator="greaterThan">
      <formula>$AL$41</formula>
    </cfRule>
    <cfRule type="cellIs" dxfId="1130" priority="1917" operator="greaterThan">
      <formula>$AN$41</formula>
    </cfRule>
  </conditionalFormatting>
  <conditionalFormatting sqref="D42:H42 O42:Q42">
    <cfRule type="containsText" dxfId="1129" priority="1620" operator="containsText" text="0.001未満">
      <formula>NOT(ISERROR(SEARCH("0.001未満",D42)))</formula>
    </cfRule>
    <cfRule type="cellIs" dxfId="1128" priority="1914" operator="greaterThan">
      <formula>$AL$42</formula>
    </cfRule>
    <cfRule type="cellIs" dxfId="1127" priority="1915" operator="greaterThan">
      <formula>$AN$42</formula>
    </cfRule>
  </conditionalFormatting>
  <conditionalFormatting sqref="D43:H43 O43:Q43">
    <cfRule type="containsText" dxfId="1126" priority="1619" operator="containsText" text="0.002未満">
      <formula>NOT(ISERROR(SEARCH("0.002未満",D43)))</formula>
    </cfRule>
    <cfRule type="cellIs" dxfId="1125" priority="1912" operator="greaterThan">
      <formula>$AL$43</formula>
    </cfRule>
    <cfRule type="cellIs" dxfId="1124" priority="1913" operator="greaterThan">
      <formula>$AN$43</formula>
    </cfRule>
  </conditionalFormatting>
  <conditionalFormatting sqref="D44:H44 O44:Q44">
    <cfRule type="containsText" dxfId="1123" priority="1618" operator="containsText" text="0.001未満">
      <formula>NOT(ISERROR(SEARCH("0.001未満",D44)))</formula>
    </cfRule>
    <cfRule type="cellIs" dxfId="1122" priority="1910" operator="greaterThan">
      <formula>$AL$44</formula>
    </cfRule>
    <cfRule type="cellIs" dxfId="1121" priority="1911" operator="greaterThan">
      <formula>$AN$44</formula>
    </cfRule>
  </conditionalFormatting>
  <conditionalFormatting sqref="D45:H45 O45:Q45">
    <cfRule type="cellIs" dxfId="1120" priority="1908" operator="greaterThan">
      <formula>$AL$45</formula>
    </cfRule>
    <cfRule type="cellIs" dxfId="1119" priority="1909" operator="greaterThan">
      <formula>$AN$45</formula>
    </cfRule>
  </conditionalFormatting>
  <conditionalFormatting sqref="D46:H46 O46:Q46">
    <cfRule type="cellIs" dxfId="1118" priority="1906" operator="greaterThan">
      <formula>$AL$46</formula>
    </cfRule>
    <cfRule type="cellIs" dxfId="1117" priority="1907" operator="greaterThan">
      <formula>$AN$46</formula>
    </cfRule>
  </conditionalFormatting>
  <conditionalFormatting sqref="D47:H47 O47:Q47">
    <cfRule type="cellIs" dxfId="1116" priority="1904" operator="greaterThan">
      <formula>$AL$47</formula>
    </cfRule>
    <cfRule type="cellIs" dxfId="1115" priority="1905" operator="greaterThan">
      <formula>$AN$47</formula>
    </cfRule>
  </conditionalFormatting>
  <conditionalFormatting sqref="D48:H48 O48:Q48">
    <cfRule type="cellIs" dxfId="1114" priority="1902" operator="greaterThan">
      <formula>$AL$48</formula>
    </cfRule>
    <cfRule type="cellIs" dxfId="1113" priority="1903" operator="greaterThan">
      <formula>$AN$48</formula>
    </cfRule>
  </conditionalFormatting>
  <conditionalFormatting sqref="D49:H49 O49:Q49">
    <cfRule type="cellIs" dxfId="1112" priority="1900" operator="greaterThan">
      <formula>$AL$49</formula>
    </cfRule>
    <cfRule type="cellIs" dxfId="1111" priority="1901" operator="greaterThan">
      <formula>$AN$49</formula>
    </cfRule>
  </conditionalFormatting>
  <conditionalFormatting sqref="D50:H50 O50:Q50">
    <cfRule type="cellIs" dxfId="1110" priority="1898" operator="greaterThan">
      <formula>$AL$50</formula>
    </cfRule>
    <cfRule type="cellIs" dxfId="1109" priority="1899" operator="greaterThan">
      <formula>$AN$50</formula>
    </cfRule>
  </conditionalFormatting>
  <conditionalFormatting sqref="D51:H51 O51:Q51">
    <cfRule type="cellIs" dxfId="1108" priority="1896" operator="greaterThan">
      <formula>$AL$51</formula>
    </cfRule>
    <cfRule type="cellIs" dxfId="1107" priority="1897" operator="greaterThan">
      <formula>$AN$51</formula>
    </cfRule>
  </conditionalFormatting>
  <conditionalFormatting sqref="D52:H52 O52:Q52">
    <cfRule type="cellIs" dxfId="1106" priority="1894" operator="greaterThan">
      <formula>$AL$52</formula>
    </cfRule>
    <cfRule type="cellIs" dxfId="1105" priority="1895" operator="greaterThan">
      <formula>$AN$52</formula>
    </cfRule>
  </conditionalFormatting>
  <conditionalFormatting sqref="D53:H53 O53:Q53">
    <cfRule type="cellIs" dxfId="1104" priority="1892" operator="greaterThan">
      <formula>$AL$53</formula>
    </cfRule>
    <cfRule type="cellIs" dxfId="1103" priority="1893" operator="greaterThan">
      <formula>$AN$53</formula>
    </cfRule>
  </conditionalFormatting>
  <conditionalFormatting sqref="D54:H54 O54:Q54">
    <cfRule type="cellIs" dxfId="1102" priority="1890" operator="greaterThan">
      <formula>$AL$54</formula>
    </cfRule>
    <cfRule type="cellIs" dxfId="1101" priority="1891" operator="greaterThan">
      <formula>$AN$54</formula>
    </cfRule>
  </conditionalFormatting>
  <conditionalFormatting sqref="D55:H55 O55:Q55">
    <cfRule type="cellIs" dxfId="1100" priority="1888" operator="greaterThan">
      <formula>$AL$55</formula>
    </cfRule>
    <cfRule type="cellIs" dxfId="1099" priority="1889" operator="greaterThan">
      <formula>$AN$55</formula>
    </cfRule>
  </conditionalFormatting>
  <conditionalFormatting sqref="D56:H56 O56:Q56">
    <cfRule type="cellIs" dxfId="1098" priority="1886" operator="greaterThan">
      <formula>$AL$56</formula>
    </cfRule>
    <cfRule type="cellIs" dxfId="1097" priority="1887" operator="greaterThan">
      <formula>$AN$56</formula>
    </cfRule>
  </conditionalFormatting>
  <conditionalFormatting sqref="D57:H57 O57:Q57">
    <cfRule type="cellIs" dxfId="1096" priority="1884" operator="greaterThan">
      <formula>$AL$57</formula>
    </cfRule>
    <cfRule type="cellIs" dxfId="1095" priority="1885" operator="greaterThan">
      <formula>$AN$57</formula>
    </cfRule>
  </conditionalFormatting>
  <conditionalFormatting sqref="D58:H58 O58:Q58">
    <cfRule type="cellIs" dxfId="1094" priority="1882" operator="greaterThan">
      <formula>$AL$58</formula>
    </cfRule>
    <cfRule type="cellIs" dxfId="1093" priority="1883" operator="greaterThan">
      <formula>$AN$58</formula>
    </cfRule>
  </conditionalFormatting>
  <conditionalFormatting sqref="D59:H59 O59:Q59">
    <cfRule type="cellIs" dxfId="1092" priority="1880" operator="greaterThan">
      <formula>$AL$59</formula>
    </cfRule>
    <cfRule type="cellIs" dxfId="1091" priority="1881" operator="greaterThan">
      <formula>$AN$59</formula>
    </cfRule>
  </conditionalFormatting>
  <conditionalFormatting sqref="D60:H60 O60:Q60">
    <cfRule type="cellIs" dxfId="1090" priority="1878" operator="greaterThan">
      <formula>$AL$60</formula>
    </cfRule>
    <cfRule type="cellIs" dxfId="1089" priority="1879" operator="greaterThan">
      <formula>$AN$60</formula>
    </cfRule>
  </conditionalFormatting>
  <conditionalFormatting sqref="D61:H61 O61:Q61">
    <cfRule type="cellIs" dxfId="1088" priority="1876" operator="greaterThan">
      <formula>$AL$61</formula>
    </cfRule>
    <cfRule type="cellIs" dxfId="1087" priority="1877" operator="greaterThan">
      <formula>$AN$61</formula>
    </cfRule>
  </conditionalFormatting>
  <conditionalFormatting sqref="D62:H62 P62:Q62">
    <cfRule type="cellIs" dxfId="1086" priority="1874" operator="notBetween">
      <formula>$AL$62</formula>
      <formula>$AM$62</formula>
    </cfRule>
    <cfRule type="cellIs" dxfId="1085" priority="1875" operator="greaterThan">
      <formula>$AN$62</formula>
    </cfRule>
  </conditionalFormatting>
  <conditionalFormatting sqref="D65:H65 O65:Q65">
    <cfRule type="cellIs" dxfId="1084" priority="1872" operator="greaterThan">
      <formula>$AL$65</formula>
    </cfRule>
    <cfRule type="cellIs" dxfId="1083" priority="1873" operator="greaterThan">
      <formula>$AN$65</formula>
    </cfRule>
  </conditionalFormatting>
  <conditionalFormatting sqref="D66:H67 O66:Q67">
    <cfRule type="cellIs" dxfId="1082" priority="1870" operator="greaterThan">
      <formula>$AL$66</formula>
    </cfRule>
    <cfRule type="cellIs" dxfId="1081" priority="1871" operator="greaterThan">
      <formula>$AN$66</formula>
    </cfRule>
  </conditionalFormatting>
  <conditionalFormatting sqref="D75:I75">
    <cfRule type="cellIs" dxfId="1080" priority="1798" operator="greaterThan">
      <formula>$AL75</formula>
    </cfRule>
  </conditionalFormatting>
  <conditionalFormatting sqref="D70:I70">
    <cfRule type="cellIs" dxfId="1079" priority="1812" operator="greaterThan">
      <formula>$AL70</formula>
    </cfRule>
  </conditionalFormatting>
  <conditionalFormatting sqref="D71:I71">
    <cfRule type="cellIs" dxfId="1078" priority="1806" operator="greaterThan">
      <formula>$AL71</formula>
    </cfRule>
  </conditionalFormatting>
  <conditionalFormatting sqref="D72:H72 O72:Q72">
    <cfRule type="cellIs" dxfId="1077" priority="1804" operator="greaterThan">
      <formula>$AL72</formula>
    </cfRule>
    <cfRule type="cellIs" dxfId="1076" priority="1805" operator="greaterThan">
      <formula>$AN72</formula>
    </cfRule>
  </conditionalFormatting>
  <conditionalFormatting sqref="D73:I73">
    <cfRule type="cellIs" dxfId="1075" priority="1802" operator="greaterThan">
      <formula>$AL73</formula>
    </cfRule>
  </conditionalFormatting>
  <conditionalFormatting sqref="D74:I74">
    <cfRule type="cellIs" dxfId="1074" priority="1647" operator="greaterThan">
      <formula>$AL74</formula>
    </cfRule>
  </conditionalFormatting>
  <conditionalFormatting sqref="D89:I89">
    <cfRule type="cellIs" dxfId="1073" priority="1734" operator="notBetween">
      <formula>$AL89</formula>
      <formula>$AM$89</formula>
    </cfRule>
  </conditionalFormatting>
  <conditionalFormatting sqref="D16:H16 O16:Q16">
    <cfRule type="cellIs" dxfId="1072" priority="1971" operator="greaterThan">
      <formula>$AL$16</formula>
    </cfRule>
    <cfRule type="cellIs" dxfId="1071" priority="2045" operator="greaterThan">
      <formula>$AN$16</formula>
    </cfRule>
  </conditionalFormatting>
  <conditionalFormatting sqref="D78:H78 O78:Q78">
    <cfRule type="cellIs" dxfId="1070" priority="1756" operator="greaterThan">
      <formula>$AL78</formula>
    </cfRule>
    <cfRule type="cellIs" dxfId="1069" priority="1757" operator="greaterThan">
      <formula>$AN78</formula>
    </cfRule>
  </conditionalFormatting>
  <conditionalFormatting sqref="D79:H79 O79:Q79">
    <cfRule type="cellIs" dxfId="1068" priority="1754" operator="greaterThan">
      <formula>$AL79</formula>
    </cfRule>
    <cfRule type="cellIs" dxfId="1067" priority="1755" operator="greaterThan">
      <formula>$AN79</formula>
    </cfRule>
  </conditionalFormatting>
  <conditionalFormatting sqref="D80:I80">
    <cfRule type="cellIs" dxfId="1066" priority="1752" operator="greaterThan">
      <formula>$AL80</formula>
    </cfRule>
  </conditionalFormatting>
  <conditionalFormatting sqref="D81:I81">
    <cfRule type="cellIs" dxfId="1065" priority="1750" operator="greaterThan">
      <formula>$AL81</formula>
    </cfRule>
  </conditionalFormatting>
  <conditionalFormatting sqref="D82:I82">
    <cfRule type="cellIs" dxfId="1064" priority="1748" operator="notBetween">
      <formula>$AL$82</formula>
      <formula>$AM$82</formula>
    </cfRule>
  </conditionalFormatting>
  <conditionalFormatting sqref="D83:I83">
    <cfRule type="cellIs" dxfId="1063" priority="1746" operator="greaterThan">
      <formula>$AL83</formula>
    </cfRule>
  </conditionalFormatting>
  <conditionalFormatting sqref="D84:I84">
    <cfRule type="cellIs" dxfId="1062" priority="1744" operator="greaterThan">
      <formula>$AL84</formula>
    </cfRule>
  </conditionalFormatting>
  <conditionalFormatting sqref="D85:I85">
    <cfRule type="cellIs" dxfId="1061" priority="1742" operator="greaterThan">
      <formula>$AL85</formula>
    </cfRule>
  </conditionalFormatting>
  <conditionalFormatting sqref="D86:I86">
    <cfRule type="cellIs" dxfId="1060" priority="1740" operator="greaterThan">
      <formula>$AL86</formula>
    </cfRule>
  </conditionalFormatting>
  <conditionalFormatting sqref="D87:I87">
    <cfRule type="cellIs" dxfId="1059" priority="1738" operator="greaterThan">
      <formula>$AL87</formula>
    </cfRule>
  </conditionalFormatting>
  <conditionalFormatting sqref="D88:I88">
    <cfRule type="cellIs" dxfId="1058" priority="1736" operator="greaterThan">
      <formula>$AL88</formula>
    </cfRule>
  </conditionalFormatting>
  <conditionalFormatting sqref="D90:I90">
    <cfRule type="cellIs" dxfId="1057" priority="1732" operator="greaterThan">
      <formula>$AL90</formula>
    </cfRule>
  </conditionalFormatting>
  <conditionalFormatting sqref="D91:I91">
    <cfRule type="cellIs" dxfId="1056" priority="1730" operator="greaterThan">
      <formula>$AL91</formula>
    </cfRule>
  </conditionalFormatting>
  <conditionalFormatting sqref="D92:I92">
    <cfRule type="cellIs" dxfId="1055" priority="1728" operator="greaterThan">
      <formula>$AL92</formula>
    </cfRule>
  </conditionalFormatting>
  <conditionalFormatting sqref="D93:I93">
    <cfRule type="cellIs" dxfId="1054" priority="1726" operator="greaterThan">
      <formula>$AL93</formula>
    </cfRule>
  </conditionalFormatting>
  <conditionalFormatting sqref="D94:I94">
    <cfRule type="cellIs" dxfId="1053" priority="1724" operator="greaterThan">
      <formula>$AL94</formula>
    </cfRule>
  </conditionalFormatting>
  <conditionalFormatting sqref="F21">
    <cfRule type="containsText" dxfId="1052" priority="1641" operator="containsText" text="0.001未満">
      <formula>NOT(ISERROR(SEARCH("0.001未満",F21)))</formula>
    </cfRule>
  </conditionalFormatting>
  <conditionalFormatting sqref="G21">
    <cfRule type="containsText" dxfId="1051" priority="1615" operator="containsText" text="0.001未満">
      <formula>NOT(ISERROR(SEARCH("0.001未満",G21)))</formula>
    </cfRule>
  </conditionalFormatting>
  <conditionalFormatting sqref="D21">
    <cfRule type="containsText" dxfId="1050" priority="1614" operator="containsText" text="0.001未満">
      <formula>NOT(ISERROR(SEARCH("0.001未満",D21)))</formula>
    </cfRule>
  </conditionalFormatting>
  <conditionalFormatting sqref="E21">
    <cfRule type="containsText" dxfId="1049" priority="1613" operator="containsText" text="0.001未満">
      <formula>NOT(ISERROR(SEARCH("0.001未満",E21)))</formula>
    </cfRule>
  </conditionalFormatting>
  <conditionalFormatting sqref="H21">
    <cfRule type="containsText" dxfId="1048" priority="1612" operator="containsText" text="0.001未満">
      <formula>NOT(ISERROR(SEARCH("0.001未満",H21)))</formula>
    </cfRule>
  </conditionalFormatting>
  <conditionalFormatting sqref="Q21">
    <cfRule type="containsText" dxfId="1047" priority="1604" operator="containsText" text="0.001未満">
      <formula>NOT(ISERROR(SEARCH("0.001未満",Q21)))</formula>
    </cfRule>
  </conditionalFormatting>
  <conditionalFormatting sqref="O21">
    <cfRule type="containsText" dxfId="1046" priority="1603" operator="containsText" text="0.001未満">
      <formula>NOT(ISERROR(SEARCH("0.001未満",O21)))</formula>
    </cfRule>
  </conditionalFormatting>
  <conditionalFormatting sqref="P21">
    <cfRule type="containsText" dxfId="1045" priority="1602" operator="containsText" text="0.001未満">
      <formula>NOT(ISERROR(SEARCH("0.001未満",P21)))</formula>
    </cfRule>
  </conditionalFormatting>
  <conditionalFormatting sqref="D104:H104 O104:Q104">
    <cfRule type="beginsWith" dxfId="1044" priority="1344" operator="beginsWith" text="検出">
      <formula>LEFT(D104,LEN("検出"))="検出"</formula>
    </cfRule>
  </conditionalFormatting>
  <conditionalFormatting sqref="D105:H105 O105:Q105">
    <cfRule type="beginsWith" dxfId="1043" priority="1343" operator="beginsWith" text="検出">
      <formula>LEFT(D105,LEN("検出"))="検出"</formula>
    </cfRule>
  </conditionalFormatting>
  <conditionalFormatting sqref="G21">
    <cfRule type="containsText" dxfId="1042" priority="1341" operator="containsText" text="0.001未満">
      <formula>NOT(ISERROR(SEARCH("0.001未満",G21)))</formula>
    </cfRule>
  </conditionalFormatting>
  <conditionalFormatting sqref="G21">
    <cfRule type="containsText" dxfId="1041" priority="1340" operator="containsText" text="0.001未満">
      <formula>NOT(ISERROR(SEARCH("0.001未満",G21)))</formula>
    </cfRule>
  </conditionalFormatting>
  <conditionalFormatting sqref="D21">
    <cfRule type="containsText" dxfId="1040" priority="1339" operator="containsText" text="0.001未満">
      <formula>NOT(ISERROR(SEARCH("0.001未満",D21)))</formula>
    </cfRule>
  </conditionalFormatting>
  <conditionalFormatting sqref="E21">
    <cfRule type="containsText" dxfId="1039" priority="1338" operator="containsText" text="0.001未満">
      <formula>NOT(ISERROR(SEARCH("0.001未満",E21)))</formula>
    </cfRule>
  </conditionalFormatting>
  <conditionalFormatting sqref="H21">
    <cfRule type="containsText" dxfId="1038" priority="1337" operator="containsText" text="0.001未満">
      <formula>NOT(ISERROR(SEARCH("0.001未満",H21)))</formula>
    </cfRule>
  </conditionalFormatting>
  <conditionalFormatting sqref="H21">
    <cfRule type="containsText" dxfId="1037" priority="1336" operator="containsText" text="0.001未満">
      <formula>NOT(ISERROR(SEARCH("0.001未満",H21)))</formula>
    </cfRule>
  </conditionalFormatting>
  <conditionalFormatting sqref="H21">
    <cfRule type="containsText" dxfId="1036" priority="1335" operator="containsText" text="0.001未満">
      <formula>NOT(ISERROR(SEARCH("0.001未満",H21)))</formula>
    </cfRule>
  </conditionalFormatting>
  <conditionalFormatting sqref="I18">
    <cfRule type="containsText" dxfId="1035" priority="1332" operator="containsText" text="0.0003未満">
      <formula>NOT(ISERROR(SEARCH("0.0003未満",I18)))</formula>
    </cfRule>
    <cfRule type="cellIs" dxfId="1034" priority="1333" operator="greaterThan">
      <formula>$AL$18</formula>
    </cfRule>
    <cfRule type="cellIs" dxfId="1033" priority="1334" operator="greaterThan">
      <formula>$AN$18</formula>
    </cfRule>
  </conditionalFormatting>
  <conditionalFormatting sqref="I19">
    <cfRule type="containsText" dxfId="1032" priority="1311" operator="containsText" text="0.00005未満">
      <formula>NOT(ISERROR(SEARCH("0.00005未満",I19)))</formula>
    </cfRule>
    <cfRule type="cellIs" dxfId="1031" priority="1330" operator="greaterThan">
      <formula>$AL$19</formula>
    </cfRule>
    <cfRule type="cellIs" dxfId="1030" priority="1331" operator="greaterThan">
      <formula>$AN$19</formula>
    </cfRule>
  </conditionalFormatting>
  <conditionalFormatting sqref="I20">
    <cfRule type="containsText" dxfId="1029" priority="1310" operator="containsText" text="0.001未満">
      <formula>NOT(ISERROR(SEARCH("0.001未満",I20)))</formula>
    </cfRule>
    <cfRule type="cellIs" dxfId="1028" priority="1328" operator="greaterThan">
      <formula>$AL$20</formula>
    </cfRule>
    <cfRule type="cellIs" dxfId="1027" priority="1329" operator="greaterThan">
      <formula>$AN$20</formula>
    </cfRule>
  </conditionalFormatting>
  <conditionalFormatting sqref="I21">
    <cfRule type="cellIs" dxfId="1026" priority="1326" operator="greaterThan">
      <formula>$AL$21</formula>
    </cfRule>
    <cfRule type="cellIs" dxfId="1025" priority="1327" operator="greaterThan">
      <formula>$AN$21</formula>
    </cfRule>
  </conditionalFormatting>
  <conditionalFormatting sqref="I22">
    <cfRule type="containsText" dxfId="1024" priority="1241" operator="containsText" text="0.001未満">
      <formula>NOT(ISERROR(SEARCH("0.001未満",I22)))</formula>
    </cfRule>
    <cfRule type="cellIs" dxfId="1023" priority="1324" operator="greaterThan">
      <formula>$AL$22</formula>
    </cfRule>
    <cfRule type="cellIs" dxfId="1022" priority="1325" operator="greaterThan">
      <formula>$AN$22</formula>
    </cfRule>
  </conditionalFormatting>
  <conditionalFormatting sqref="I23">
    <cfRule type="containsText" dxfId="1021" priority="1237" operator="containsText" text="0.005未満">
      <formula>NOT(ISERROR(SEARCH("0.005未満",I23)))</formula>
    </cfRule>
    <cfRule type="cellIs" dxfId="1020" priority="1322" operator="greaterThan">
      <formula>$AL$23</formula>
    </cfRule>
    <cfRule type="cellIs" dxfId="1019" priority="1323" operator="greaterThan">
      <formula>$AN$23</formula>
    </cfRule>
  </conditionalFormatting>
  <conditionalFormatting sqref="I24">
    <cfRule type="containsText" dxfId="1018" priority="1186" operator="containsText" text="0.004未満">
      <formula>NOT(ISERROR(SEARCH("0.004未満",I24)))</formula>
    </cfRule>
    <cfRule type="cellIs" dxfId="1017" priority="1320" operator="greaterThan">
      <formula>$AL$24</formula>
    </cfRule>
    <cfRule type="cellIs" dxfId="1016" priority="1321" operator="greaterThan">
      <formula>$AN$24</formula>
    </cfRule>
  </conditionalFormatting>
  <conditionalFormatting sqref="I26">
    <cfRule type="containsText" dxfId="1015" priority="1184" operator="containsText" text="0.02未満">
      <formula>NOT(ISERROR(SEARCH("0.02未満",I26)))</formula>
    </cfRule>
    <cfRule type="cellIs" dxfId="1014" priority="1316" operator="greaterThan">
      <formula>$AL$26</formula>
    </cfRule>
    <cfRule type="cellIs" dxfId="1013" priority="1317" operator="greaterThan">
      <formula>$AN$26</formula>
    </cfRule>
  </conditionalFormatting>
  <conditionalFormatting sqref="I27">
    <cfRule type="containsText" dxfId="1012" priority="1183" operator="containsText" text="0.05未満">
      <formula>NOT(ISERROR(SEARCH("0.05未満",I27)))</formula>
    </cfRule>
    <cfRule type="cellIs" dxfId="1011" priority="1314" operator="greaterThan">
      <formula>$AL$27</formula>
    </cfRule>
    <cfRule type="cellIs" dxfId="1010" priority="1315" operator="greaterThan">
      <formula>$AN$27</formula>
    </cfRule>
  </conditionalFormatting>
  <conditionalFormatting sqref="I28">
    <cfRule type="containsText" dxfId="1009" priority="1182" operator="containsText" text="0.01未満">
      <formula>NOT(ISERROR(SEARCH("0.01未満",I28)))</formula>
    </cfRule>
    <cfRule type="cellIs" dxfId="1008" priority="1312" operator="greaterThan">
      <formula>$AL$28</formula>
    </cfRule>
    <cfRule type="cellIs" dxfId="1007" priority="1313" operator="greaterThan">
      <formula>$AN$28</formula>
    </cfRule>
  </conditionalFormatting>
  <conditionalFormatting sqref="I29">
    <cfRule type="containsText" dxfId="1006" priority="1180" operator="containsText" text="0.0002未満">
      <formula>NOT(ISERROR(SEARCH("0.0002未満",I29)))</formula>
    </cfRule>
    <cfRule type="cellIs" dxfId="1005" priority="1308" operator="greaterThan">
      <formula>$AL$29</formula>
    </cfRule>
    <cfRule type="cellIs" dxfId="1004" priority="1309" operator="greaterThan">
      <formula>$AN$29</formula>
    </cfRule>
  </conditionalFormatting>
  <conditionalFormatting sqref="I30">
    <cfRule type="containsText" dxfId="1003" priority="1179" operator="containsText" text="0.001未満">
      <formula>NOT(ISERROR(SEARCH("0.001未満",I30)))</formula>
    </cfRule>
    <cfRule type="cellIs" dxfId="1002" priority="1306" operator="greaterThan">
      <formula>$AL$30</formula>
    </cfRule>
    <cfRule type="cellIs" dxfId="1001" priority="1307" operator="greaterThan">
      <formula>$AN$30</formula>
    </cfRule>
  </conditionalFormatting>
  <conditionalFormatting sqref="I31">
    <cfRule type="containsText" dxfId="1000" priority="1177" operator="containsText" text="0.004未満">
      <formula>NOT(ISERROR(SEARCH("0.004未満",I31)))</formula>
    </cfRule>
    <cfRule type="cellIs" dxfId="999" priority="1304" operator="greaterThan">
      <formula>$AL$31</formula>
    </cfRule>
    <cfRule type="cellIs" dxfId="998" priority="1305" operator="greaterThan">
      <formula>$AN$31</formula>
    </cfRule>
  </conditionalFormatting>
  <conditionalFormatting sqref="I32">
    <cfRule type="containsText" dxfId="997" priority="1176" operator="containsText" text="0.001未満">
      <formula>NOT(ISERROR(SEARCH("0.001未満",I32)))</formula>
    </cfRule>
    <cfRule type="cellIs" dxfId="996" priority="1302" operator="greaterThan">
      <formula>$AL$32</formula>
    </cfRule>
    <cfRule type="cellIs" dxfId="995" priority="1303" operator="greaterThan">
      <formula>$AN$32</formula>
    </cfRule>
  </conditionalFormatting>
  <conditionalFormatting sqref="I33">
    <cfRule type="containsText" dxfId="994" priority="1175" operator="containsText" text="0.001未満">
      <formula>NOT(ISERROR(SEARCH("0.001未満",I33)))</formula>
    </cfRule>
    <cfRule type="cellIs" dxfId="993" priority="1300" operator="greaterThan">
      <formula>$AL$33</formula>
    </cfRule>
    <cfRule type="cellIs" dxfId="992" priority="1301" operator="greaterThan">
      <formula>$AN$33</formula>
    </cfRule>
  </conditionalFormatting>
  <conditionalFormatting sqref="I34">
    <cfRule type="containsText" dxfId="991" priority="1174" operator="containsText" text="0.001未満">
      <formula>NOT(ISERROR(SEARCH("0.001未満",I34)))</formula>
    </cfRule>
    <cfRule type="cellIs" dxfId="990" priority="1298" operator="greaterThan">
      <formula>$AL$34</formula>
    </cfRule>
    <cfRule type="cellIs" dxfId="989" priority="1299" operator="greaterThan">
      <formula>$AN$34</formula>
    </cfRule>
  </conditionalFormatting>
  <conditionalFormatting sqref="I35">
    <cfRule type="containsText" dxfId="988" priority="1173" operator="containsText" text="0.001未満">
      <formula>NOT(ISERROR(SEARCH("0.001未満",I35)))</formula>
    </cfRule>
    <cfRule type="cellIs" dxfId="987" priority="1296" operator="greaterThan">
      <formula>$AL$35</formula>
    </cfRule>
    <cfRule type="cellIs" dxfId="986" priority="1297" operator="greaterThan">
      <formula>$AN$35</formula>
    </cfRule>
  </conditionalFormatting>
  <conditionalFormatting sqref="I36">
    <cfRule type="containsText" dxfId="985" priority="1172" operator="containsText" text="0.05未満">
      <formula>NOT(ISERROR(SEARCH("0.05未満",I36)))</formula>
    </cfRule>
    <cfRule type="cellIs" dxfId="984" priority="1294" operator="greaterThan">
      <formula>$AL$36</formula>
    </cfRule>
    <cfRule type="cellIs" dxfId="983" priority="1295" operator="greaterThan">
      <formula>$AN$36</formula>
    </cfRule>
  </conditionalFormatting>
  <conditionalFormatting sqref="I37">
    <cfRule type="containsText" dxfId="982" priority="1171" operator="containsText" text="0.002未満">
      <formula>NOT(ISERROR(SEARCH("0.002未満",I37)))</formula>
    </cfRule>
    <cfRule type="cellIs" dxfId="981" priority="1292" operator="greaterThan">
      <formula>$AL$37</formula>
    </cfRule>
    <cfRule type="cellIs" dxfId="980" priority="1293" operator="greaterThan">
      <formula>$AN$37</formula>
    </cfRule>
  </conditionalFormatting>
  <conditionalFormatting sqref="I38">
    <cfRule type="containsText" dxfId="979" priority="1170" operator="containsText" text="0.001未満">
      <formula>NOT(ISERROR(SEARCH("0.001未満",I38)))</formula>
    </cfRule>
    <cfRule type="cellIs" dxfId="978" priority="1290" operator="greaterThan">
      <formula>$AL$38</formula>
    </cfRule>
    <cfRule type="cellIs" dxfId="977" priority="1291" operator="greaterThan">
      <formula>$AN$38</formula>
    </cfRule>
  </conditionalFormatting>
  <conditionalFormatting sqref="I39">
    <cfRule type="containsText" dxfId="976" priority="1169" operator="containsText" text="0.002未満">
      <formula>NOT(ISERROR(SEARCH("0.002未満",I39)))</formula>
    </cfRule>
    <cfRule type="cellIs" dxfId="975" priority="1288" operator="greaterThan">
      <formula>$AL$39</formula>
    </cfRule>
    <cfRule type="cellIs" dxfId="974" priority="1289" operator="greaterThan">
      <formula>$AN$39</formula>
    </cfRule>
  </conditionalFormatting>
  <conditionalFormatting sqref="I40">
    <cfRule type="containsText" dxfId="973" priority="1168" operator="containsText" text="0.001未満">
      <formula>NOT(ISERROR(SEARCH("0.001未満",I40)))</formula>
    </cfRule>
    <cfRule type="cellIs" dxfId="972" priority="1286" operator="greaterThan">
      <formula>$AL$40</formula>
    </cfRule>
    <cfRule type="cellIs" dxfId="971" priority="1287" operator="greaterThan">
      <formula>$AN$40</formula>
    </cfRule>
  </conditionalFormatting>
  <conditionalFormatting sqref="I41">
    <cfRule type="containsText" dxfId="970" priority="1167" operator="containsText" text="0.001未満">
      <formula>NOT(ISERROR(SEARCH("0.001未満",I41)))</formula>
    </cfRule>
    <cfRule type="cellIs" dxfId="969" priority="1284" operator="greaterThan">
      <formula>$AL$41</formula>
    </cfRule>
    <cfRule type="cellIs" dxfId="968" priority="1285" operator="greaterThan">
      <formula>$AN$41</formula>
    </cfRule>
  </conditionalFormatting>
  <conditionalFormatting sqref="I42">
    <cfRule type="containsText" dxfId="967" priority="1166" operator="containsText" text="0.001未満">
      <formula>NOT(ISERROR(SEARCH("0.001未満",I42)))</formula>
    </cfRule>
    <cfRule type="cellIs" dxfId="966" priority="1282" operator="greaterThan">
      <formula>$AL$42</formula>
    </cfRule>
    <cfRule type="cellIs" dxfId="965" priority="1283" operator="greaterThan">
      <formula>$AN$42</formula>
    </cfRule>
  </conditionalFormatting>
  <conditionalFormatting sqref="I43">
    <cfRule type="containsText" dxfId="964" priority="1165" operator="containsText" text="0.002未満">
      <formula>NOT(ISERROR(SEARCH("0.002未満",I43)))</formula>
    </cfRule>
    <cfRule type="cellIs" dxfId="963" priority="1280" operator="greaterThan">
      <formula>$AL$43</formula>
    </cfRule>
    <cfRule type="cellIs" dxfId="962" priority="1281" operator="greaterThan">
      <formula>$AN$43</formula>
    </cfRule>
  </conditionalFormatting>
  <conditionalFormatting sqref="I44">
    <cfRule type="containsText" dxfId="961" priority="1164" operator="containsText" text="0.001未満">
      <formula>NOT(ISERROR(SEARCH("0.001未満",I44)))</formula>
    </cfRule>
    <cfRule type="cellIs" dxfId="960" priority="1278" operator="greaterThan">
      <formula>$AL$44</formula>
    </cfRule>
    <cfRule type="cellIs" dxfId="959" priority="1279" operator="greaterThan">
      <formula>$AN$44</formula>
    </cfRule>
  </conditionalFormatting>
  <conditionalFormatting sqref="I45">
    <cfRule type="cellIs" dxfId="958" priority="1276" operator="greaterThan">
      <formula>$AL$45</formula>
    </cfRule>
    <cfRule type="cellIs" dxfId="957" priority="1277" operator="greaterThan">
      <formula>$AN$45</formula>
    </cfRule>
  </conditionalFormatting>
  <conditionalFormatting sqref="I46">
    <cfRule type="cellIs" dxfId="956" priority="1274" operator="greaterThan">
      <formula>$AL$46</formula>
    </cfRule>
    <cfRule type="cellIs" dxfId="955" priority="1275" operator="greaterThan">
      <formula>$AN$46</formula>
    </cfRule>
  </conditionalFormatting>
  <conditionalFormatting sqref="I47">
    <cfRule type="cellIs" dxfId="954" priority="1272" operator="greaterThan">
      <formula>$AL$47</formula>
    </cfRule>
    <cfRule type="cellIs" dxfId="953" priority="1273" operator="greaterThan">
      <formula>$AN$47</formula>
    </cfRule>
  </conditionalFormatting>
  <conditionalFormatting sqref="I48">
    <cfRule type="cellIs" dxfId="952" priority="1270" operator="greaterThan">
      <formula>$AL$48</formula>
    </cfRule>
    <cfRule type="cellIs" dxfId="951" priority="1271" operator="greaterThan">
      <formula>$AN$48</formula>
    </cfRule>
  </conditionalFormatting>
  <conditionalFormatting sqref="I49">
    <cfRule type="cellIs" dxfId="950" priority="1268" operator="greaterThan">
      <formula>$AL$49</formula>
    </cfRule>
    <cfRule type="cellIs" dxfId="949" priority="1269" operator="greaterThan">
      <formula>$AN$49</formula>
    </cfRule>
  </conditionalFormatting>
  <conditionalFormatting sqref="I50">
    <cfRule type="cellIs" dxfId="948" priority="1266" operator="greaterThan">
      <formula>$AL$50</formula>
    </cfRule>
    <cfRule type="cellIs" dxfId="947" priority="1267" operator="greaterThan">
      <formula>$AN$50</formula>
    </cfRule>
  </conditionalFormatting>
  <conditionalFormatting sqref="I51">
    <cfRule type="cellIs" dxfId="946" priority="1264" operator="greaterThan">
      <formula>$AL$51</formula>
    </cfRule>
    <cfRule type="cellIs" dxfId="945" priority="1265" operator="greaterThan">
      <formula>$AN$51</formula>
    </cfRule>
  </conditionalFormatting>
  <conditionalFormatting sqref="I52">
    <cfRule type="cellIs" dxfId="944" priority="1262" operator="greaterThan">
      <formula>$AL$52</formula>
    </cfRule>
    <cfRule type="cellIs" dxfId="943" priority="1263" operator="greaterThan">
      <formula>$AN$52</formula>
    </cfRule>
  </conditionalFormatting>
  <conditionalFormatting sqref="I53">
    <cfRule type="cellIs" dxfId="942" priority="1260" operator="greaterThan">
      <formula>$AL$53</formula>
    </cfRule>
    <cfRule type="cellIs" dxfId="941" priority="1261" operator="greaterThan">
      <formula>$AN$53</formula>
    </cfRule>
  </conditionalFormatting>
  <conditionalFormatting sqref="I54">
    <cfRule type="cellIs" dxfId="940" priority="1258" operator="greaterThan">
      <formula>$AL$54</formula>
    </cfRule>
    <cfRule type="cellIs" dxfId="939" priority="1259" operator="greaterThan">
      <formula>$AN$54</formula>
    </cfRule>
  </conditionalFormatting>
  <conditionalFormatting sqref="I55">
    <cfRule type="cellIs" dxfId="938" priority="1256" operator="greaterThan">
      <formula>$AL$55</formula>
    </cfRule>
    <cfRule type="cellIs" dxfId="937" priority="1257" operator="greaterThan">
      <formula>$AN$55</formula>
    </cfRule>
  </conditionalFormatting>
  <conditionalFormatting sqref="I56">
    <cfRule type="cellIs" dxfId="936" priority="1254" operator="greaterThan">
      <formula>$AL$56</formula>
    </cfRule>
    <cfRule type="cellIs" dxfId="935" priority="1255" operator="greaterThan">
      <formula>$AN$56</formula>
    </cfRule>
  </conditionalFormatting>
  <conditionalFormatting sqref="I57">
    <cfRule type="cellIs" dxfId="934" priority="1252" operator="greaterThan">
      <formula>$AL$57</formula>
    </cfRule>
    <cfRule type="cellIs" dxfId="933" priority="1253" operator="greaterThan">
      <formula>$AN$57</formula>
    </cfRule>
  </conditionalFormatting>
  <conditionalFormatting sqref="I58">
    <cfRule type="cellIs" dxfId="932" priority="1250" operator="greaterThan">
      <formula>$AL$58</formula>
    </cfRule>
    <cfRule type="cellIs" dxfId="931" priority="1251" operator="greaterThan">
      <formula>$AN$58</formula>
    </cfRule>
  </conditionalFormatting>
  <conditionalFormatting sqref="I59">
    <cfRule type="cellIs" dxfId="930" priority="1249" operator="greaterThan">
      <formula>$AL$59</formula>
    </cfRule>
    <cfRule type="cellIs" dxfId="929" priority="1648" operator="greaterThan">
      <formula>$AN$59</formula>
    </cfRule>
  </conditionalFormatting>
  <conditionalFormatting sqref="I60">
    <cfRule type="cellIs" dxfId="928" priority="1247" operator="greaterThan">
      <formula>$AL$60</formula>
    </cfRule>
    <cfRule type="cellIs" dxfId="927" priority="1248" operator="greaterThan">
      <formula>$AN$60</formula>
    </cfRule>
  </conditionalFormatting>
  <conditionalFormatting sqref="I61">
    <cfRule type="cellIs" dxfId="926" priority="1244" operator="greaterThan">
      <formula>$AL$61</formula>
    </cfRule>
    <cfRule type="cellIs" dxfId="925" priority="1246" operator="greaterThan">
      <formula>$AN$61</formula>
    </cfRule>
  </conditionalFormatting>
  <conditionalFormatting sqref="I62">
    <cfRule type="cellIs" dxfId="924" priority="1242" operator="notBetween">
      <formula>$AL$62</formula>
      <formula>$AM$62</formula>
    </cfRule>
    <cfRule type="cellIs" dxfId="923" priority="1243" operator="greaterThan">
      <formula>$AN$62</formula>
    </cfRule>
  </conditionalFormatting>
  <conditionalFormatting sqref="I65">
    <cfRule type="cellIs" dxfId="922" priority="1240" operator="greaterThan">
      <formula>$AL$65</formula>
    </cfRule>
    <cfRule type="cellIs" dxfId="921" priority="1245" operator="greaterThan">
      <formula>$AN$65</formula>
    </cfRule>
  </conditionalFormatting>
  <conditionalFormatting sqref="I66:I67">
    <cfRule type="cellIs" dxfId="920" priority="1238" operator="greaterThan">
      <formula>$AL$66</formula>
    </cfRule>
    <cfRule type="cellIs" dxfId="919" priority="1239" operator="greaterThan">
      <formula>$AN$66</formula>
    </cfRule>
  </conditionalFormatting>
  <conditionalFormatting sqref="I72">
    <cfRule type="cellIs" dxfId="918" priority="1231" operator="greaterThan">
      <formula>$AL72</formula>
    </cfRule>
    <cfRule type="cellIs" dxfId="917" priority="1232" operator="greaterThan">
      <formula>$AN72</formula>
    </cfRule>
  </conditionalFormatting>
  <conditionalFormatting sqref="I16">
    <cfRule type="cellIs" dxfId="916" priority="1345" operator="greaterThan">
      <formula>$AL$16</formula>
    </cfRule>
    <cfRule type="cellIs" dxfId="915" priority="1970" operator="greaterThan">
      <formula>$AN$16</formula>
    </cfRule>
  </conditionalFormatting>
  <conditionalFormatting sqref="I78">
    <cfRule type="cellIs" dxfId="914" priority="1224" operator="greaterThan">
      <formula>$AL78</formula>
    </cfRule>
    <cfRule type="cellIs" dxfId="913" priority="1225" operator="greaterThan">
      <formula>$AN78</formula>
    </cfRule>
  </conditionalFormatting>
  <conditionalFormatting sqref="I79">
    <cfRule type="cellIs" dxfId="912" priority="1222" operator="greaterThan">
      <formula>$AL79</formula>
    </cfRule>
    <cfRule type="cellIs" dxfId="911" priority="1223" operator="greaterThan">
      <formula>$AN79</formula>
    </cfRule>
  </conditionalFormatting>
  <conditionalFormatting sqref="I21">
    <cfRule type="containsText" dxfId="910" priority="1181" operator="containsText" text="0.001未満">
      <formula>NOT(ISERROR(SEARCH("0.001未満",I21)))</formula>
    </cfRule>
  </conditionalFormatting>
  <conditionalFormatting sqref="I104">
    <cfRule type="beginsWith" dxfId="909" priority="1153" operator="beginsWith" text="検出">
      <formula>LEFT(I104,LEN("検出"))="検出"</formula>
    </cfRule>
  </conditionalFormatting>
  <conditionalFormatting sqref="I105">
    <cfRule type="beginsWith" dxfId="908" priority="1152" operator="beginsWith" text="検出">
      <formula>LEFT(I105,LEN("検出"))="検出"</formula>
    </cfRule>
  </conditionalFormatting>
  <conditionalFormatting sqref="I21">
    <cfRule type="containsText" dxfId="907" priority="1163" operator="containsText" text="0.001未満">
      <formula>NOT(ISERROR(SEARCH("0.001未満",I21)))</formula>
    </cfRule>
  </conditionalFormatting>
  <conditionalFormatting sqref="I21">
    <cfRule type="containsText" dxfId="906" priority="1162" operator="containsText" text="0.001未満">
      <formula>NOT(ISERROR(SEARCH("0.001未満",I21)))</formula>
    </cfRule>
  </conditionalFormatting>
  <conditionalFormatting sqref="I21">
    <cfRule type="containsText" dxfId="905" priority="1159" operator="containsText" text="0.001未満">
      <formula>NOT(ISERROR(SEARCH("0.001未満",I21)))</formula>
    </cfRule>
  </conditionalFormatting>
  <conditionalFormatting sqref="J17">
    <cfRule type="beginsWith" dxfId="904" priority="967" operator="beginsWith" text="検出">
      <formula>LEFT(J17,LEN("検出"))="検出"</formula>
    </cfRule>
  </conditionalFormatting>
  <conditionalFormatting sqref="J18">
    <cfRule type="containsText" dxfId="903" priority="1142" operator="containsText" text="0.0003未満">
      <formula>NOT(ISERROR(SEARCH("0.0003未満",J18)))</formula>
    </cfRule>
    <cfRule type="cellIs" dxfId="902" priority="1143" operator="greaterThan">
      <formula>$AL$18</formula>
    </cfRule>
    <cfRule type="cellIs" dxfId="901" priority="1144" operator="greaterThan">
      <formula>$AN$18</formula>
    </cfRule>
  </conditionalFormatting>
  <conditionalFormatting sqref="J19">
    <cfRule type="containsText" dxfId="900" priority="999" operator="containsText" text="0.00005未満">
      <formula>NOT(ISERROR(SEARCH("0.00005未満",J19)))</formula>
    </cfRule>
    <cfRule type="cellIs" dxfId="899" priority="1140" operator="greaterThan">
      <formula>$AL$19</formula>
    </cfRule>
    <cfRule type="cellIs" dxfId="898" priority="1141" operator="greaterThan">
      <formula>$AN$19</formula>
    </cfRule>
  </conditionalFormatting>
  <conditionalFormatting sqref="J20">
    <cfRule type="containsText" dxfId="897" priority="998" operator="containsText" text="0.001未満">
      <formula>NOT(ISERROR(SEARCH("0.001未満",J20)))</formula>
    </cfRule>
    <cfRule type="cellIs" dxfId="896" priority="1138" operator="greaterThan">
      <formula>$AL$20</formula>
    </cfRule>
    <cfRule type="cellIs" dxfId="895" priority="1139" operator="greaterThan">
      <formula>$AN$20</formula>
    </cfRule>
  </conditionalFormatting>
  <conditionalFormatting sqref="J21">
    <cfRule type="cellIs" dxfId="894" priority="1136" operator="greaterThan">
      <formula>$AL$21</formula>
    </cfRule>
    <cfRule type="cellIs" dxfId="893" priority="1137" operator="greaterThan">
      <formula>$AN$21</formula>
    </cfRule>
  </conditionalFormatting>
  <conditionalFormatting sqref="J22">
    <cfRule type="containsText" dxfId="892" priority="997" operator="containsText" text="0.001未満">
      <formula>NOT(ISERROR(SEARCH("0.001未満",J22)))</formula>
    </cfRule>
    <cfRule type="cellIs" dxfId="891" priority="1134" operator="greaterThan">
      <formula>$AL$22</formula>
    </cfRule>
    <cfRule type="cellIs" dxfId="890" priority="1135" operator="greaterThan">
      <formula>$AN$22</formula>
    </cfRule>
  </conditionalFormatting>
  <conditionalFormatting sqref="J23">
    <cfRule type="containsText" dxfId="889" priority="996" operator="containsText" text="0.005未満">
      <formula>NOT(ISERROR(SEARCH("0.005未満",J23)))</formula>
    </cfRule>
    <cfRule type="cellIs" dxfId="888" priority="1132" operator="greaterThan">
      <formula>$AL$23</formula>
    </cfRule>
    <cfRule type="cellIs" dxfId="887" priority="1133" operator="greaterThan">
      <formula>$AN$23</formula>
    </cfRule>
  </conditionalFormatting>
  <conditionalFormatting sqref="J24">
    <cfRule type="containsText" dxfId="886" priority="995" operator="containsText" text="0.004未満">
      <formula>NOT(ISERROR(SEARCH("0.004未満",J24)))</formula>
    </cfRule>
    <cfRule type="cellIs" dxfId="885" priority="1130" operator="greaterThan">
      <formula>$AL$24</formula>
    </cfRule>
    <cfRule type="cellIs" dxfId="884" priority="1131" operator="greaterThan">
      <formula>$AN$24</formula>
    </cfRule>
  </conditionalFormatting>
  <conditionalFormatting sqref="J25">
    <cfRule type="containsText" dxfId="883" priority="994" operator="containsText" text="0.001未満">
      <formula>NOT(ISERROR(SEARCH("0.001未満",J25)))</formula>
    </cfRule>
    <cfRule type="cellIs" dxfId="882" priority="1128" operator="greaterThan">
      <formula>$AL$25</formula>
    </cfRule>
    <cfRule type="cellIs" dxfId="881" priority="1129" operator="greaterThan">
      <formula>$AN$25</formula>
    </cfRule>
  </conditionalFormatting>
  <conditionalFormatting sqref="J26">
    <cfRule type="containsText" dxfId="880" priority="993" operator="containsText" text="0.02未満">
      <formula>NOT(ISERROR(SEARCH("0.02未満",J26)))</formula>
    </cfRule>
    <cfRule type="cellIs" dxfId="879" priority="1126" operator="greaterThan">
      <formula>$AL$26</formula>
    </cfRule>
    <cfRule type="cellIs" dxfId="878" priority="1127" operator="greaterThan">
      <formula>$AN$26</formula>
    </cfRule>
  </conditionalFormatting>
  <conditionalFormatting sqref="J27">
    <cfRule type="containsText" dxfId="877" priority="992" operator="containsText" text="0.05未満">
      <formula>NOT(ISERROR(SEARCH("0.05未満",J27)))</formula>
    </cfRule>
    <cfRule type="cellIs" dxfId="876" priority="1124" operator="greaterThan">
      <formula>$AL$27</formula>
    </cfRule>
    <cfRule type="cellIs" dxfId="875" priority="1125" operator="greaterThan">
      <formula>$AN$27</formula>
    </cfRule>
  </conditionalFormatting>
  <conditionalFormatting sqref="J28">
    <cfRule type="containsText" dxfId="874" priority="991" operator="containsText" text="0.01未満">
      <formula>NOT(ISERROR(SEARCH("0.01未満",J28)))</formula>
    </cfRule>
    <cfRule type="cellIs" dxfId="873" priority="1122" operator="greaterThan">
      <formula>$AL$28</formula>
    </cfRule>
    <cfRule type="cellIs" dxfId="872" priority="1123" operator="greaterThan">
      <formula>$AN$28</formula>
    </cfRule>
  </conditionalFormatting>
  <conditionalFormatting sqref="J29">
    <cfRule type="containsText" dxfId="871" priority="990" operator="containsText" text="0.0002未満">
      <formula>NOT(ISERROR(SEARCH("0.0002未満",J29)))</formula>
    </cfRule>
    <cfRule type="cellIs" dxfId="870" priority="1120" operator="greaterThan">
      <formula>$AL$29</formula>
    </cfRule>
    <cfRule type="cellIs" dxfId="869" priority="1121" operator="greaterThan">
      <formula>$AN$29</formula>
    </cfRule>
  </conditionalFormatting>
  <conditionalFormatting sqref="J30">
    <cfRule type="containsText" dxfId="868" priority="989" operator="containsText" text="0.001未満">
      <formula>NOT(ISERROR(SEARCH("0.001未満",J30)))</formula>
    </cfRule>
    <cfRule type="cellIs" dxfId="867" priority="1118" operator="greaterThan">
      <formula>$AL$30</formula>
    </cfRule>
    <cfRule type="cellIs" dxfId="866" priority="1119" operator="greaterThan">
      <formula>$AN$30</formula>
    </cfRule>
  </conditionalFormatting>
  <conditionalFormatting sqref="J31">
    <cfRule type="containsText" dxfId="865" priority="988" operator="containsText" text="0.004未満">
      <formula>NOT(ISERROR(SEARCH("0.004未満",J31)))</formula>
    </cfRule>
    <cfRule type="cellIs" dxfId="864" priority="1116" operator="greaterThan">
      <formula>$AL$31</formula>
    </cfRule>
    <cfRule type="cellIs" dxfId="863" priority="1117" operator="greaterThan">
      <formula>$AN$31</formula>
    </cfRule>
  </conditionalFormatting>
  <conditionalFormatting sqref="J32">
    <cfRule type="containsText" dxfId="862" priority="987" operator="containsText" text="0.001未満">
      <formula>NOT(ISERROR(SEARCH("0.001未満",J32)))</formula>
    </cfRule>
    <cfRule type="cellIs" dxfId="861" priority="1114" operator="greaterThan">
      <formula>$AL$32</formula>
    </cfRule>
    <cfRule type="cellIs" dxfId="860" priority="1115" operator="greaterThan">
      <formula>$AN$32</formula>
    </cfRule>
  </conditionalFormatting>
  <conditionalFormatting sqref="J33">
    <cfRule type="containsText" dxfId="859" priority="986" operator="containsText" text="0.001未満">
      <formula>NOT(ISERROR(SEARCH("0.001未満",J33)))</formula>
    </cfRule>
    <cfRule type="cellIs" dxfId="858" priority="1112" operator="greaterThan">
      <formula>$AL$33</formula>
    </cfRule>
    <cfRule type="cellIs" dxfId="857" priority="1113" operator="greaterThan">
      <formula>$AN$33</formula>
    </cfRule>
  </conditionalFormatting>
  <conditionalFormatting sqref="J34">
    <cfRule type="containsText" dxfId="856" priority="985" operator="containsText" text="0.001未満">
      <formula>NOT(ISERROR(SEARCH("0.001未満",J34)))</formula>
    </cfRule>
    <cfRule type="cellIs" dxfId="855" priority="1110" operator="greaterThan">
      <formula>$AL$34</formula>
    </cfRule>
    <cfRule type="cellIs" dxfId="854" priority="1111" operator="greaterThan">
      <formula>$AN$34</formula>
    </cfRule>
  </conditionalFormatting>
  <conditionalFormatting sqref="J35">
    <cfRule type="containsText" dxfId="853" priority="984" operator="containsText" text="0.001未満">
      <formula>NOT(ISERROR(SEARCH("0.001未満",J35)))</formula>
    </cfRule>
    <cfRule type="cellIs" dxfId="852" priority="1108" operator="greaterThan">
      <formula>$AL$35</formula>
    </cfRule>
    <cfRule type="cellIs" dxfId="851" priority="1109" operator="greaterThan">
      <formula>$AN$35</formula>
    </cfRule>
  </conditionalFormatting>
  <conditionalFormatting sqref="J36">
    <cfRule type="containsText" dxfId="850" priority="983" operator="containsText" text="0.05未満">
      <formula>NOT(ISERROR(SEARCH("0.05未満",J36)))</formula>
    </cfRule>
    <cfRule type="cellIs" dxfId="849" priority="1106" operator="greaterThan">
      <formula>$AL$36</formula>
    </cfRule>
    <cfRule type="cellIs" dxfId="848" priority="1107" operator="greaterThan">
      <formula>$AN$36</formula>
    </cfRule>
  </conditionalFormatting>
  <conditionalFormatting sqref="J37">
    <cfRule type="containsText" dxfId="847" priority="982" operator="containsText" text="0.002未満">
      <formula>NOT(ISERROR(SEARCH("0.002未満",J37)))</formula>
    </cfRule>
    <cfRule type="cellIs" dxfId="846" priority="1104" operator="greaterThan">
      <formula>$AL$37</formula>
    </cfRule>
    <cfRule type="cellIs" dxfId="845" priority="1105" operator="greaterThan">
      <formula>$AN$37</formula>
    </cfRule>
  </conditionalFormatting>
  <conditionalFormatting sqref="J38">
    <cfRule type="containsText" dxfId="844" priority="981" operator="containsText" text="0.001未満">
      <formula>NOT(ISERROR(SEARCH("0.001未満",J38)))</formula>
    </cfRule>
    <cfRule type="cellIs" dxfId="843" priority="1102" operator="greaterThan">
      <formula>$AL$38</formula>
    </cfRule>
    <cfRule type="cellIs" dxfId="842" priority="1103" operator="greaterThan">
      <formula>$AN$38</formula>
    </cfRule>
  </conditionalFormatting>
  <conditionalFormatting sqref="J39">
    <cfRule type="containsText" dxfId="841" priority="980" operator="containsText" text="0.002未満">
      <formula>NOT(ISERROR(SEARCH("0.002未満",J39)))</formula>
    </cfRule>
    <cfRule type="cellIs" dxfId="840" priority="1100" operator="greaterThan">
      <formula>$AL$39</formula>
    </cfRule>
    <cfRule type="cellIs" dxfId="839" priority="1101" operator="greaterThan">
      <formula>$AN$39</formula>
    </cfRule>
  </conditionalFormatting>
  <conditionalFormatting sqref="J40">
    <cfRule type="containsText" dxfId="838" priority="979" operator="containsText" text="0.001未満">
      <formula>NOT(ISERROR(SEARCH("0.001未満",J40)))</formula>
    </cfRule>
    <cfRule type="cellIs" dxfId="837" priority="1098" operator="greaterThan">
      <formula>$AL$40</formula>
    </cfRule>
    <cfRule type="cellIs" dxfId="836" priority="1099" operator="greaterThan">
      <formula>$AN$40</formula>
    </cfRule>
  </conditionalFormatting>
  <conditionalFormatting sqref="J41">
    <cfRule type="containsText" dxfId="835" priority="978" operator="containsText" text="0.001未満">
      <formula>NOT(ISERROR(SEARCH("0.001未満",J41)))</formula>
    </cfRule>
    <cfRule type="cellIs" dxfId="834" priority="1096" operator="greaterThan">
      <formula>$AL$41</formula>
    </cfRule>
    <cfRule type="cellIs" dxfId="833" priority="1097" operator="greaterThan">
      <formula>$AN$41</formula>
    </cfRule>
  </conditionalFormatting>
  <conditionalFormatting sqref="J42">
    <cfRule type="containsText" dxfId="832" priority="977" operator="containsText" text="0.001未満">
      <formula>NOT(ISERROR(SEARCH("0.001未満",J42)))</formula>
    </cfRule>
    <cfRule type="cellIs" dxfId="831" priority="1094" operator="greaterThan">
      <formula>$AL$42</formula>
    </cfRule>
    <cfRule type="cellIs" dxfId="830" priority="1095" operator="greaterThan">
      <formula>$AN$42</formula>
    </cfRule>
  </conditionalFormatting>
  <conditionalFormatting sqref="J43">
    <cfRule type="containsText" dxfId="829" priority="976" operator="containsText" text="0.002未満">
      <formula>NOT(ISERROR(SEARCH("0.002未満",J43)))</formula>
    </cfRule>
    <cfRule type="cellIs" dxfId="828" priority="1092" operator="greaterThan">
      <formula>$AL$43</formula>
    </cfRule>
    <cfRule type="cellIs" dxfId="827" priority="1093" operator="greaterThan">
      <formula>$AN$43</formula>
    </cfRule>
  </conditionalFormatting>
  <conditionalFormatting sqref="J44">
    <cfRule type="containsText" dxfId="826" priority="975" operator="containsText" text="0.001未満">
      <formula>NOT(ISERROR(SEARCH("0.001未満",J44)))</formula>
    </cfRule>
    <cfRule type="cellIs" dxfId="825" priority="1090" operator="greaterThan">
      <formula>$AL$44</formula>
    </cfRule>
    <cfRule type="cellIs" dxfId="824" priority="1091" operator="greaterThan">
      <formula>$AN$44</formula>
    </cfRule>
  </conditionalFormatting>
  <conditionalFormatting sqref="J45">
    <cfRule type="cellIs" dxfId="823" priority="1088" operator="greaterThan">
      <formula>$AL$45</formula>
    </cfRule>
    <cfRule type="cellIs" dxfId="822" priority="1089" operator="greaterThan">
      <formula>$AN$45</formula>
    </cfRule>
  </conditionalFormatting>
  <conditionalFormatting sqref="J46">
    <cfRule type="cellIs" dxfId="821" priority="1086" operator="greaterThan">
      <formula>$AL$46</formula>
    </cfRule>
    <cfRule type="cellIs" dxfId="820" priority="1087" operator="greaterThan">
      <formula>$AN$46</formula>
    </cfRule>
  </conditionalFormatting>
  <conditionalFormatting sqref="J47">
    <cfRule type="cellIs" dxfId="819" priority="1084" operator="greaterThan">
      <formula>$AL$47</formula>
    </cfRule>
    <cfRule type="cellIs" dxfId="818" priority="1085" operator="greaterThan">
      <formula>$AN$47</formula>
    </cfRule>
  </conditionalFormatting>
  <conditionalFormatting sqref="J48">
    <cfRule type="cellIs" dxfId="817" priority="1082" operator="greaterThan">
      <formula>$AL$48</formula>
    </cfRule>
    <cfRule type="cellIs" dxfId="816" priority="1083" operator="greaterThan">
      <formula>$AN$48</formula>
    </cfRule>
  </conditionalFormatting>
  <conditionalFormatting sqref="J49">
    <cfRule type="cellIs" dxfId="815" priority="1080" operator="greaterThan">
      <formula>$AL$49</formula>
    </cfRule>
    <cfRule type="cellIs" dxfId="814" priority="1081" operator="greaterThan">
      <formula>$AN$49</formula>
    </cfRule>
  </conditionalFormatting>
  <conditionalFormatting sqref="J50">
    <cfRule type="cellIs" dxfId="813" priority="1078" operator="greaterThan">
      <formula>$AL$50</formula>
    </cfRule>
    <cfRule type="cellIs" dxfId="812" priority="1079" operator="greaterThan">
      <formula>$AN$50</formula>
    </cfRule>
  </conditionalFormatting>
  <conditionalFormatting sqref="J51">
    <cfRule type="cellIs" dxfId="811" priority="1076" operator="greaterThan">
      <formula>$AL$51</formula>
    </cfRule>
    <cfRule type="cellIs" dxfId="810" priority="1077" operator="greaterThan">
      <formula>$AN$51</formula>
    </cfRule>
  </conditionalFormatting>
  <conditionalFormatting sqref="J52">
    <cfRule type="cellIs" dxfId="809" priority="1074" operator="greaterThan">
      <formula>$AL$52</formula>
    </cfRule>
    <cfRule type="cellIs" dxfId="808" priority="1075" operator="greaterThan">
      <formula>$AN$52</formula>
    </cfRule>
  </conditionalFormatting>
  <conditionalFormatting sqref="J53">
    <cfRule type="cellIs" dxfId="807" priority="1072" operator="greaterThan">
      <formula>$AL$53</formula>
    </cfRule>
    <cfRule type="cellIs" dxfId="806" priority="1073" operator="greaterThan">
      <formula>$AN$53</formula>
    </cfRule>
  </conditionalFormatting>
  <conditionalFormatting sqref="J54">
    <cfRule type="cellIs" dxfId="805" priority="1070" operator="greaterThan">
      <formula>$AL$54</formula>
    </cfRule>
    <cfRule type="cellIs" dxfId="804" priority="1071" operator="greaterThan">
      <formula>$AN$54</formula>
    </cfRule>
  </conditionalFormatting>
  <conditionalFormatting sqref="J55">
    <cfRule type="cellIs" dxfId="803" priority="1068" operator="greaterThan">
      <formula>$AL$55</formula>
    </cfRule>
    <cfRule type="cellIs" dxfId="802" priority="1069" operator="greaterThan">
      <formula>$AN$55</formula>
    </cfRule>
  </conditionalFormatting>
  <conditionalFormatting sqref="J56">
    <cfRule type="cellIs" dxfId="801" priority="1066" operator="greaterThan">
      <formula>$AL$56</formula>
    </cfRule>
    <cfRule type="cellIs" dxfId="800" priority="1067" operator="greaterThan">
      <formula>$AN$56</formula>
    </cfRule>
  </conditionalFormatting>
  <conditionalFormatting sqref="J57">
    <cfRule type="cellIs" dxfId="799" priority="1064" operator="greaterThan">
      <formula>$AL$57</formula>
    </cfRule>
    <cfRule type="cellIs" dxfId="798" priority="1065" operator="greaterThan">
      <formula>$AN$57</formula>
    </cfRule>
  </conditionalFormatting>
  <conditionalFormatting sqref="J58">
    <cfRule type="cellIs" dxfId="797" priority="1062" operator="greaterThan">
      <formula>$AL$58</formula>
    </cfRule>
    <cfRule type="cellIs" dxfId="796" priority="1063" operator="greaterThan">
      <formula>$AN$58</formula>
    </cfRule>
  </conditionalFormatting>
  <conditionalFormatting sqref="J59">
    <cfRule type="cellIs" dxfId="795" priority="1060" operator="greaterThan">
      <formula>$AL$59</formula>
    </cfRule>
    <cfRule type="cellIs" dxfId="794" priority="1061" operator="greaterThan">
      <formula>$AN$59</formula>
    </cfRule>
  </conditionalFormatting>
  <conditionalFormatting sqref="J60">
    <cfRule type="cellIs" dxfId="793" priority="1058" operator="greaterThan">
      <formula>$AL$60</formula>
    </cfRule>
    <cfRule type="cellIs" dxfId="792" priority="1059" operator="greaterThan">
      <formula>$AN$60</formula>
    </cfRule>
  </conditionalFormatting>
  <conditionalFormatting sqref="J61">
    <cfRule type="cellIs" dxfId="791" priority="1056" operator="greaterThan">
      <formula>$AL$61</formula>
    </cfRule>
    <cfRule type="cellIs" dxfId="790" priority="1057" operator="greaterThan">
      <formula>$AN$61</formula>
    </cfRule>
  </conditionalFormatting>
  <conditionalFormatting sqref="J65">
    <cfRule type="cellIs" dxfId="789" priority="1052" operator="greaterThan">
      <formula>$AL$65</formula>
    </cfRule>
    <cfRule type="cellIs" dxfId="788" priority="1053" operator="greaterThan">
      <formula>$AN$65</formula>
    </cfRule>
  </conditionalFormatting>
  <conditionalFormatting sqref="J66:J67">
    <cfRule type="cellIs" dxfId="787" priority="1050" operator="greaterThan">
      <formula>$AL$66</formula>
    </cfRule>
    <cfRule type="cellIs" dxfId="786" priority="1051" operator="greaterThan">
      <formula>$AN$66</formula>
    </cfRule>
  </conditionalFormatting>
  <conditionalFormatting sqref="J75">
    <cfRule type="cellIs" dxfId="785" priority="1039" operator="greaterThan">
      <formula>$AL75</formula>
    </cfRule>
    <cfRule type="cellIs" dxfId="784" priority="1041" operator="greaterThan">
      <formula>$AN75</formula>
    </cfRule>
  </conditionalFormatting>
  <conditionalFormatting sqref="J70">
    <cfRule type="cellIs" dxfId="783" priority="1048" operator="greaterThan">
      <formula>$AL70</formula>
    </cfRule>
    <cfRule type="cellIs" dxfId="782" priority="1049" operator="greaterThan">
      <formula>$AN70</formula>
    </cfRule>
  </conditionalFormatting>
  <conditionalFormatting sqref="J71">
    <cfRule type="cellIs" dxfId="781" priority="1046" operator="greaterThan">
      <formula>$AL71</formula>
    </cfRule>
    <cfRule type="cellIs" dxfId="780" priority="1047" operator="greaterThan">
      <formula>$AN71</formula>
    </cfRule>
  </conditionalFormatting>
  <conditionalFormatting sqref="J72">
    <cfRule type="cellIs" dxfId="779" priority="1044" operator="greaterThan">
      <formula>$AL72</formula>
    </cfRule>
    <cfRule type="cellIs" dxfId="778" priority="1045" operator="greaterThan">
      <formula>$AN72</formula>
    </cfRule>
  </conditionalFormatting>
  <conditionalFormatting sqref="J73">
    <cfRule type="cellIs" dxfId="777" priority="1042" operator="greaterThan">
      <formula>$AL73</formula>
    </cfRule>
    <cfRule type="cellIs" dxfId="776" priority="1043" operator="greaterThan">
      <formula>$AN73</formula>
    </cfRule>
  </conditionalFormatting>
  <conditionalFormatting sqref="J74">
    <cfRule type="cellIs" dxfId="775" priority="1000" operator="greaterThan">
      <formula>$AL74</formula>
    </cfRule>
    <cfRule type="cellIs" dxfId="774" priority="1040" operator="greaterThan">
      <formula>$AN$74</formula>
    </cfRule>
  </conditionalFormatting>
  <conditionalFormatting sqref="J16">
    <cfRule type="cellIs" dxfId="773" priority="1146" operator="greaterThan">
      <formula>$AL$16</formula>
    </cfRule>
    <cfRule type="cellIs" dxfId="772" priority="1147" operator="greaterThan">
      <formula>$AN$16</formula>
    </cfRule>
  </conditionalFormatting>
  <conditionalFormatting sqref="J78">
    <cfRule type="cellIs" dxfId="771" priority="1037" operator="greaterThan">
      <formula>$AL78</formula>
    </cfRule>
    <cfRule type="cellIs" dxfId="770" priority="1038" operator="greaterThan">
      <formula>$AN78</formula>
    </cfRule>
  </conditionalFormatting>
  <conditionalFormatting sqref="J79">
    <cfRule type="cellIs" dxfId="769" priority="1035" operator="greaterThan">
      <formula>$AL79</formula>
    </cfRule>
    <cfRule type="cellIs" dxfId="768" priority="1036" operator="greaterThan">
      <formula>$AN79</formula>
    </cfRule>
  </conditionalFormatting>
  <conditionalFormatting sqref="J80">
    <cfRule type="cellIs" dxfId="767" priority="1033" operator="greaterThan">
      <formula>$AL80</formula>
    </cfRule>
    <cfRule type="cellIs" dxfId="766" priority="1034" operator="greaterThan">
      <formula>$AN80</formula>
    </cfRule>
  </conditionalFormatting>
  <conditionalFormatting sqref="J81">
    <cfRule type="cellIs" dxfId="765" priority="1031" operator="greaterThan">
      <formula>$AL81</formula>
    </cfRule>
    <cfRule type="cellIs" dxfId="764" priority="1032" operator="greaterThan">
      <formula>$AN81</formula>
    </cfRule>
  </conditionalFormatting>
  <conditionalFormatting sqref="J83">
    <cfRule type="cellIs" dxfId="763" priority="1027" operator="greaterThan">
      <formula>$AL83</formula>
    </cfRule>
    <cfRule type="cellIs" dxfId="762" priority="1028" operator="greaterThan">
      <formula>$AN83</formula>
    </cfRule>
  </conditionalFormatting>
  <conditionalFormatting sqref="J84">
    <cfRule type="cellIs" dxfId="761" priority="1025" operator="greaterThan">
      <formula>$AL84</formula>
    </cfRule>
    <cfRule type="cellIs" dxfId="760" priority="1026" operator="greaterThan">
      <formula>$AN84</formula>
    </cfRule>
  </conditionalFormatting>
  <conditionalFormatting sqref="J85">
    <cfRule type="cellIs" dxfId="759" priority="1023" operator="greaterThan">
      <formula>$AL85</formula>
    </cfRule>
    <cfRule type="cellIs" dxfId="758" priority="1024" operator="greaterThan">
      <formula>$AN85</formula>
    </cfRule>
  </conditionalFormatting>
  <conditionalFormatting sqref="J86">
    <cfRule type="cellIs" dxfId="757" priority="1021" operator="greaterThan">
      <formula>$AL86</formula>
    </cfRule>
    <cfRule type="cellIs" dxfId="756" priority="1022" operator="greaterThan">
      <formula>$AN86</formula>
    </cfRule>
  </conditionalFormatting>
  <conditionalFormatting sqref="J87">
    <cfRule type="cellIs" dxfId="755" priority="1019" operator="greaterThan">
      <formula>$AL87</formula>
    </cfRule>
    <cfRule type="cellIs" dxfId="754" priority="1020" operator="greaterThan">
      <formula>$AN87</formula>
    </cfRule>
  </conditionalFormatting>
  <conditionalFormatting sqref="J88">
    <cfRule type="cellIs" dxfId="753" priority="1017" operator="greaterThan">
      <formula>$AL88</formula>
    </cfRule>
    <cfRule type="cellIs" dxfId="752" priority="1018" operator="greaterThan">
      <formula>$AN88</formula>
    </cfRule>
  </conditionalFormatting>
  <conditionalFormatting sqref="J90">
    <cfRule type="cellIs" dxfId="751" priority="1013" operator="greaterThan">
      <formula>$AL90</formula>
    </cfRule>
    <cfRule type="cellIs" dxfId="750" priority="1014" operator="greaterThan">
      <formula>$AN90</formula>
    </cfRule>
  </conditionalFormatting>
  <conditionalFormatting sqref="J91">
    <cfRule type="cellIs" dxfId="749" priority="1011" operator="greaterThan">
      <formula>$AL91</formula>
    </cfRule>
    <cfRule type="cellIs" dxfId="748" priority="1012" operator="greaterThan">
      <formula>$AN91</formula>
    </cfRule>
  </conditionalFormatting>
  <conditionalFormatting sqref="J92">
    <cfRule type="cellIs" dxfId="747" priority="1009" operator="greaterThan">
      <formula>$AL92</formula>
    </cfRule>
    <cfRule type="cellIs" dxfId="746" priority="1010" operator="greaterThan">
      <formula>$AN92</formula>
    </cfRule>
  </conditionalFormatting>
  <conditionalFormatting sqref="J93">
    <cfRule type="cellIs" dxfId="745" priority="1007" operator="greaterThan">
      <formula>$AL93</formula>
    </cfRule>
    <cfRule type="cellIs" dxfId="744" priority="1008" operator="greaterThan">
      <formula>$AN93</formula>
    </cfRule>
  </conditionalFormatting>
  <conditionalFormatting sqref="J94">
    <cfRule type="cellIs" dxfId="743" priority="1005" operator="greaterThan">
      <formula>$AL94</formula>
    </cfRule>
    <cfRule type="cellIs" dxfId="742" priority="1006" operator="greaterThan">
      <formula>$AN94</formula>
    </cfRule>
  </conditionalFormatting>
  <conditionalFormatting sqref="J95:J96">
    <cfRule type="cellIs" dxfId="741" priority="1003" operator="greaterThan">
      <formula>$AL95</formula>
    </cfRule>
    <cfRule type="cellIs" dxfId="740" priority="1004" operator="greaterThan">
      <formula>$AN95</formula>
    </cfRule>
  </conditionalFormatting>
  <conditionalFormatting sqref="J21">
    <cfRule type="containsText" dxfId="739" priority="972" operator="containsText" text="0.001未満">
      <formula>NOT(ISERROR(SEARCH("0.001未満",J21)))</formula>
    </cfRule>
  </conditionalFormatting>
  <conditionalFormatting sqref="J98">
    <cfRule type="cellIs" dxfId="738" priority="973" operator="greaterThan">
      <formula>$AL$98</formula>
    </cfRule>
    <cfRule type="cellIs" dxfId="737" priority="974" operator="greaterThan">
      <formula>$AN$98</formula>
    </cfRule>
  </conditionalFormatting>
  <conditionalFormatting sqref="J99">
    <cfRule type="cellIs" dxfId="736" priority="970" operator="greaterThan">
      <formula>$AL$99</formula>
    </cfRule>
    <cfRule type="cellIs" dxfId="735" priority="971" operator="greaterThan">
      <formula>$AN$99</formula>
    </cfRule>
  </conditionalFormatting>
  <conditionalFormatting sqref="J101">
    <cfRule type="cellIs" dxfId="734" priority="968" operator="greaterThan">
      <formula>$AL$101</formula>
    </cfRule>
    <cfRule type="cellIs" dxfId="733" priority="969" operator="greaterThan">
      <formula>$AN$101</formula>
    </cfRule>
  </conditionalFormatting>
  <conditionalFormatting sqref="J104">
    <cfRule type="beginsWith" dxfId="732" priority="966" operator="beginsWith" text="検出">
      <formula>LEFT(J104,LEN("検出"))="検出"</formula>
    </cfRule>
  </conditionalFormatting>
  <conditionalFormatting sqref="J105">
    <cfRule type="beginsWith" dxfId="731" priority="965" operator="beginsWith" text="検出">
      <formula>LEFT(J105,LEN("検出"))="検出"</formula>
    </cfRule>
  </conditionalFormatting>
  <conditionalFormatting sqref="J21">
    <cfRule type="containsText" dxfId="730" priority="963" operator="containsText" text="0.001未満">
      <formula>NOT(ISERROR(SEARCH("0.001未満",J21)))</formula>
    </cfRule>
  </conditionalFormatting>
  <conditionalFormatting sqref="J21">
    <cfRule type="containsText" dxfId="729" priority="962" operator="containsText" text="0.001未満">
      <formula>NOT(ISERROR(SEARCH("0.001未満",J21)))</formula>
    </cfRule>
  </conditionalFormatting>
  <conditionalFormatting sqref="J21">
    <cfRule type="containsText" dxfId="728" priority="961" operator="containsText" text="0.001未満">
      <formula>NOT(ISERROR(SEARCH("0.001未満",J21)))</formula>
    </cfRule>
  </conditionalFormatting>
  <conditionalFormatting sqref="K17">
    <cfRule type="beginsWith" dxfId="727" priority="780" operator="beginsWith" text="検出">
      <formula>LEFT(K17,LEN("検出"))="検出"</formula>
    </cfRule>
  </conditionalFormatting>
  <conditionalFormatting sqref="K18">
    <cfRule type="containsText" dxfId="726" priority="955" operator="containsText" text="0.0003未満">
      <formula>NOT(ISERROR(SEARCH("0.0003未満",K18)))</formula>
    </cfRule>
    <cfRule type="cellIs" dxfId="725" priority="956" operator="greaterThan">
      <formula>$AL$18</formula>
    </cfRule>
    <cfRule type="cellIs" dxfId="724" priority="957" operator="greaterThan">
      <formula>$AN$18</formula>
    </cfRule>
  </conditionalFormatting>
  <conditionalFormatting sqref="K19">
    <cfRule type="containsText" dxfId="723" priority="812" operator="containsText" text="0.00005未満">
      <formula>NOT(ISERROR(SEARCH("0.00005未満",K19)))</formula>
    </cfRule>
    <cfRule type="cellIs" dxfId="722" priority="953" operator="greaterThan">
      <formula>$AL$19</formula>
    </cfRule>
    <cfRule type="cellIs" dxfId="721" priority="954" operator="greaterThan">
      <formula>$AN$19</formula>
    </cfRule>
  </conditionalFormatting>
  <conditionalFormatting sqref="K20">
    <cfRule type="containsText" dxfId="720" priority="811" operator="containsText" text="0.001未満">
      <formula>NOT(ISERROR(SEARCH("0.001未満",K20)))</formula>
    </cfRule>
    <cfRule type="cellIs" dxfId="719" priority="951" operator="greaterThan">
      <formula>$AL$20</formula>
    </cfRule>
    <cfRule type="cellIs" dxfId="718" priority="952" operator="greaterThan">
      <formula>$AN$20</formula>
    </cfRule>
  </conditionalFormatting>
  <conditionalFormatting sqref="K21">
    <cfRule type="cellIs" dxfId="717" priority="949" operator="greaterThan">
      <formula>$AL$21</formula>
    </cfRule>
    <cfRule type="cellIs" dxfId="716" priority="950" operator="greaterThan">
      <formula>$AN$21</formula>
    </cfRule>
  </conditionalFormatting>
  <conditionalFormatting sqref="K22">
    <cfRule type="containsText" dxfId="715" priority="810" operator="containsText" text="0.001未満">
      <formula>NOT(ISERROR(SEARCH("0.001未満",K22)))</formula>
    </cfRule>
    <cfRule type="cellIs" dxfId="714" priority="947" operator="greaterThan">
      <formula>$AL$22</formula>
    </cfRule>
    <cfRule type="cellIs" dxfId="713" priority="948" operator="greaterThan">
      <formula>$AN$22</formula>
    </cfRule>
  </conditionalFormatting>
  <conditionalFormatting sqref="K23">
    <cfRule type="containsText" dxfId="712" priority="809" operator="containsText" text="0.005未満">
      <formula>NOT(ISERROR(SEARCH("0.005未満",K23)))</formula>
    </cfRule>
    <cfRule type="cellIs" dxfId="711" priority="945" operator="greaterThan">
      <formula>$AL$23</formula>
    </cfRule>
    <cfRule type="cellIs" dxfId="710" priority="946" operator="greaterThan">
      <formula>$AN$23</formula>
    </cfRule>
  </conditionalFormatting>
  <conditionalFormatting sqref="K24">
    <cfRule type="containsText" dxfId="709" priority="808" operator="containsText" text="0.004未満">
      <formula>NOT(ISERROR(SEARCH("0.004未満",K24)))</formula>
    </cfRule>
    <cfRule type="cellIs" dxfId="708" priority="943" operator="greaterThan">
      <formula>$AL$24</formula>
    </cfRule>
    <cfRule type="cellIs" dxfId="707" priority="944" operator="greaterThan">
      <formula>$AN$24</formula>
    </cfRule>
  </conditionalFormatting>
  <conditionalFormatting sqref="K25">
    <cfRule type="containsText" dxfId="706" priority="807" operator="containsText" text="0.001未満">
      <formula>NOT(ISERROR(SEARCH("0.001未満",K25)))</formula>
    </cfRule>
    <cfRule type="cellIs" dxfId="705" priority="941" operator="greaterThan">
      <formula>$AL$25</formula>
    </cfRule>
    <cfRule type="cellIs" dxfId="704" priority="942" operator="greaterThan">
      <formula>$AN$25</formula>
    </cfRule>
  </conditionalFormatting>
  <conditionalFormatting sqref="K26">
    <cfRule type="containsText" dxfId="703" priority="806" operator="containsText" text="0.02未満">
      <formula>NOT(ISERROR(SEARCH("0.02未満",K26)))</formula>
    </cfRule>
    <cfRule type="cellIs" dxfId="702" priority="939" operator="greaterThan">
      <formula>$AL$26</formula>
    </cfRule>
    <cfRule type="cellIs" dxfId="701" priority="940" operator="greaterThan">
      <formula>$AN$26</formula>
    </cfRule>
  </conditionalFormatting>
  <conditionalFormatting sqref="K27">
    <cfRule type="containsText" dxfId="700" priority="805" operator="containsText" text="0.05未満">
      <formula>NOT(ISERROR(SEARCH("0.05未満",K27)))</formula>
    </cfRule>
    <cfRule type="cellIs" dxfId="699" priority="937" operator="greaterThan">
      <formula>$AL$27</formula>
    </cfRule>
    <cfRule type="cellIs" dxfId="698" priority="938" operator="greaterThan">
      <formula>$AN$27</formula>
    </cfRule>
  </conditionalFormatting>
  <conditionalFormatting sqref="K28">
    <cfRule type="containsText" dxfId="697" priority="804" operator="containsText" text="0.01未満">
      <formula>NOT(ISERROR(SEARCH("0.01未満",K28)))</formula>
    </cfRule>
    <cfRule type="cellIs" dxfId="696" priority="935" operator="greaterThan">
      <formula>$AL$28</formula>
    </cfRule>
    <cfRule type="cellIs" dxfId="695" priority="936" operator="greaterThan">
      <formula>$AN$28</formula>
    </cfRule>
  </conditionalFormatting>
  <conditionalFormatting sqref="K29">
    <cfRule type="containsText" dxfId="694" priority="803" operator="containsText" text="0.0002未満">
      <formula>NOT(ISERROR(SEARCH("0.0002未満",K29)))</formula>
    </cfRule>
    <cfRule type="cellIs" dxfId="693" priority="933" operator="greaterThan">
      <formula>$AL$29</formula>
    </cfRule>
    <cfRule type="cellIs" dxfId="692" priority="934" operator="greaterThan">
      <formula>$AN$29</formula>
    </cfRule>
  </conditionalFormatting>
  <conditionalFormatting sqref="K30">
    <cfRule type="containsText" dxfId="691" priority="802" operator="containsText" text="0.001未満">
      <formula>NOT(ISERROR(SEARCH("0.001未満",K30)))</formula>
    </cfRule>
    <cfRule type="cellIs" dxfId="690" priority="931" operator="greaterThan">
      <formula>$AL$30</formula>
    </cfRule>
    <cfRule type="cellIs" dxfId="689" priority="932" operator="greaterThan">
      <formula>$AN$30</formula>
    </cfRule>
  </conditionalFormatting>
  <conditionalFormatting sqref="K31">
    <cfRule type="containsText" dxfId="688" priority="801" operator="containsText" text="0.004未満">
      <formula>NOT(ISERROR(SEARCH("0.004未満",K31)))</formula>
    </cfRule>
    <cfRule type="cellIs" dxfId="687" priority="929" operator="greaterThan">
      <formula>$AL$31</formula>
    </cfRule>
    <cfRule type="cellIs" dxfId="686" priority="930" operator="greaterThan">
      <formula>$AN$31</formula>
    </cfRule>
  </conditionalFormatting>
  <conditionalFormatting sqref="K32">
    <cfRule type="containsText" dxfId="685" priority="800" operator="containsText" text="0.001未満">
      <formula>NOT(ISERROR(SEARCH("0.001未満",K32)))</formula>
    </cfRule>
    <cfRule type="cellIs" dxfId="684" priority="927" operator="greaterThan">
      <formula>$AL$32</formula>
    </cfRule>
    <cfRule type="cellIs" dxfId="683" priority="928" operator="greaterThan">
      <formula>$AN$32</formula>
    </cfRule>
  </conditionalFormatting>
  <conditionalFormatting sqref="K33">
    <cfRule type="containsText" dxfId="682" priority="799" operator="containsText" text="0.001未満">
      <formula>NOT(ISERROR(SEARCH("0.001未満",K33)))</formula>
    </cfRule>
    <cfRule type="cellIs" dxfId="681" priority="925" operator="greaterThan">
      <formula>$AL$33</formula>
    </cfRule>
    <cfRule type="cellIs" dxfId="680" priority="926" operator="greaterThan">
      <formula>$AN$33</formula>
    </cfRule>
  </conditionalFormatting>
  <conditionalFormatting sqref="K34">
    <cfRule type="containsText" dxfId="679" priority="798" operator="containsText" text="0.001未満">
      <formula>NOT(ISERROR(SEARCH("0.001未満",K34)))</formula>
    </cfRule>
    <cfRule type="cellIs" dxfId="678" priority="923" operator="greaterThan">
      <formula>$AL$34</formula>
    </cfRule>
    <cfRule type="cellIs" dxfId="677" priority="924" operator="greaterThan">
      <formula>$AN$34</formula>
    </cfRule>
  </conditionalFormatting>
  <conditionalFormatting sqref="K35">
    <cfRule type="containsText" dxfId="676" priority="797" operator="containsText" text="0.001未満">
      <formula>NOT(ISERROR(SEARCH("0.001未満",K35)))</formula>
    </cfRule>
    <cfRule type="cellIs" dxfId="675" priority="921" operator="greaterThan">
      <formula>$AL$35</formula>
    </cfRule>
    <cfRule type="cellIs" dxfId="674" priority="922" operator="greaterThan">
      <formula>$AN$35</formula>
    </cfRule>
  </conditionalFormatting>
  <conditionalFormatting sqref="K36">
    <cfRule type="containsText" dxfId="673" priority="796" operator="containsText" text="0.05未満">
      <formula>NOT(ISERROR(SEARCH("0.05未満",K36)))</formula>
    </cfRule>
    <cfRule type="cellIs" dxfId="672" priority="919" operator="greaterThan">
      <formula>$AL$36</formula>
    </cfRule>
    <cfRule type="cellIs" dxfId="671" priority="920" operator="greaterThan">
      <formula>$AN$36</formula>
    </cfRule>
  </conditionalFormatting>
  <conditionalFormatting sqref="K37">
    <cfRule type="containsText" dxfId="670" priority="795" operator="containsText" text="0.002未満">
      <formula>NOT(ISERROR(SEARCH("0.002未満",K37)))</formula>
    </cfRule>
    <cfRule type="cellIs" dxfId="669" priority="917" operator="greaterThan">
      <formula>$AL$37</formula>
    </cfRule>
    <cfRule type="cellIs" dxfId="668" priority="918" operator="greaterThan">
      <formula>$AN$37</formula>
    </cfRule>
  </conditionalFormatting>
  <conditionalFormatting sqref="K38">
    <cfRule type="containsText" dxfId="667" priority="794" operator="containsText" text="0.001未満">
      <formula>NOT(ISERROR(SEARCH("0.001未満",K38)))</formula>
    </cfRule>
    <cfRule type="cellIs" dxfId="666" priority="915" operator="greaterThan">
      <formula>$AL$38</formula>
    </cfRule>
    <cfRule type="cellIs" dxfId="665" priority="916" operator="greaterThan">
      <formula>$AN$38</formula>
    </cfRule>
  </conditionalFormatting>
  <conditionalFormatting sqref="K39">
    <cfRule type="containsText" dxfId="664" priority="793" operator="containsText" text="0.002未満">
      <formula>NOT(ISERROR(SEARCH("0.002未満",K39)))</formula>
    </cfRule>
    <cfRule type="cellIs" dxfId="663" priority="913" operator="greaterThan">
      <formula>$AL$39</formula>
    </cfRule>
    <cfRule type="cellIs" dxfId="662" priority="914" operator="greaterThan">
      <formula>$AN$39</formula>
    </cfRule>
  </conditionalFormatting>
  <conditionalFormatting sqref="K40">
    <cfRule type="containsText" dxfId="661" priority="792" operator="containsText" text="0.001未満">
      <formula>NOT(ISERROR(SEARCH("0.001未満",K40)))</formula>
    </cfRule>
    <cfRule type="cellIs" dxfId="660" priority="911" operator="greaterThan">
      <formula>$AL$40</formula>
    </cfRule>
    <cfRule type="cellIs" dxfId="659" priority="912" operator="greaterThan">
      <formula>$AN$40</formula>
    </cfRule>
  </conditionalFormatting>
  <conditionalFormatting sqref="K41">
    <cfRule type="containsText" dxfId="658" priority="791" operator="containsText" text="0.001未満">
      <formula>NOT(ISERROR(SEARCH("0.001未満",K41)))</formula>
    </cfRule>
    <cfRule type="cellIs" dxfId="657" priority="909" operator="greaterThan">
      <formula>$AL$41</formula>
    </cfRule>
    <cfRule type="cellIs" dxfId="656" priority="910" operator="greaterThan">
      <formula>$AN$41</formula>
    </cfRule>
  </conditionalFormatting>
  <conditionalFormatting sqref="K42">
    <cfRule type="containsText" dxfId="655" priority="790" operator="containsText" text="0.001未満">
      <formula>NOT(ISERROR(SEARCH("0.001未満",K42)))</formula>
    </cfRule>
    <cfRule type="cellIs" dxfId="654" priority="907" operator="greaterThan">
      <formula>$AL$42</formula>
    </cfRule>
    <cfRule type="cellIs" dxfId="653" priority="908" operator="greaterThan">
      <formula>$AN$42</formula>
    </cfRule>
  </conditionalFormatting>
  <conditionalFormatting sqref="K43">
    <cfRule type="containsText" dxfId="652" priority="789" operator="containsText" text="0.002未満">
      <formula>NOT(ISERROR(SEARCH("0.002未満",K43)))</formula>
    </cfRule>
    <cfRule type="cellIs" dxfId="651" priority="905" operator="greaterThan">
      <formula>$AL$43</formula>
    </cfRule>
    <cfRule type="cellIs" dxfId="650" priority="906" operator="greaterThan">
      <formula>$AN$43</formula>
    </cfRule>
  </conditionalFormatting>
  <conditionalFormatting sqref="K44">
    <cfRule type="containsText" dxfId="649" priority="788" operator="containsText" text="0.001未満">
      <formula>NOT(ISERROR(SEARCH("0.001未満",K44)))</formula>
    </cfRule>
    <cfRule type="cellIs" dxfId="648" priority="903" operator="greaterThan">
      <formula>$AL$44</formula>
    </cfRule>
    <cfRule type="cellIs" dxfId="647" priority="904" operator="greaterThan">
      <formula>$AN$44</formula>
    </cfRule>
  </conditionalFormatting>
  <conditionalFormatting sqref="K45">
    <cfRule type="cellIs" dxfId="646" priority="901" operator="greaterThan">
      <formula>$AL$45</formula>
    </cfRule>
    <cfRule type="cellIs" dxfId="645" priority="902" operator="greaterThan">
      <formula>$AN$45</formula>
    </cfRule>
  </conditionalFormatting>
  <conditionalFormatting sqref="K46">
    <cfRule type="cellIs" dxfId="644" priority="899" operator="greaterThan">
      <formula>$AL$46</formula>
    </cfRule>
    <cfRule type="cellIs" dxfId="643" priority="900" operator="greaterThan">
      <formula>$AN$46</formula>
    </cfRule>
  </conditionalFormatting>
  <conditionalFormatting sqref="K47">
    <cfRule type="cellIs" dxfId="642" priority="897" operator="greaterThan">
      <formula>$AL$47</formula>
    </cfRule>
    <cfRule type="cellIs" dxfId="641" priority="898" operator="greaterThan">
      <formula>$AN$47</formula>
    </cfRule>
  </conditionalFormatting>
  <conditionalFormatting sqref="K48">
    <cfRule type="cellIs" dxfId="640" priority="895" operator="greaterThan">
      <formula>$AL$48</formula>
    </cfRule>
    <cfRule type="cellIs" dxfId="639" priority="896" operator="greaterThan">
      <formula>$AN$48</formula>
    </cfRule>
  </conditionalFormatting>
  <conditionalFormatting sqref="K49">
    <cfRule type="cellIs" dxfId="638" priority="893" operator="greaterThan">
      <formula>$AL$49</formula>
    </cfRule>
    <cfRule type="cellIs" dxfId="637" priority="894" operator="greaterThan">
      <formula>$AN$49</formula>
    </cfRule>
  </conditionalFormatting>
  <conditionalFormatting sqref="K50">
    <cfRule type="cellIs" dxfId="636" priority="891" operator="greaterThan">
      <formula>$AL$50</formula>
    </cfRule>
    <cfRule type="cellIs" dxfId="635" priority="892" operator="greaterThan">
      <formula>$AN$50</formula>
    </cfRule>
  </conditionalFormatting>
  <conditionalFormatting sqref="K51">
    <cfRule type="cellIs" dxfId="634" priority="889" operator="greaterThan">
      <formula>$AL$51</formula>
    </cfRule>
    <cfRule type="cellIs" dxfId="633" priority="890" operator="greaterThan">
      <formula>$AN$51</formula>
    </cfRule>
  </conditionalFormatting>
  <conditionalFormatting sqref="K52">
    <cfRule type="cellIs" dxfId="632" priority="887" operator="greaterThan">
      <formula>$AL$52</formula>
    </cfRule>
    <cfRule type="cellIs" dxfId="631" priority="888" operator="greaterThan">
      <formula>$AN$52</formula>
    </cfRule>
  </conditionalFormatting>
  <conditionalFormatting sqref="K53">
    <cfRule type="cellIs" dxfId="630" priority="885" operator="greaterThan">
      <formula>$AL$53</formula>
    </cfRule>
    <cfRule type="cellIs" dxfId="629" priority="886" operator="greaterThan">
      <formula>$AN$53</formula>
    </cfRule>
  </conditionalFormatting>
  <conditionalFormatting sqref="K54">
    <cfRule type="cellIs" dxfId="628" priority="883" operator="greaterThan">
      <formula>$AL$54</formula>
    </cfRule>
    <cfRule type="cellIs" dxfId="627" priority="884" operator="greaterThan">
      <formula>$AN$54</formula>
    </cfRule>
  </conditionalFormatting>
  <conditionalFormatting sqref="K55">
    <cfRule type="cellIs" dxfId="626" priority="881" operator="greaterThan">
      <formula>$AL$55</formula>
    </cfRule>
    <cfRule type="cellIs" dxfId="625" priority="882" operator="greaterThan">
      <formula>$AN$55</formula>
    </cfRule>
  </conditionalFormatting>
  <conditionalFormatting sqref="K56">
    <cfRule type="cellIs" dxfId="624" priority="879" operator="greaterThan">
      <formula>$AL$56</formula>
    </cfRule>
    <cfRule type="cellIs" dxfId="623" priority="880" operator="greaterThan">
      <formula>$AN$56</formula>
    </cfRule>
  </conditionalFormatting>
  <conditionalFormatting sqref="K57">
    <cfRule type="cellIs" dxfId="622" priority="877" operator="greaterThan">
      <formula>$AL$57</formula>
    </cfRule>
    <cfRule type="cellIs" dxfId="621" priority="878" operator="greaterThan">
      <formula>$AN$57</formula>
    </cfRule>
  </conditionalFormatting>
  <conditionalFormatting sqref="K58">
    <cfRule type="cellIs" dxfId="620" priority="875" operator="greaterThan">
      <formula>$AL$58</formula>
    </cfRule>
    <cfRule type="cellIs" dxfId="619" priority="876" operator="greaterThan">
      <formula>$AN$58</formula>
    </cfRule>
  </conditionalFormatting>
  <conditionalFormatting sqref="K59">
    <cfRule type="cellIs" dxfId="618" priority="873" operator="greaterThan">
      <formula>$AL$59</formula>
    </cfRule>
    <cfRule type="cellIs" dxfId="617" priority="874" operator="greaterThan">
      <formula>$AN$59</formula>
    </cfRule>
  </conditionalFormatting>
  <conditionalFormatting sqref="K60">
    <cfRule type="cellIs" dxfId="616" priority="871" operator="greaterThan">
      <formula>$AL$60</formula>
    </cfRule>
    <cfRule type="cellIs" dxfId="615" priority="872" operator="greaterThan">
      <formula>$AN$60</formula>
    </cfRule>
  </conditionalFormatting>
  <conditionalFormatting sqref="K61">
    <cfRule type="cellIs" dxfId="614" priority="869" operator="greaterThan">
      <formula>$AL$61</formula>
    </cfRule>
    <cfRule type="cellIs" dxfId="613" priority="870" operator="greaterThan">
      <formula>$AN$61</formula>
    </cfRule>
  </conditionalFormatting>
  <conditionalFormatting sqref="K65">
    <cfRule type="cellIs" dxfId="612" priority="865" operator="greaterThan">
      <formula>$AL$65</formula>
    </cfRule>
    <cfRule type="cellIs" dxfId="611" priority="866" operator="greaterThan">
      <formula>$AN$65</formula>
    </cfRule>
  </conditionalFormatting>
  <conditionalFormatting sqref="K66:K67">
    <cfRule type="cellIs" dxfId="610" priority="863" operator="greaterThan">
      <formula>$AL$66</formula>
    </cfRule>
    <cfRule type="cellIs" dxfId="609" priority="864" operator="greaterThan">
      <formula>$AN$66</formula>
    </cfRule>
  </conditionalFormatting>
  <conditionalFormatting sqref="K75">
    <cfRule type="cellIs" dxfId="608" priority="852" operator="greaterThan">
      <formula>$AL75</formula>
    </cfRule>
    <cfRule type="cellIs" dxfId="607" priority="854" operator="greaterThan">
      <formula>$AN75</formula>
    </cfRule>
  </conditionalFormatting>
  <conditionalFormatting sqref="K70">
    <cfRule type="cellIs" dxfId="606" priority="861" operator="greaterThan">
      <formula>$AL70</formula>
    </cfRule>
    <cfRule type="cellIs" dxfId="605" priority="862" operator="greaterThan">
      <formula>$AN70</formula>
    </cfRule>
  </conditionalFormatting>
  <conditionalFormatting sqref="K71">
    <cfRule type="cellIs" dxfId="604" priority="859" operator="greaterThan">
      <formula>$AL71</formula>
    </cfRule>
    <cfRule type="cellIs" dxfId="603" priority="860" operator="greaterThan">
      <formula>$AN71</formula>
    </cfRule>
  </conditionalFormatting>
  <conditionalFormatting sqref="K72">
    <cfRule type="cellIs" dxfId="602" priority="857" operator="greaterThan">
      <formula>$AL72</formula>
    </cfRule>
    <cfRule type="cellIs" dxfId="601" priority="858" operator="greaterThan">
      <formula>$AN72</formula>
    </cfRule>
  </conditionalFormatting>
  <conditionalFormatting sqref="K73">
    <cfRule type="cellIs" dxfId="600" priority="855" operator="greaterThan">
      <formula>$AL73</formula>
    </cfRule>
    <cfRule type="cellIs" dxfId="599" priority="856" operator="greaterThan">
      <formula>$AN73</formula>
    </cfRule>
  </conditionalFormatting>
  <conditionalFormatting sqref="K74">
    <cfRule type="cellIs" dxfId="598" priority="813" operator="greaterThan">
      <formula>$AL74</formula>
    </cfRule>
    <cfRule type="cellIs" dxfId="597" priority="853" operator="greaterThan">
      <formula>$AN$74</formula>
    </cfRule>
  </conditionalFormatting>
  <conditionalFormatting sqref="K16">
    <cfRule type="cellIs" dxfId="596" priority="959" operator="greaterThan">
      <formula>$AL$16</formula>
    </cfRule>
    <cfRule type="cellIs" dxfId="595" priority="960" operator="greaterThan">
      <formula>$AN$16</formula>
    </cfRule>
  </conditionalFormatting>
  <conditionalFormatting sqref="K78">
    <cfRule type="cellIs" dxfId="594" priority="850" operator="greaterThan">
      <formula>$AL78</formula>
    </cfRule>
    <cfRule type="cellIs" dxfId="593" priority="851" operator="greaterThan">
      <formula>$AN78</formula>
    </cfRule>
  </conditionalFormatting>
  <conditionalFormatting sqref="K79">
    <cfRule type="cellIs" dxfId="592" priority="848" operator="greaterThan">
      <formula>$AL79</formula>
    </cfRule>
    <cfRule type="cellIs" dxfId="591" priority="849" operator="greaterThan">
      <formula>$AN79</formula>
    </cfRule>
  </conditionalFormatting>
  <conditionalFormatting sqref="K80">
    <cfRule type="cellIs" dxfId="590" priority="846" operator="greaterThan">
      <formula>$AL80</formula>
    </cfRule>
    <cfRule type="cellIs" dxfId="589" priority="847" operator="greaterThan">
      <formula>$AN80</formula>
    </cfRule>
  </conditionalFormatting>
  <conditionalFormatting sqref="K81">
    <cfRule type="cellIs" dxfId="588" priority="844" operator="greaterThan">
      <formula>$AL81</formula>
    </cfRule>
    <cfRule type="cellIs" dxfId="587" priority="845" operator="greaterThan">
      <formula>$AN81</formula>
    </cfRule>
  </conditionalFormatting>
  <conditionalFormatting sqref="K83">
    <cfRule type="cellIs" dxfId="586" priority="840" operator="greaterThan">
      <formula>$AL83</formula>
    </cfRule>
    <cfRule type="cellIs" dxfId="585" priority="841" operator="greaterThan">
      <formula>$AN83</formula>
    </cfRule>
  </conditionalFormatting>
  <conditionalFormatting sqref="K84">
    <cfRule type="cellIs" dxfId="584" priority="838" operator="greaterThan">
      <formula>$AL84</formula>
    </cfRule>
    <cfRule type="cellIs" dxfId="583" priority="839" operator="greaterThan">
      <formula>$AN84</formula>
    </cfRule>
  </conditionalFormatting>
  <conditionalFormatting sqref="K85">
    <cfRule type="cellIs" dxfId="582" priority="836" operator="greaterThan">
      <formula>$AL85</formula>
    </cfRule>
    <cfRule type="cellIs" dxfId="581" priority="837" operator="greaterThan">
      <formula>$AN85</formula>
    </cfRule>
  </conditionalFormatting>
  <conditionalFormatting sqref="K86">
    <cfRule type="cellIs" dxfId="580" priority="834" operator="greaterThan">
      <formula>$AL86</formula>
    </cfRule>
    <cfRule type="cellIs" dxfId="579" priority="835" operator="greaterThan">
      <formula>$AN86</formula>
    </cfRule>
  </conditionalFormatting>
  <conditionalFormatting sqref="K87">
    <cfRule type="cellIs" dxfId="578" priority="832" operator="greaterThan">
      <formula>$AL87</formula>
    </cfRule>
    <cfRule type="cellIs" dxfId="577" priority="833" operator="greaterThan">
      <formula>$AN87</formula>
    </cfRule>
  </conditionalFormatting>
  <conditionalFormatting sqref="K88">
    <cfRule type="cellIs" dxfId="576" priority="830" operator="greaterThan">
      <formula>$AL88</formula>
    </cfRule>
    <cfRule type="cellIs" dxfId="575" priority="831" operator="greaterThan">
      <formula>$AN88</formula>
    </cfRule>
  </conditionalFormatting>
  <conditionalFormatting sqref="K90">
    <cfRule type="cellIs" dxfId="574" priority="826" operator="greaterThan">
      <formula>$AL90</formula>
    </cfRule>
    <cfRule type="cellIs" dxfId="573" priority="827" operator="greaterThan">
      <formula>$AN90</formula>
    </cfRule>
  </conditionalFormatting>
  <conditionalFormatting sqref="K91">
    <cfRule type="cellIs" dxfId="572" priority="824" operator="greaterThan">
      <formula>$AL91</formula>
    </cfRule>
    <cfRule type="cellIs" dxfId="571" priority="825" operator="greaterThan">
      <formula>$AN91</formula>
    </cfRule>
  </conditionalFormatting>
  <conditionalFormatting sqref="K92">
    <cfRule type="cellIs" dxfId="570" priority="822" operator="greaterThan">
      <formula>$AL92</formula>
    </cfRule>
    <cfRule type="cellIs" dxfId="569" priority="823" operator="greaterThan">
      <formula>$AN92</formula>
    </cfRule>
  </conditionalFormatting>
  <conditionalFormatting sqref="K93">
    <cfRule type="cellIs" dxfId="568" priority="820" operator="greaterThan">
      <formula>$AL93</formula>
    </cfRule>
    <cfRule type="cellIs" dxfId="567" priority="821" operator="greaterThan">
      <formula>$AN93</formula>
    </cfRule>
  </conditionalFormatting>
  <conditionalFormatting sqref="K94">
    <cfRule type="cellIs" dxfId="566" priority="818" operator="greaterThan">
      <formula>$AL94</formula>
    </cfRule>
    <cfRule type="cellIs" dxfId="565" priority="819" operator="greaterThan">
      <formula>$AN94</formula>
    </cfRule>
  </conditionalFormatting>
  <conditionalFormatting sqref="K95:K96">
    <cfRule type="cellIs" dxfId="564" priority="816" operator="greaterThan">
      <formula>$AL95</formula>
    </cfRule>
    <cfRule type="cellIs" dxfId="563" priority="817" operator="greaterThan">
      <formula>$AN95</formula>
    </cfRule>
  </conditionalFormatting>
  <conditionalFormatting sqref="K21">
    <cfRule type="containsText" dxfId="562" priority="785" operator="containsText" text="0.001未満">
      <formula>NOT(ISERROR(SEARCH("0.001未満",K21)))</formula>
    </cfRule>
  </conditionalFormatting>
  <conditionalFormatting sqref="K98">
    <cfRule type="cellIs" dxfId="561" priority="786" operator="greaterThan">
      <formula>$AL$98</formula>
    </cfRule>
    <cfRule type="cellIs" dxfId="560" priority="787" operator="greaterThan">
      <formula>$AN$98</formula>
    </cfRule>
  </conditionalFormatting>
  <conditionalFormatting sqref="K99">
    <cfRule type="cellIs" dxfId="559" priority="783" operator="greaterThan">
      <formula>$AL$99</formula>
    </cfRule>
    <cfRule type="cellIs" dxfId="558" priority="784" operator="greaterThan">
      <formula>$AN$99</formula>
    </cfRule>
  </conditionalFormatting>
  <conditionalFormatting sqref="K101">
    <cfRule type="cellIs" dxfId="557" priority="781" operator="greaterThan">
      <formula>$AL$101</formula>
    </cfRule>
    <cfRule type="cellIs" dxfId="556" priority="782" operator="greaterThan">
      <formula>$AN$101</formula>
    </cfRule>
  </conditionalFormatting>
  <conditionalFormatting sqref="K104">
    <cfRule type="beginsWith" dxfId="555" priority="779" operator="beginsWith" text="検出">
      <formula>LEFT(K104,LEN("検出"))="検出"</formula>
    </cfRule>
  </conditionalFormatting>
  <conditionalFormatting sqref="K105">
    <cfRule type="beginsWith" dxfId="554" priority="778" operator="beginsWith" text="検出">
      <formula>LEFT(K105,LEN("検出"))="検出"</formula>
    </cfRule>
  </conditionalFormatting>
  <conditionalFormatting sqref="K21">
    <cfRule type="containsText" dxfId="553" priority="776" operator="containsText" text="0.001未満">
      <formula>NOT(ISERROR(SEARCH("0.001未満",K21)))</formula>
    </cfRule>
  </conditionalFormatting>
  <conditionalFormatting sqref="K21">
    <cfRule type="containsText" dxfId="552" priority="775" operator="containsText" text="0.001未満">
      <formula>NOT(ISERROR(SEARCH("0.001未満",K21)))</formula>
    </cfRule>
  </conditionalFormatting>
  <conditionalFormatting sqref="K21">
    <cfRule type="containsText" dxfId="551" priority="774" operator="containsText" text="0.001未満">
      <formula>NOT(ISERROR(SEARCH("0.001未満",K21)))</formula>
    </cfRule>
  </conditionalFormatting>
  <conditionalFormatting sqref="L17">
    <cfRule type="beginsWith" dxfId="550" priority="593" operator="beginsWith" text="検出">
      <formula>LEFT(L17,LEN("検出"))="検出"</formula>
    </cfRule>
  </conditionalFormatting>
  <conditionalFormatting sqref="L18">
    <cfRule type="containsText" dxfId="549" priority="768" operator="containsText" text="0.0003未満">
      <formula>NOT(ISERROR(SEARCH("0.0003未満",L18)))</formula>
    </cfRule>
    <cfRule type="cellIs" dxfId="548" priority="769" operator="greaterThan">
      <formula>$AL$18</formula>
    </cfRule>
    <cfRule type="cellIs" dxfId="547" priority="770" operator="greaterThan">
      <formula>$AN$18</formula>
    </cfRule>
  </conditionalFormatting>
  <conditionalFormatting sqref="L19">
    <cfRule type="containsText" dxfId="546" priority="625" operator="containsText" text="0.00005未満">
      <formula>NOT(ISERROR(SEARCH("0.00005未満",L19)))</formula>
    </cfRule>
    <cfRule type="cellIs" dxfId="545" priority="766" operator="greaterThan">
      <formula>$AL$19</formula>
    </cfRule>
    <cfRule type="cellIs" dxfId="544" priority="767" operator="greaterThan">
      <formula>$AN$19</formula>
    </cfRule>
  </conditionalFormatting>
  <conditionalFormatting sqref="L20">
    <cfRule type="containsText" dxfId="543" priority="624" operator="containsText" text="0.001未満">
      <formula>NOT(ISERROR(SEARCH("0.001未満",L20)))</formula>
    </cfRule>
    <cfRule type="cellIs" dxfId="542" priority="764" operator="greaterThan">
      <formula>$AL$20</formula>
    </cfRule>
    <cfRule type="cellIs" dxfId="541" priority="765" operator="greaterThan">
      <formula>$AN$20</formula>
    </cfRule>
  </conditionalFormatting>
  <conditionalFormatting sqref="L21">
    <cfRule type="cellIs" dxfId="540" priority="762" operator="greaterThan">
      <formula>$AL$21</formula>
    </cfRule>
    <cfRule type="cellIs" dxfId="539" priority="763" operator="greaterThan">
      <formula>$AN$21</formula>
    </cfRule>
  </conditionalFormatting>
  <conditionalFormatting sqref="L22">
    <cfRule type="containsText" dxfId="538" priority="623" operator="containsText" text="0.001未満">
      <formula>NOT(ISERROR(SEARCH("0.001未満",L22)))</formula>
    </cfRule>
    <cfRule type="cellIs" dxfId="537" priority="760" operator="greaterThan">
      <formula>$AL$22</formula>
    </cfRule>
    <cfRule type="cellIs" dxfId="536" priority="761" operator="greaterThan">
      <formula>$AN$22</formula>
    </cfRule>
  </conditionalFormatting>
  <conditionalFormatting sqref="L23">
    <cfRule type="containsText" dxfId="535" priority="622" operator="containsText" text="0.005未満">
      <formula>NOT(ISERROR(SEARCH("0.005未満",L23)))</formula>
    </cfRule>
    <cfRule type="cellIs" dxfId="534" priority="758" operator="greaterThan">
      <formula>$AL$23</formula>
    </cfRule>
    <cfRule type="cellIs" dxfId="533" priority="759" operator="greaterThan">
      <formula>$AN$23</formula>
    </cfRule>
  </conditionalFormatting>
  <conditionalFormatting sqref="L24">
    <cfRule type="containsText" dxfId="532" priority="621" operator="containsText" text="0.004未満">
      <formula>NOT(ISERROR(SEARCH("0.004未満",L24)))</formula>
    </cfRule>
    <cfRule type="cellIs" dxfId="531" priority="756" operator="greaterThan">
      <formula>$AL$24</formula>
    </cfRule>
    <cfRule type="cellIs" dxfId="530" priority="757" operator="greaterThan">
      <formula>$AN$24</formula>
    </cfRule>
  </conditionalFormatting>
  <conditionalFormatting sqref="L25">
    <cfRule type="containsText" dxfId="529" priority="620" operator="containsText" text="0.001未満">
      <formula>NOT(ISERROR(SEARCH("0.001未満",L25)))</formula>
    </cfRule>
    <cfRule type="cellIs" dxfId="528" priority="754" operator="greaterThan">
      <formula>$AL$25</formula>
    </cfRule>
    <cfRule type="cellIs" dxfId="527" priority="755" operator="greaterThan">
      <formula>$AN$25</formula>
    </cfRule>
  </conditionalFormatting>
  <conditionalFormatting sqref="L26">
    <cfRule type="containsText" dxfId="526" priority="619" operator="containsText" text="0.02未満">
      <formula>NOT(ISERROR(SEARCH("0.02未満",L26)))</formula>
    </cfRule>
    <cfRule type="cellIs" dxfId="525" priority="752" operator="greaterThan">
      <formula>$AL$26</formula>
    </cfRule>
    <cfRule type="cellIs" dxfId="524" priority="753" operator="greaterThan">
      <formula>$AN$26</formula>
    </cfRule>
  </conditionalFormatting>
  <conditionalFormatting sqref="L27">
    <cfRule type="containsText" dxfId="523" priority="618" operator="containsText" text="0.05未満">
      <formula>NOT(ISERROR(SEARCH("0.05未満",L27)))</formula>
    </cfRule>
    <cfRule type="cellIs" dxfId="522" priority="750" operator="greaterThan">
      <formula>$AL$27</formula>
    </cfRule>
    <cfRule type="cellIs" dxfId="521" priority="751" operator="greaterThan">
      <formula>$AN$27</formula>
    </cfRule>
  </conditionalFormatting>
  <conditionalFormatting sqref="L28">
    <cfRule type="containsText" dxfId="520" priority="617" operator="containsText" text="0.01未満">
      <formula>NOT(ISERROR(SEARCH("0.01未満",L28)))</formula>
    </cfRule>
    <cfRule type="cellIs" dxfId="519" priority="748" operator="greaterThan">
      <formula>$AL$28</formula>
    </cfRule>
    <cfRule type="cellIs" dxfId="518" priority="749" operator="greaterThan">
      <formula>$AN$28</formula>
    </cfRule>
  </conditionalFormatting>
  <conditionalFormatting sqref="L29">
    <cfRule type="containsText" dxfId="517" priority="616" operator="containsText" text="0.0002未満">
      <formula>NOT(ISERROR(SEARCH("0.0002未満",L29)))</formula>
    </cfRule>
    <cfRule type="cellIs" dxfId="516" priority="746" operator="greaterThan">
      <formula>$AL$29</formula>
    </cfRule>
    <cfRule type="cellIs" dxfId="515" priority="747" operator="greaterThan">
      <formula>$AN$29</formula>
    </cfRule>
  </conditionalFormatting>
  <conditionalFormatting sqref="L30">
    <cfRule type="containsText" dxfId="514" priority="615" operator="containsText" text="0.001未満">
      <formula>NOT(ISERROR(SEARCH("0.001未満",L30)))</formula>
    </cfRule>
    <cfRule type="cellIs" dxfId="513" priority="744" operator="greaterThan">
      <formula>$AL$30</formula>
    </cfRule>
    <cfRule type="cellIs" dxfId="512" priority="745" operator="greaterThan">
      <formula>$AN$30</formula>
    </cfRule>
  </conditionalFormatting>
  <conditionalFormatting sqref="L31">
    <cfRule type="containsText" dxfId="511" priority="614" operator="containsText" text="0.004未満">
      <formula>NOT(ISERROR(SEARCH("0.004未満",L31)))</formula>
    </cfRule>
    <cfRule type="cellIs" dxfId="510" priority="742" operator="greaterThan">
      <formula>$AL$31</formula>
    </cfRule>
    <cfRule type="cellIs" dxfId="509" priority="743" operator="greaterThan">
      <formula>$AN$31</formula>
    </cfRule>
  </conditionalFormatting>
  <conditionalFormatting sqref="L32">
    <cfRule type="containsText" dxfId="508" priority="613" operator="containsText" text="0.001未満">
      <formula>NOT(ISERROR(SEARCH("0.001未満",L32)))</formula>
    </cfRule>
    <cfRule type="cellIs" dxfId="507" priority="740" operator="greaterThan">
      <formula>$AL$32</formula>
    </cfRule>
    <cfRule type="cellIs" dxfId="506" priority="741" operator="greaterThan">
      <formula>$AN$32</formula>
    </cfRule>
  </conditionalFormatting>
  <conditionalFormatting sqref="L33">
    <cfRule type="containsText" dxfId="505" priority="612" operator="containsText" text="0.001未満">
      <formula>NOT(ISERROR(SEARCH("0.001未満",L33)))</formula>
    </cfRule>
    <cfRule type="cellIs" dxfId="504" priority="738" operator="greaterThan">
      <formula>$AL$33</formula>
    </cfRule>
    <cfRule type="cellIs" dxfId="503" priority="739" operator="greaterThan">
      <formula>$AN$33</formula>
    </cfRule>
  </conditionalFormatting>
  <conditionalFormatting sqref="L34">
    <cfRule type="containsText" dxfId="502" priority="611" operator="containsText" text="0.001未満">
      <formula>NOT(ISERROR(SEARCH("0.001未満",L34)))</formula>
    </cfRule>
    <cfRule type="cellIs" dxfId="501" priority="736" operator="greaterThan">
      <formula>$AL$34</formula>
    </cfRule>
    <cfRule type="cellIs" dxfId="500" priority="737" operator="greaterThan">
      <formula>$AN$34</formula>
    </cfRule>
  </conditionalFormatting>
  <conditionalFormatting sqref="L35">
    <cfRule type="containsText" dxfId="499" priority="610" operator="containsText" text="0.001未満">
      <formula>NOT(ISERROR(SEARCH("0.001未満",L35)))</formula>
    </cfRule>
    <cfRule type="cellIs" dxfId="498" priority="734" operator="greaterThan">
      <formula>$AL$35</formula>
    </cfRule>
    <cfRule type="cellIs" dxfId="497" priority="735" operator="greaterThan">
      <formula>$AN$35</formula>
    </cfRule>
  </conditionalFormatting>
  <conditionalFormatting sqref="L36">
    <cfRule type="containsText" dxfId="496" priority="609" operator="containsText" text="0.05未満">
      <formula>NOT(ISERROR(SEARCH("0.05未満",L36)))</formula>
    </cfRule>
    <cfRule type="cellIs" dxfId="495" priority="732" operator="greaterThan">
      <formula>$AL$36</formula>
    </cfRule>
    <cfRule type="cellIs" dxfId="494" priority="733" operator="greaterThan">
      <formula>$AN$36</formula>
    </cfRule>
  </conditionalFormatting>
  <conditionalFormatting sqref="L37">
    <cfRule type="containsText" dxfId="493" priority="608" operator="containsText" text="0.002未満">
      <formula>NOT(ISERROR(SEARCH("0.002未満",L37)))</formula>
    </cfRule>
    <cfRule type="cellIs" dxfId="492" priority="730" operator="greaterThan">
      <formula>$AL$37</formula>
    </cfRule>
    <cfRule type="cellIs" dxfId="491" priority="731" operator="greaterThan">
      <formula>$AN$37</formula>
    </cfRule>
  </conditionalFormatting>
  <conditionalFormatting sqref="L38">
    <cfRule type="containsText" dxfId="490" priority="607" operator="containsText" text="0.001未満">
      <formula>NOT(ISERROR(SEARCH("0.001未満",L38)))</formula>
    </cfRule>
    <cfRule type="cellIs" dxfId="489" priority="728" operator="greaterThan">
      <formula>$AL$38</formula>
    </cfRule>
    <cfRule type="cellIs" dxfId="488" priority="729" operator="greaterThan">
      <formula>$AN$38</formula>
    </cfRule>
  </conditionalFormatting>
  <conditionalFormatting sqref="L39">
    <cfRule type="containsText" dxfId="487" priority="606" operator="containsText" text="0.002未満">
      <formula>NOT(ISERROR(SEARCH("0.002未満",L39)))</formula>
    </cfRule>
    <cfRule type="cellIs" dxfId="486" priority="726" operator="greaterThan">
      <formula>$AL$39</formula>
    </cfRule>
    <cfRule type="cellIs" dxfId="485" priority="727" operator="greaterThan">
      <formula>$AN$39</formula>
    </cfRule>
  </conditionalFormatting>
  <conditionalFormatting sqref="L40">
    <cfRule type="containsText" dxfId="484" priority="605" operator="containsText" text="0.001未満">
      <formula>NOT(ISERROR(SEARCH("0.001未満",L40)))</formula>
    </cfRule>
    <cfRule type="cellIs" dxfId="483" priority="724" operator="greaterThan">
      <formula>$AL$40</formula>
    </cfRule>
    <cfRule type="cellIs" dxfId="482" priority="725" operator="greaterThan">
      <formula>$AN$40</formula>
    </cfRule>
  </conditionalFormatting>
  <conditionalFormatting sqref="L41">
    <cfRule type="containsText" dxfId="481" priority="604" operator="containsText" text="0.001未満">
      <formula>NOT(ISERROR(SEARCH("0.001未満",L41)))</formula>
    </cfRule>
    <cfRule type="cellIs" dxfId="480" priority="722" operator="greaterThan">
      <formula>$AL$41</formula>
    </cfRule>
    <cfRule type="cellIs" dxfId="479" priority="723" operator="greaterThan">
      <formula>$AN$41</formula>
    </cfRule>
  </conditionalFormatting>
  <conditionalFormatting sqref="L42">
    <cfRule type="containsText" dxfId="478" priority="603" operator="containsText" text="0.001未満">
      <formula>NOT(ISERROR(SEARCH("0.001未満",L42)))</formula>
    </cfRule>
    <cfRule type="cellIs" dxfId="477" priority="720" operator="greaterThan">
      <formula>$AL$42</formula>
    </cfRule>
    <cfRule type="cellIs" dxfId="476" priority="721" operator="greaterThan">
      <formula>$AN$42</formula>
    </cfRule>
  </conditionalFormatting>
  <conditionalFormatting sqref="L43">
    <cfRule type="containsText" dxfId="475" priority="602" operator="containsText" text="0.002未満">
      <formula>NOT(ISERROR(SEARCH("0.002未満",L43)))</formula>
    </cfRule>
    <cfRule type="cellIs" dxfId="474" priority="718" operator="greaterThan">
      <formula>$AL$43</formula>
    </cfRule>
    <cfRule type="cellIs" dxfId="473" priority="719" operator="greaterThan">
      <formula>$AN$43</formula>
    </cfRule>
  </conditionalFormatting>
  <conditionalFormatting sqref="L44">
    <cfRule type="containsText" dxfId="472" priority="601" operator="containsText" text="0.001未満">
      <formula>NOT(ISERROR(SEARCH("0.001未満",L44)))</formula>
    </cfRule>
    <cfRule type="cellIs" dxfId="471" priority="716" operator="greaterThan">
      <formula>$AL$44</formula>
    </cfRule>
    <cfRule type="cellIs" dxfId="470" priority="717" operator="greaterThan">
      <formula>$AN$44</formula>
    </cfRule>
  </conditionalFormatting>
  <conditionalFormatting sqref="L45">
    <cfRule type="cellIs" dxfId="469" priority="714" operator="greaterThan">
      <formula>$AL$45</formula>
    </cfRule>
    <cfRule type="cellIs" dxfId="468" priority="715" operator="greaterThan">
      <formula>$AN$45</formula>
    </cfRule>
  </conditionalFormatting>
  <conditionalFormatting sqref="L46">
    <cfRule type="cellIs" dxfId="467" priority="712" operator="greaterThan">
      <formula>$AL$46</formula>
    </cfRule>
    <cfRule type="cellIs" dxfId="466" priority="713" operator="greaterThan">
      <formula>$AN$46</formula>
    </cfRule>
  </conditionalFormatting>
  <conditionalFormatting sqref="L47">
    <cfRule type="cellIs" dxfId="465" priority="710" operator="greaterThan">
      <formula>$AL$47</formula>
    </cfRule>
    <cfRule type="cellIs" dxfId="464" priority="711" operator="greaterThan">
      <formula>$AN$47</formula>
    </cfRule>
  </conditionalFormatting>
  <conditionalFormatting sqref="L48">
    <cfRule type="cellIs" dxfId="463" priority="708" operator="greaterThan">
      <formula>$AL$48</formula>
    </cfRule>
    <cfRule type="cellIs" dxfId="462" priority="709" operator="greaterThan">
      <formula>$AN$48</formula>
    </cfRule>
  </conditionalFormatting>
  <conditionalFormatting sqref="L49">
    <cfRule type="cellIs" dxfId="461" priority="706" operator="greaterThan">
      <formula>$AL$49</formula>
    </cfRule>
    <cfRule type="cellIs" dxfId="460" priority="707" operator="greaterThan">
      <formula>$AN$49</formula>
    </cfRule>
  </conditionalFormatting>
  <conditionalFormatting sqref="L50">
    <cfRule type="cellIs" dxfId="459" priority="704" operator="greaterThan">
      <formula>$AL$50</formula>
    </cfRule>
    <cfRule type="cellIs" dxfId="458" priority="705" operator="greaterThan">
      <formula>$AN$50</formula>
    </cfRule>
  </conditionalFormatting>
  <conditionalFormatting sqref="L51">
    <cfRule type="cellIs" dxfId="457" priority="702" operator="greaterThan">
      <formula>$AL$51</formula>
    </cfRule>
    <cfRule type="cellIs" dxfId="456" priority="703" operator="greaterThan">
      <formula>$AN$51</formula>
    </cfRule>
  </conditionalFormatting>
  <conditionalFormatting sqref="L52">
    <cfRule type="cellIs" dxfId="455" priority="700" operator="greaterThan">
      <formula>$AL$52</formula>
    </cfRule>
    <cfRule type="cellIs" dxfId="454" priority="701" operator="greaterThan">
      <formula>$AN$52</formula>
    </cfRule>
  </conditionalFormatting>
  <conditionalFormatting sqref="L53">
    <cfRule type="cellIs" dxfId="453" priority="698" operator="greaterThan">
      <formula>$AL$53</formula>
    </cfRule>
    <cfRule type="cellIs" dxfId="452" priority="699" operator="greaterThan">
      <formula>$AN$53</formula>
    </cfRule>
  </conditionalFormatting>
  <conditionalFormatting sqref="L54">
    <cfRule type="cellIs" dxfId="451" priority="696" operator="greaterThan">
      <formula>$AL$54</formula>
    </cfRule>
    <cfRule type="cellIs" dxfId="450" priority="697" operator="greaterThan">
      <formula>$AN$54</formula>
    </cfRule>
  </conditionalFormatting>
  <conditionalFormatting sqref="L55">
    <cfRule type="cellIs" dxfId="449" priority="694" operator="greaterThan">
      <formula>$AL$55</formula>
    </cfRule>
    <cfRule type="cellIs" dxfId="448" priority="695" operator="greaterThan">
      <formula>$AN$55</formula>
    </cfRule>
  </conditionalFormatting>
  <conditionalFormatting sqref="L56">
    <cfRule type="cellIs" dxfId="447" priority="692" operator="greaterThan">
      <formula>$AL$56</formula>
    </cfRule>
    <cfRule type="cellIs" dxfId="446" priority="693" operator="greaterThan">
      <formula>$AN$56</formula>
    </cfRule>
  </conditionalFormatting>
  <conditionalFormatting sqref="L57">
    <cfRule type="cellIs" dxfId="445" priority="690" operator="greaterThan">
      <formula>$AL$57</formula>
    </cfRule>
    <cfRule type="cellIs" dxfId="444" priority="691" operator="greaterThan">
      <formula>$AN$57</formula>
    </cfRule>
  </conditionalFormatting>
  <conditionalFormatting sqref="L58">
    <cfRule type="cellIs" dxfId="443" priority="688" operator="greaterThan">
      <formula>$AL$58</formula>
    </cfRule>
    <cfRule type="cellIs" dxfId="442" priority="689" operator="greaterThan">
      <formula>$AN$58</formula>
    </cfRule>
  </conditionalFormatting>
  <conditionalFormatting sqref="L59">
    <cfRule type="cellIs" dxfId="441" priority="686" operator="greaterThan">
      <formula>$AL$59</formula>
    </cfRule>
    <cfRule type="cellIs" dxfId="440" priority="687" operator="greaterThan">
      <formula>$AN$59</formula>
    </cfRule>
  </conditionalFormatting>
  <conditionalFormatting sqref="L60">
    <cfRule type="cellIs" dxfId="439" priority="684" operator="greaterThan">
      <formula>$AL$60</formula>
    </cfRule>
    <cfRule type="cellIs" dxfId="438" priority="685" operator="greaterThan">
      <formula>$AN$60</formula>
    </cfRule>
  </conditionalFormatting>
  <conditionalFormatting sqref="L61">
    <cfRule type="cellIs" dxfId="437" priority="682" operator="greaterThan">
      <formula>$AL$61</formula>
    </cfRule>
    <cfRule type="cellIs" dxfId="436" priority="683" operator="greaterThan">
      <formula>$AN$61</formula>
    </cfRule>
  </conditionalFormatting>
  <conditionalFormatting sqref="L65">
    <cfRule type="cellIs" dxfId="435" priority="678" operator="greaterThan">
      <formula>$AL$65</formula>
    </cfRule>
    <cfRule type="cellIs" dxfId="434" priority="679" operator="greaterThan">
      <formula>$AN$65</formula>
    </cfRule>
  </conditionalFormatting>
  <conditionalFormatting sqref="L66:L67">
    <cfRule type="cellIs" dxfId="433" priority="676" operator="greaterThan">
      <formula>$AL$66</formula>
    </cfRule>
    <cfRule type="cellIs" dxfId="432" priority="677" operator="greaterThan">
      <formula>$AN$66</formula>
    </cfRule>
  </conditionalFormatting>
  <conditionalFormatting sqref="L75">
    <cfRule type="cellIs" dxfId="431" priority="665" operator="greaterThan">
      <formula>$AL75</formula>
    </cfRule>
    <cfRule type="cellIs" dxfId="430" priority="667" operator="greaterThan">
      <formula>$AN75</formula>
    </cfRule>
  </conditionalFormatting>
  <conditionalFormatting sqref="L70">
    <cfRule type="cellIs" dxfId="429" priority="674" operator="greaterThan">
      <formula>$AL70</formula>
    </cfRule>
    <cfRule type="cellIs" dxfId="428" priority="675" operator="greaterThan">
      <formula>$AN70</formula>
    </cfRule>
  </conditionalFormatting>
  <conditionalFormatting sqref="L71">
    <cfRule type="cellIs" dxfId="427" priority="672" operator="greaterThan">
      <formula>$AL71</formula>
    </cfRule>
    <cfRule type="cellIs" dxfId="426" priority="673" operator="greaterThan">
      <formula>$AN71</formula>
    </cfRule>
  </conditionalFormatting>
  <conditionalFormatting sqref="L72">
    <cfRule type="cellIs" dxfId="425" priority="670" operator="greaterThan">
      <formula>$AL72</formula>
    </cfRule>
    <cfRule type="cellIs" dxfId="424" priority="671" operator="greaterThan">
      <formula>$AN72</formula>
    </cfRule>
  </conditionalFormatting>
  <conditionalFormatting sqref="L73">
    <cfRule type="cellIs" dxfId="423" priority="668" operator="greaterThan">
      <formula>$AL73</formula>
    </cfRule>
    <cfRule type="cellIs" dxfId="422" priority="669" operator="greaterThan">
      <formula>$AN73</formula>
    </cfRule>
  </conditionalFormatting>
  <conditionalFormatting sqref="L74">
    <cfRule type="cellIs" dxfId="421" priority="626" operator="greaterThan">
      <formula>$AL74</formula>
    </cfRule>
    <cfRule type="cellIs" dxfId="420" priority="666" operator="greaterThan">
      <formula>$AN$74</formula>
    </cfRule>
  </conditionalFormatting>
  <conditionalFormatting sqref="L78">
    <cfRule type="cellIs" dxfId="419" priority="663" operator="greaterThan">
      <formula>$AL78</formula>
    </cfRule>
    <cfRule type="cellIs" dxfId="418" priority="664" operator="greaterThan">
      <formula>$AN78</formula>
    </cfRule>
  </conditionalFormatting>
  <conditionalFormatting sqref="L79">
    <cfRule type="cellIs" dxfId="417" priority="661" operator="greaterThan">
      <formula>$AL79</formula>
    </cfRule>
    <cfRule type="cellIs" dxfId="416" priority="662" operator="greaterThan">
      <formula>$AN79</formula>
    </cfRule>
  </conditionalFormatting>
  <conditionalFormatting sqref="L80">
    <cfRule type="cellIs" dxfId="415" priority="659" operator="greaterThan">
      <formula>$AL80</formula>
    </cfRule>
    <cfRule type="cellIs" dxfId="414" priority="660" operator="greaterThan">
      <formula>$AN80</formula>
    </cfRule>
  </conditionalFormatting>
  <conditionalFormatting sqref="L81">
    <cfRule type="cellIs" dxfId="413" priority="657" operator="greaterThan">
      <formula>$AL81</formula>
    </cfRule>
    <cfRule type="cellIs" dxfId="412" priority="658" operator="greaterThan">
      <formula>$AN81</formula>
    </cfRule>
  </conditionalFormatting>
  <conditionalFormatting sqref="L83">
    <cfRule type="cellIs" dxfId="411" priority="653" operator="greaterThan">
      <formula>$AL83</formula>
    </cfRule>
    <cfRule type="cellIs" dxfId="410" priority="654" operator="greaterThan">
      <formula>$AN83</formula>
    </cfRule>
  </conditionalFormatting>
  <conditionalFormatting sqref="L84">
    <cfRule type="cellIs" dxfId="409" priority="651" operator="greaterThan">
      <formula>$AL84</formula>
    </cfRule>
    <cfRule type="cellIs" dxfId="408" priority="652" operator="greaterThan">
      <formula>$AN84</formula>
    </cfRule>
  </conditionalFormatting>
  <conditionalFormatting sqref="L85">
    <cfRule type="cellIs" dxfId="407" priority="649" operator="greaterThan">
      <formula>$AL85</formula>
    </cfRule>
    <cfRule type="cellIs" dxfId="406" priority="650" operator="greaterThan">
      <formula>$AN85</formula>
    </cfRule>
  </conditionalFormatting>
  <conditionalFormatting sqref="L86">
    <cfRule type="cellIs" dxfId="405" priority="647" operator="greaterThan">
      <formula>$AL86</formula>
    </cfRule>
    <cfRule type="cellIs" dxfId="404" priority="648" operator="greaterThan">
      <formula>$AN86</formula>
    </cfRule>
  </conditionalFormatting>
  <conditionalFormatting sqref="L87">
    <cfRule type="cellIs" dxfId="403" priority="645" operator="greaterThan">
      <formula>$AL87</formula>
    </cfRule>
    <cfRule type="cellIs" dxfId="402" priority="646" operator="greaterThan">
      <formula>$AN87</formula>
    </cfRule>
  </conditionalFormatting>
  <conditionalFormatting sqref="L88">
    <cfRule type="cellIs" dxfId="401" priority="643" operator="greaterThan">
      <formula>$AL88</formula>
    </cfRule>
    <cfRule type="cellIs" dxfId="400" priority="644" operator="greaterThan">
      <formula>$AN88</formula>
    </cfRule>
  </conditionalFormatting>
  <conditionalFormatting sqref="L90">
    <cfRule type="cellIs" dxfId="399" priority="639" operator="greaterThan">
      <formula>$AL90</formula>
    </cfRule>
    <cfRule type="cellIs" dxfId="398" priority="640" operator="greaterThan">
      <formula>$AN90</formula>
    </cfRule>
  </conditionalFormatting>
  <conditionalFormatting sqref="L91">
    <cfRule type="cellIs" dxfId="397" priority="637" operator="greaterThan">
      <formula>$AL91</formula>
    </cfRule>
    <cfRule type="cellIs" dxfId="396" priority="638" operator="greaterThan">
      <formula>$AN91</formula>
    </cfRule>
  </conditionalFormatting>
  <conditionalFormatting sqref="L92">
    <cfRule type="cellIs" dxfId="395" priority="635" operator="greaterThan">
      <formula>$AL92</formula>
    </cfRule>
    <cfRule type="cellIs" dxfId="394" priority="636" operator="greaterThan">
      <formula>$AN92</formula>
    </cfRule>
  </conditionalFormatting>
  <conditionalFormatting sqref="L93">
    <cfRule type="cellIs" dxfId="393" priority="633" operator="greaterThan">
      <formula>$AL93</formula>
    </cfRule>
    <cfRule type="cellIs" dxfId="392" priority="634" operator="greaterThan">
      <formula>$AN93</formula>
    </cfRule>
  </conditionalFormatting>
  <conditionalFormatting sqref="L94">
    <cfRule type="cellIs" dxfId="391" priority="631" operator="greaterThan">
      <formula>$AL94</formula>
    </cfRule>
    <cfRule type="cellIs" dxfId="390" priority="632" operator="greaterThan">
      <formula>$AN94</formula>
    </cfRule>
  </conditionalFormatting>
  <conditionalFormatting sqref="L95:L96">
    <cfRule type="cellIs" dxfId="389" priority="629" operator="greaterThan">
      <formula>$AL95</formula>
    </cfRule>
    <cfRule type="cellIs" dxfId="388" priority="630" operator="greaterThan">
      <formula>$AN95</formula>
    </cfRule>
  </conditionalFormatting>
  <conditionalFormatting sqref="L21">
    <cfRule type="containsText" dxfId="387" priority="598" operator="containsText" text="0.001未満">
      <formula>NOT(ISERROR(SEARCH("0.001未満",L21)))</formula>
    </cfRule>
  </conditionalFormatting>
  <conditionalFormatting sqref="L98">
    <cfRule type="cellIs" dxfId="386" priority="599" operator="greaterThan">
      <formula>$AL$98</formula>
    </cfRule>
    <cfRule type="cellIs" dxfId="385" priority="600" operator="greaterThan">
      <formula>$AN$98</formula>
    </cfRule>
  </conditionalFormatting>
  <conditionalFormatting sqref="L99">
    <cfRule type="cellIs" dxfId="384" priority="596" operator="greaterThan">
      <formula>$AL$99</formula>
    </cfRule>
    <cfRule type="cellIs" dxfId="383" priority="597" operator="greaterThan">
      <formula>$AN$99</formula>
    </cfRule>
  </conditionalFormatting>
  <conditionalFormatting sqref="L101">
    <cfRule type="cellIs" dxfId="382" priority="594" operator="greaterThan">
      <formula>$AL$101</formula>
    </cfRule>
    <cfRule type="cellIs" dxfId="381" priority="595" operator="greaterThan">
      <formula>$AN$101</formula>
    </cfRule>
  </conditionalFormatting>
  <conditionalFormatting sqref="L104">
    <cfRule type="beginsWith" dxfId="380" priority="592" operator="beginsWith" text="検出">
      <formula>LEFT(L104,LEN("検出"))="検出"</formula>
    </cfRule>
  </conditionalFormatting>
  <conditionalFormatting sqref="L105">
    <cfRule type="beginsWith" dxfId="379" priority="591" operator="beginsWith" text="検出">
      <formula>LEFT(L105,LEN("検出"))="検出"</formula>
    </cfRule>
  </conditionalFormatting>
  <conditionalFormatting sqref="L21">
    <cfRule type="containsText" dxfId="378" priority="589" operator="containsText" text="0.001未満">
      <formula>NOT(ISERROR(SEARCH("0.001未満",L21)))</formula>
    </cfRule>
  </conditionalFormatting>
  <conditionalFormatting sqref="L21">
    <cfRule type="containsText" dxfId="377" priority="588" operator="containsText" text="0.001未満">
      <formula>NOT(ISERROR(SEARCH("0.001未満",L21)))</formula>
    </cfRule>
  </conditionalFormatting>
  <conditionalFormatting sqref="L21">
    <cfRule type="containsText" dxfId="376" priority="587" operator="containsText" text="0.001未満">
      <formula>NOT(ISERROR(SEARCH("0.001未満",L21)))</formula>
    </cfRule>
  </conditionalFormatting>
  <conditionalFormatting sqref="L16">
    <cfRule type="cellIs" dxfId="375" priority="585" operator="greaterThan">
      <formula>$AL$16</formula>
    </cfRule>
    <cfRule type="cellIs" dxfId="374" priority="586" operator="greaterThan">
      <formula>$AN$16</formula>
    </cfRule>
  </conditionalFormatting>
  <conditionalFormatting sqref="L16 D16:I16 D18:I24 D26:I62 D65:I105">
    <cfRule type="containsBlanks" dxfId="373" priority="583">
      <formula>LEN(TRIM(D16))=0</formula>
    </cfRule>
    <cfRule type="endsWith" dxfId="372" priority="584" operator="endsWith" text="未満">
      <formula>RIGHT(D16,LEN("未満"))="未満"</formula>
    </cfRule>
  </conditionalFormatting>
  <conditionalFormatting sqref="N17">
    <cfRule type="beginsWith" dxfId="371" priority="215" operator="beginsWith" text="検出">
      <formula>LEFT(N17,LEN("検出"))="検出"</formula>
    </cfRule>
  </conditionalFormatting>
  <conditionalFormatting sqref="N18">
    <cfRule type="containsText" dxfId="370" priority="390" operator="containsText" text="0.0003未満">
      <formula>NOT(ISERROR(SEARCH("0.0003未満",N18)))</formula>
    </cfRule>
    <cfRule type="cellIs" dxfId="369" priority="391" operator="greaterThan">
      <formula>$AL$18</formula>
    </cfRule>
    <cfRule type="cellIs" dxfId="368" priority="392" operator="greaterThan">
      <formula>$AN$18</formula>
    </cfRule>
  </conditionalFormatting>
  <conditionalFormatting sqref="N19">
    <cfRule type="containsText" dxfId="367" priority="247" operator="containsText" text="0.00005未満">
      <formula>NOT(ISERROR(SEARCH("0.00005未満",N19)))</formula>
    </cfRule>
    <cfRule type="cellIs" dxfId="366" priority="388" operator="greaterThan">
      <formula>$AL$19</formula>
    </cfRule>
    <cfRule type="cellIs" dxfId="365" priority="389" operator="greaterThan">
      <formula>$AN$19</formula>
    </cfRule>
  </conditionalFormatting>
  <conditionalFormatting sqref="N20">
    <cfRule type="containsText" dxfId="364" priority="246" operator="containsText" text="0.001未満">
      <formula>NOT(ISERROR(SEARCH("0.001未満",N20)))</formula>
    </cfRule>
    <cfRule type="cellIs" dxfId="363" priority="386" operator="greaterThan">
      <formula>$AL$20</formula>
    </cfRule>
    <cfRule type="cellIs" dxfId="362" priority="387" operator="greaterThan">
      <formula>$AN$20</formula>
    </cfRule>
  </conditionalFormatting>
  <conditionalFormatting sqref="N21">
    <cfRule type="cellIs" dxfId="361" priority="384" operator="greaterThan">
      <formula>$AL$21</formula>
    </cfRule>
    <cfRule type="cellIs" dxfId="360" priority="385" operator="greaterThan">
      <formula>$AN$21</formula>
    </cfRule>
  </conditionalFormatting>
  <conditionalFormatting sqref="N22">
    <cfRule type="containsText" dxfId="359" priority="245" operator="containsText" text="0.001未満">
      <formula>NOT(ISERROR(SEARCH("0.001未満",N22)))</formula>
    </cfRule>
    <cfRule type="cellIs" dxfId="358" priority="382" operator="greaterThan">
      <formula>$AL$22</formula>
    </cfRule>
    <cfRule type="cellIs" dxfId="357" priority="383" operator="greaterThan">
      <formula>$AN$22</formula>
    </cfRule>
  </conditionalFormatting>
  <conditionalFormatting sqref="N23">
    <cfRule type="containsText" dxfId="356" priority="244" operator="containsText" text="0.005未満">
      <formula>NOT(ISERROR(SEARCH("0.005未満",N23)))</formula>
    </cfRule>
    <cfRule type="cellIs" dxfId="355" priority="380" operator="greaterThan">
      <formula>$AL$23</formula>
    </cfRule>
    <cfRule type="cellIs" dxfId="354" priority="381" operator="greaterThan">
      <formula>$AN$23</formula>
    </cfRule>
  </conditionalFormatting>
  <conditionalFormatting sqref="N24">
    <cfRule type="containsText" dxfId="353" priority="243" operator="containsText" text="0.004未満">
      <formula>NOT(ISERROR(SEARCH("0.004未満",N24)))</formula>
    </cfRule>
    <cfRule type="cellIs" dxfId="352" priority="378" operator="greaterThan">
      <formula>$AL$24</formula>
    </cfRule>
    <cfRule type="cellIs" dxfId="351" priority="379" operator="greaterThan">
      <formula>$AN$24</formula>
    </cfRule>
  </conditionalFormatting>
  <conditionalFormatting sqref="N25">
    <cfRule type="containsText" dxfId="350" priority="242" operator="containsText" text="0.001未満">
      <formula>NOT(ISERROR(SEARCH("0.001未満",N25)))</formula>
    </cfRule>
    <cfRule type="cellIs" dxfId="349" priority="376" operator="greaterThan">
      <formula>$AL$25</formula>
    </cfRule>
    <cfRule type="cellIs" dxfId="348" priority="377" operator="greaterThan">
      <formula>$AN$25</formula>
    </cfRule>
  </conditionalFormatting>
  <conditionalFormatting sqref="N26">
    <cfRule type="containsText" dxfId="347" priority="241" operator="containsText" text="0.02未満">
      <formula>NOT(ISERROR(SEARCH("0.02未満",N26)))</formula>
    </cfRule>
    <cfRule type="cellIs" dxfId="346" priority="374" operator="greaterThan">
      <formula>$AL$26</formula>
    </cfRule>
    <cfRule type="cellIs" dxfId="345" priority="375" operator="greaterThan">
      <formula>$AN$26</formula>
    </cfRule>
  </conditionalFormatting>
  <conditionalFormatting sqref="N27">
    <cfRule type="containsText" dxfId="344" priority="240" operator="containsText" text="0.05未満">
      <formula>NOT(ISERROR(SEARCH("0.05未満",N27)))</formula>
    </cfRule>
    <cfRule type="cellIs" dxfId="343" priority="372" operator="greaterThan">
      <formula>$AL$27</formula>
    </cfRule>
    <cfRule type="cellIs" dxfId="342" priority="373" operator="greaterThan">
      <formula>$AN$27</formula>
    </cfRule>
  </conditionalFormatting>
  <conditionalFormatting sqref="N28">
    <cfRule type="containsText" dxfId="341" priority="239" operator="containsText" text="0.01未満">
      <formula>NOT(ISERROR(SEARCH("0.01未満",N28)))</formula>
    </cfRule>
    <cfRule type="cellIs" dxfId="340" priority="370" operator="greaterThan">
      <formula>$AL$28</formula>
    </cfRule>
    <cfRule type="cellIs" dxfId="339" priority="371" operator="greaterThan">
      <formula>$AN$28</formula>
    </cfRule>
  </conditionalFormatting>
  <conditionalFormatting sqref="N29">
    <cfRule type="containsText" dxfId="338" priority="238" operator="containsText" text="0.0002未満">
      <formula>NOT(ISERROR(SEARCH("0.0002未満",N29)))</formula>
    </cfRule>
    <cfRule type="cellIs" dxfId="337" priority="368" operator="greaterThan">
      <formula>$AL$29</formula>
    </cfRule>
    <cfRule type="cellIs" dxfId="336" priority="369" operator="greaterThan">
      <formula>$AN$29</formula>
    </cfRule>
  </conditionalFormatting>
  <conditionalFormatting sqref="N30">
    <cfRule type="containsText" dxfId="335" priority="237" operator="containsText" text="0.001未満">
      <formula>NOT(ISERROR(SEARCH("0.001未満",N30)))</formula>
    </cfRule>
    <cfRule type="cellIs" dxfId="334" priority="366" operator="greaterThan">
      <formula>$AL$30</formula>
    </cfRule>
    <cfRule type="cellIs" dxfId="333" priority="367" operator="greaterThan">
      <formula>$AN$30</formula>
    </cfRule>
  </conditionalFormatting>
  <conditionalFormatting sqref="N31">
    <cfRule type="containsText" dxfId="332" priority="236" operator="containsText" text="0.004未満">
      <formula>NOT(ISERROR(SEARCH("0.004未満",N31)))</formula>
    </cfRule>
    <cfRule type="cellIs" dxfId="331" priority="364" operator="greaterThan">
      <formula>$AL$31</formula>
    </cfRule>
    <cfRule type="cellIs" dxfId="330" priority="365" operator="greaterThan">
      <formula>$AN$31</formula>
    </cfRule>
  </conditionalFormatting>
  <conditionalFormatting sqref="N32">
    <cfRule type="containsText" dxfId="329" priority="235" operator="containsText" text="0.001未満">
      <formula>NOT(ISERROR(SEARCH("0.001未満",N32)))</formula>
    </cfRule>
    <cfRule type="cellIs" dxfId="328" priority="362" operator="greaterThan">
      <formula>$AL$32</formula>
    </cfRule>
    <cfRule type="cellIs" dxfId="327" priority="363" operator="greaterThan">
      <formula>$AN$32</formula>
    </cfRule>
  </conditionalFormatting>
  <conditionalFormatting sqref="N33">
    <cfRule type="containsText" dxfId="326" priority="234" operator="containsText" text="0.001未満">
      <formula>NOT(ISERROR(SEARCH("0.001未満",N33)))</formula>
    </cfRule>
    <cfRule type="cellIs" dxfId="325" priority="360" operator="greaterThan">
      <formula>$AL$33</formula>
    </cfRule>
    <cfRule type="cellIs" dxfId="324" priority="361" operator="greaterThan">
      <formula>$AN$33</formula>
    </cfRule>
  </conditionalFormatting>
  <conditionalFormatting sqref="N34">
    <cfRule type="containsText" dxfId="323" priority="233" operator="containsText" text="0.001未満">
      <formula>NOT(ISERROR(SEARCH("0.001未満",N34)))</formula>
    </cfRule>
    <cfRule type="cellIs" dxfId="322" priority="358" operator="greaterThan">
      <formula>$AL$34</formula>
    </cfRule>
    <cfRule type="cellIs" dxfId="321" priority="359" operator="greaterThan">
      <formula>$AN$34</formula>
    </cfRule>
  </conditionalFormatting>
  <conditionalFormatting sqref="N35">
    <cfRule type="containsText" dxfId="320" priority="232" operator="containsText" text="0.001未満">
      <formula>NOT(ISERROR(SEARCH("0.001未満",N35)))</formula>
    </cfRule>
    <cfRule type="cellIs" dxfId="319" priority="356" operator="greaterThan">
      <formula>$AL$35</formula>
    </cfRule>
    <cfRule type="cellIs" dxfId="318" priority="357" operator="greaterThan">
      <formula>$AN$35</formula>
    </cfRule>
  </conditionalFormatting>
  <conditionalFormatting sqref="N36">
    <cfRule type="containsText" dxfId="317" priority="231" operator="containsText" text="0.05未満">
      <formula>NOT(ISERROR(SEARCH("0.05未満",N36)))</formula>
    </cfRule>
    <cfRule type="cellIs" dxfId="316" priority="354" operator="greaterThan">
      <formula>$AL$36</formula>
    </cfRule>
    <cfRule type="cellIs" dxfId="315" priority="355" operator="greaterThan">
      <formula>$AN$36</formula>
    </cfRule>
  </conditionalFormatting>
  <conditionalFormatting sqref="N37">
    <cfRule type="containsText" dxfId="314" priority="230" operator="containsText" text="0.002未満">
      <formula>NOT(ISERROR(SEARCH("0.002未満",N37)))</formula>
    </cfRule>
    <cfRule type="cellIs" dxfId="313" priority="352" operator="greaterThan">
      <formula>$AL$37</formula>
    </cfRule>
    <cfRule type="cellIs" dxfId="312" priority="353" operator="greaterThan">
      <formula>$AN$37</formula>
    </cfRule>
  </conditionalFormatting>
  <conditionalFormatting sqref="N38">
    <cfRule type="containsText" dxfId="311" priority="229" operator="containsText" text="0.001未満">
      <formula>NOT(ISERROR(SEARCH("0.001未満",N38)))</formula>
    </cfRule>
    <cfRule type="cellIs" dxfId="310" priority="350" operator="greaterThan">
      <formula>$AL$38</formula>
    </cfRule>
    <cfRule type="cellIs" dxfId="309" priority="351" operator="greaterThan">
      <formula>$AN$38</formula>
    </cfRule>
  </conditionalFormatting>
  <conditionalFormatting sqref="N39">
    <cfRule type="containsText" dxfId="308" priority="228" operator="containsText" text="0.002未満">
      <formula>NOT(ISERROR(SEARCH("0.002未満",N39)))</formula>
    </cfRule>
    <cfRule type="cellIs" dxfId="307" priority="348" operator="greaterThan">
      <formula>$AL$39</formula>
    </cfRule>
    <cfRule type="cellIs" dxfId="306" priority="349" operator="greaterThan">
      <formula>$AN$39</formula>
    </cfRule>
  </conditionalFormatting>
  <conditionalFormatting sqref="N40">
    <cfRule type="containsText" dxfId="305" priority="227" operator="containsText" text="0.001未満">
      <formula>NOT(ISERROR(SEARCH("0.001未満",N40)))</formula>
    </cfRule>
    <cfRule type="cellIs" dxfId="304" priority="346" operator="greaterThan">
      <formula>$AL$40</formula>
    </cfRule>
    <cfRule type="cellIs" dxfId="303" priority="347" operator="greaterThan">
      <formula>$AN$40</formula>
    </cfRule>
  </conditionalFormatting>
  <conditionalFormatting sqref="N41">
    <cfRule type="containsText" dxfId="302" priority="226" operator="containsText" text="0.001未満">
      <formula>NOT(ISERROR(SEARCH("0.001未満",N41)))</formula>
    </cfRule>
    <cfRule type="cellIs" dxfId="301" priority="344" operator="greaterThan">
      <formula>$AL$41</formula>
    </cfRule>
    <cfRule type="cellIs" dxfId="300" priority="345" operator="greaterThan">
      <formula>$AN$41</formula>
    </cfRule>
  </conditionalFormatting>
  <conditionalFormatting sqref="N42">
    <cfRule type="containsText" dxfId="299" priority="225" operator="containsText" text="0.001未満">
      <formula>NOT(ISERROR(SEARCH("0.001未満",N42)))</formula>
    </cfRule>
    <cfRule type="cellIs" dxfId="298" priority="342" operator="greaterThan">
      <formula>$AL$42</formula>
    </cfRule>
    <cfRule type="cellIs" dxfId="297" priority="343" operator="greaterThan">
      <formula>$AN$42</formula>
    </cfRule>
  </conditionalFormatting>
  <conditionalFormatting sqref="N43">
    <cfRule type="containsText" dxfId="296" priority="224" operator="containsText" text="0.002未満">
      <formula>NOT(ISERROR(SEARCH("0.002未満",N43)))</formula>
    </cfRule>
    <cfRule type="cellIs" dxfId="295" priority="340" operator="greaterThan">
      <formula>$AL$43</formula>
    </cfRule>
    <cfRule type="cellIs" dxfId="294" priority="341" operator="greaterThan">
      <formula>$AN$43</formula>
    </cfRule>
  </conditionalFormatting>
  <conditionalFormatting sqref="N44">
    <cfRule type="containsText" dxfId="293" priority="223" operator="containsText" text="0.001未満">
      <formula>NOT(ISERROR(SEARCH("0.001未満",N44)))</formula>
    </cfRule>
    <cfRule type="cellIs" dxfId="292" priority="338" operator="greaterThan">
      <formula>$AL$44</formula>
    </cfRule>
    <cfRule type="cellIs" dxfId="291" priority="339" operator="greaterThan">
      <formula>$AN$44</formula>
    </cfRule>
  </conditionalFormatting>
  <conditionalFormatting sqref="N45">
    <cfRule type="cellIs" dxfId="290" priority="336" operator="greaterThan">
      <formula>$AL$45</formula>
    </cfRule>
    <cfRule type="cellIs" dxfId="289" priority="337" operator="greaterThan">
      <formula>$AN$45</formula>
    </cfRule>
  </conditionalFormatting>
  <conditionalFormatting sqref="N46">
    <cfRule type="cellIs" dxfId="288" priority="334" operator="greaterThan">
      <formula>$AL$46</formula>
    </cfRule>
    <cfRule type="cellIs" dxfId="287" priority="335" operator="greaterThan">
      <formula>$AN$46</formula>
    </cfRule>
  </conditionalFormatting>
  <conditionalFormatting sqref="N47">
    <cfRule type="cellIs" dxfId="286" priority="332" operator="greaterThan">
      <formula>$AL$47</formula>
    </cfRule>
    <cfRule type="cellIs" dxfId="285" priority="333" operator="greaterThan">
      <formula>$AN$47</formula>
    </cfRule>
  </conditionalFormatting>
  <conditionalFormatting sqref="N48">
    <cfRule type="cellIs" dxfId="284" priority="330" operator="greaterThan">
      <formula>$AL$48</formula>
    </cfRule>
    <cfRule type="cellIs" dxfId="283" priority="331" operator="greaterThan">
      <formula>$AN$48</formula>
    </cfRule>
  </conditionalFormatting>
  <conditionalFormatting sqref="N49">
    <cfRule type="cellIs" dxfId="282" priority="328" operator="greaterThan">
      <formula>$AL$49</formula>
    </cfRule>
    <cfRule type="cellIs" dxfId="281" priority="329" operator="greaterThan">
      <formula>$AN$49</formula>
    </cfRule>
  </conditionalFormatting>
  <conditionalFormatting sqref="N50">
    <cfRule type="cellIs" dxfId="280" priority="326" operator="greaterThan">
      <formula>$AL$50</formula>
    </cfRule>
    <cfRule type="cellIs" dxfId="279" priority="327" operator="greaterThan">
      <formula>$AN$50</formula>
    </cfRule>
  </conditionalFormatting>
  <conditionalFormatting sqref="N51">
    <cfRule type="cellIs" dxfId="278" priority="324" operator="greaterThan">
      <formula>$AL$51</formula>
    </cfRule>
    <cfRule type="cellIs" dxfId="277" priority="325" operator="greaterThan">
      <formula>$AN$51</formula>
    </cfRule>
  </conditionalFormatting>
  <conditionalFormatting sqref="N52">
    <cfRule type="cellIs" dxfId="276" priority="322" operator="greaterThan">
      <formula>$AL$52</formula>
    </cfRule>
    <cfRule type="cellIs" dxfId="275" priority="323" operator="greaterThan">
      <formula>$AN$52</formula>
    </cfRule>
  </conditionalFormatting>
  <conditionalFormatting sqref="N53">
    <cfRule type="cellIs" dxfId="274" priority="320" operator="greaterThan">
      <formula>$AL$53</formula>
    </cfRule>
    <cfRule type="cellIs" dxfId="273" priority="321" operator="greaterThan">
      <formula>$AN$53</formula>
    </cfRule>
  </conditionalFormatting>
  <conditionalFormatting sqref="N54">
    <cfRule type="cellIs" dxfId="272" priority="318" operator="greaterThan">
      <formula>$AL$54</formula>
    </cfRule>
    <cfRule type="cellIs" dxfId="271" priority="319" operator="greaterThan">
      <formula>$AN$54</formula>
    </cfRule>
  </conditionalFormatting>
  <conditionalFormatting sqref="N55">
    <cfRule type="cellIs" dxfId="270" priority="316" operator="greaterThan">
      <formula>$AL$55</formula>
    </cfRule>
    <cfRule type="cellIs" dxfId="269" priority="317" operator="greaterThan">
      <formula>$AN$55</formula>
    </cfRule>
  </conditionalFormatting>
  <conditionalFormatting sqref="N56">
    <cfRule type="cellIs" dxfId="268" priority="314" operator="greaterThan">
      <formula>$AL$56</formula>
    </cfRule>
    <cfRule type="cellIs" dxfId="267" priority="315" operator="greaterThan">
      <formula>$AN$56</formula>
    </cfRule>
  </conditionalFormatting>
  <conditionalFormatting sqref="N57">
    <cfRule type="cellIs" dxfId="266" priority="312" operator="greaterThan">
      <formula>$AL$57</formula>
    </cfRule>
    <cfRule type="cellIs" dxfId="265" priority="313" operator="greaterThan">
      <formula>$AN$57</formula>
    </cfRule>
  </conditionalFormatting>
  <conditionalFormatting sqref="N58">
    <cfRule type="cellIs" dxfId="264" priority="310" operator="greaterThan">
      <formula>$AL$58</formula>
    </cfRule>
    <cfRule type="cellIs" dxfId="263" priority="311" operator="greaterThan">
      <formula>$AN$58</formula>
    </cfRule>
  </conditionalFormatting>
  <conditionalFormatting sqref="N59">
    <cfRule type="cellIs" dxfId="262" priority="308" operator="greaterThan">
      <formula>$AL$59</formula>
    </cfRule>
    <cfRule type="cellIs" dxfId="261" priority="309" operator="greaterThan">
      <formula>$AN$59</formula>
    </cfRule>
  </conditionalFormatting>
  <conditionalFormatting sqref="N60">
    <cfRule type="cellIs" dxfId="260" priority="306" operator="greaterThan">
      <formula>$AL$60</formula>
    </cfRule>
    <cfRule type="cellIs" dxfId="259" priority="307" operator="greaterThan">
      <formula>$AN$60</formula>
    </cfRule>
  </conditionalFormatting>
  <conditionalFormatting sqref="N61">
    <cfRule type="cellIs" dxfId="258" priority="304" operator="greaterThan">
      <formula>$AL$61</formula>
    </cfRule>
    <cfRule type="cellIs" dxfId="257" priority="305" operator="greaterThan">
      <formula>$AN$61</formula>
    </cfRule>
  </conditionalFormatting>
  <conditionalFormatting sqref="N65">
    <cfRule type="cellIs" dxfId="256" priority="300" operator="greaterThan">
      <formula>$AL$65</formula>
    </cfRule>
    <cfRule type="cellIs" dxfId="255" priority="301" operator="greaterThan">
      <formula>$AN$65</formula>
    </cfRule>
  </conditionalFormatting>
  <conditionalFormatting sqref="N66:N67">
    <cfRule type="cellIs" dxfId="254" priority="298" operator="greaterThan">
      <formula>$AL$66</formula>
    </cfRule>
    <cfRule type="cellIs" dxfId="253" priority="299" operator="greaterThan">
      <formula>$AN$66</formula>
    </cfRule>
  </conditionalFormatting>
  <conditionalFormatting sqref="N75">
    <cfRule type="cellIs" dxfId="252" priority="287" operator="greaterThan">
      <formula>$AL75</formula>
    </cfRule>
    <cfRule type="cellIs" dxfId="251" priority="289" operator="greaterThan">
      <formula>$AN75</formula>
    </cfRule>
  </conditionalFormatting>
  <conditionalFormatting sqref="N70">
    <cfRule type="cellIs" dxfId="250" priority="296" operator="greaterThan">
      <formula>$AL70</formula>
    </cfRule>
    <cfRule type="cellIs" dxfId="249" priority="297" operator="greaterThan">
      <formula>$AN70</formula>
    </cfRule>
  </conditionalFormatting>
  <conditionalFormatting sqref="N71">
    <cfRule type="cellIs" dxfId="248" priority="294" operator="greaterThan">
      <formula>$AL71</formula>
    </cfRule>
    <cfRule type="cellIs" dxfId="247" priority="295" operator="greaterThan">
      <formula>$AN71</formula>
    </cfRule>
  </conditionalFormatting>
  <conditionalFormatting sqref="N72">
    <cfRule type="cellIs" dxfId="246" priority="292" operator="greaterThan">
      <formula>$AL72</formula>
    </cfRule>
    <cfRule type="cellIs" dxfId="245" priority="293" operator="greaterThan">
      <formula>$AN72</formula>
    </cfRule>
  </conditionalFormatting>
  <conditionalFormatting sqref="N73">
    <cfRule type="cellIs" dxfId="244" priority="290" operator="greaterThan">
      <formula>$AL73</formula>
    </cfRule>
    <cfRule type="cellIs" dxfId="243" priority="291" operator="greaterThan">
      <formula>$AN73</formula>
    </cfRule>
  </conditionalFormatting>
  <conditionalFormatting sqref="N74">
    <cfRule type="cellIs" dxfId="242" priority="248" operator="greaterThan">
      <formula>$AL74</formula>
    </cfRule>
    <cfRule type="cellIs" dxfId="241" priority="288" operator="greaterThan">
      <formula>$AN$74</formula>
    </cfRule>
  </conditionalFormatting>
  <conditionalFormatting sqref="N78">
    <cfRule type="cellIs" dxfId="240" priority="285" operator="greaterThan">
      <formula>$AL78</formula>
    </cfRule>
    <cfRule type="cellIs" dxfId="239" priority="286" operator="greaterThan">
      <formula>$AN78</formula>
    </cfRule>
  </conditionalFormatting>
  <conditionalFormatting sqref="N79">
    <cfRule type="cellIs" dxfId="238" priority="283" operator="greaterThan">
      <formula>$AL79</formula>
    </cfRule>
    <cfRule type="cellIs" dxfId="237" priority="284" operator="greaterThan">
      <formula>$AN79</formula>
    </cfRule>
  </conditionalFormatting>
  <conditionalFormatting sqref="N80">
    <cfRule type="cellIs" dxfId="236" priority="281" operator="greaterThan">
      <formula>$AL80</formula>
    </cfRule>
    <cfRule type="cellIs" dxfId="235" priority="282" operator="greaterThan">
      <formula>$AN80</formula>
    </cfRule>
  </conditionalFormatting>
  <conditionalFormatting sqref="N81">
    <cfRule type="cellIs" dxfId="234" priority="279" operator="greaterThan">
      <formula>$AL81</formula>
    </cfRule>
    <cfRule type="cellIs" dxfId="233" priority="280" operator="greaterThan">
      <formula>$AN81</formula>
    </cfRule>
  </conditionalFormatting>
  <conditionalFormatting sqref="N83">
    <cfRule type="cellIs" dxfId="232" priority="275" operator="greaterThan">
      <formula>$AL83</formula>
    </cfRule>
    <cfRule type="cellIs" dxfId="231" priority="276" operator="greaterThan">
      <formula>$AN83</formula>
    </cfRule>
  </conditionalFormatting>
  <conditionalFormatting sqref="N84">
    <cfRule type="cellIs" dxfId="230" priority="273" operator="greaterThan">
      <formula>$AL84</formula>
    </cfRule>
    <cfRule type="cellIs" dxfId="229" priority="274" operator="greaterThan">
      <formula>$AN84</formula>
    </cfRule>
  </conditionalFormatting>
  <conditionalFormatting sqref="N85">
    <cfRule type="cellIs" dxfId="228" priority="271" operator="greaterThan">
      <formula>$AL85</formula>
    </cfRule>
    <cfRule type="cellIs" dxfId="227" priority="272" operator="greaterThan">
      <formula>$AN85</formula>
    </cfRule>
  </conditionalFormatting>
  <conditionalFormatting sqref="N86">
    <cfRule type="cellIs" dxfId="226" priority="269" operator="greaterThan">
      <formula>$AL86</formula>
    </cfRule>
    <cfRule type="cellIs" dxfId="225" priority="270" operator="greaterThan">
      <formula>$AN86</formula>
    </cfRule>
  </conditionalFormatting>
  <conditionalFormatting sqref="N87">
    <cfRule type="cellIs" dxfId="224" priority="267" operator="greaterThan">
      <formula>$AL87</formula>
    </cfRule>
    <cfRule type="cellIs" dxfId="223" priority="268" operator="greaterThan">
      <formula>$AN87</formula>
    </cfRule>
  </conditionalFormatting>
  <conditionalFormatting sqref="N88">
    <cfRule type="cellIs" dxfId="222" priority="265" operator="greaterThan">
      <formula>$AL88</formula>
    </cfRule>
    <cfRule type="cellIs" dxfId="221" priority="266" operator="greaterThan">
      <formula>$AN88</formula>
    </cfRule>
  </conditionalFormatting>
  <conditionalFormatting sqref="N90">
    <cfRule type="cellIs" dxfId="220" priority="261" operator="greaterThan">
      <formula>$AL90</formula>
    </cfRule>
    <cfRule type="cellIs" dxfId="219" priority="262" operator="greaterThan">
      <formula>$AN90</formula>
    </cfRule>
  </conditionalFormatting>
  <conditionalFormatting sqref="N91">
    <cfRule type="cellIs" dxfId="218" priority="259" operator="greaterThan">
      <formula>$AL91</formula>
    </cfRule>
    <cfRule type="cellIs" dxfId="217" priority="260" operator="greaterThan">
      <formula>$AN91</formula>
    </cfRule>
  </conditionalFormatting>
  <conditionalFormatting sqref="N92">
    <cfRule type="cellIs" dxfId="216" priority="257" operator="greaterThan">
      <formula>$AL92</formula>
    </cfRule>
    <cfRule type="cellIs" dxfId="215" priority="258" operator="greaterThan">
      <formula>$AN92</formula>
    </cfRule>
  </conditionalFormatting>
  <conditionalFormatting sqref="N93">
    <cfRule type="cellIs" dxfId="214" priority="255" operator="greaterThan">
      <formula>$AL93</formula>
    </cfRule>
    <cfRule type="cellIs" dxfId="213" priority="256" operator="greaterThan">
      <formula>$AN93</formula>
    </cfRule>
  </conditionalFormatting>
  <conditionalFormatting sqref="N94">
    <cfRule type="cellIs" dxfId="212" priority="253" operator="greaterThan">
      <formula>$AL94</formula>
    </cfRule>
    <cfRule type="cellIs" dxfId="211" priority="254" operator="greaterThan">
      <formula>$AN94</formula>
    </cfRule>
  </conditionalFormatting>
  <conditionalFormatting sqref="N95:N96">
    <cfRule type="cellIs" dxfId="210" priority="251" operator="greaterThan">
      <formula>$AL95</formula>
    </cfRule>
    <cfRule type="cellIs" dxfId="209" priority="252" operator="greaterThan">
      <formula>$AN95</formula>
    </cfRule>
  </conditionalFormatting>
  <conditionalFormatting sqref="N21">
    <cfRule type="containsText" dxfId="208" priority="220" operator="containsText" text="0.001未満">
      <formula>NOT(ISERROR(SEARCH("0.001未満",N21)))</formula>
    </cfRule>
  </conditionalFormatting>
  <conditionalFormatting sqref="N98">
    <cfRule type="cellIs" dxfId="207" priority="221" operator="greaterThan">
      <formula>$AL$98</formula>
    </cfRule>
    <cfRule type="cellIs" dxfId="206" priority="222" operator="greaterThan">
      <formula>$AN$98</formula>
    </cfRule>
  </conditionalFormatting>
  <conditionalFormatting sqref="N99">
    <cfRule type="cellIs" dxfId="205" priority="218" operator="greaterThan">
      <formula>$AL$99</formula>
    </cfRule>
    <cfRule type="cellIs" dxfId="204" priority="219" operator="greaterThan">
      <formula>$AN$99</formula>
    </cfRule>
  </conditionalFormatting>
  <conditionalFormatting sqref="N101">
    <cfRule type="cellIs" dxfId="203" priority="216" operator="greaterThan">
      <formula>$AL$101</formula>
    </cfRule>
    <cfRule type="cellIs" dxfId="202" priority="217" operator="greaterThan">
      <formula>$AN$101</formula>
    </cfRule>
  </conditionalFormatting>
  <conditionalFormatting sqref="N104">
    <cfRule type="beginsWith" dxfId="201" priority="214" operator="beginsWith" text="検出">
      <formula>LEFT(N104,LEN("検出"))="検出"</formula>
    </cfRule>
  </conditionalFormatting>
  <conditionalFormatting sqref="N105">
    <cfRule type="beginsWith" dxfId="200" priority="213" operator="beginsWith" text="検出">
      <formula>LEFT(N105,LEN("検出"))="検出"</formula>
    </cfRule>
  </conditionalFormatting>
  <conditionalFormatting sqref="N21">
    <cfRule type="containsText" dxfId="199" priority="211" operator="containsText" text="0.001未満">
      <formula>NOT(ISERROR(SEARCH("0.001未満",N21)))</formula>
    </cfRule>
  </conditionalFormatting>
  <conditionalFormatting sqref="N21">
    <cfRule type="containsText" dxfId="198" priority="210" operator="containsText" text="0.001未満">
      <formula>NOT(ISERROR(SEARCH("0.001未満",N21)))</formula>
    </cfRule>
  </conditionalFormatting>
  <conditionalFormatting sqref="N21">
    <cfRule type="containsText" dxfId="197" priority="209" operator="containsText" text="0.001未満">
      <formula>NOT(ISERROR(SEARCH("0.001未満",N21)))</formula>
    </cfRule>
  </conditionalFormatting>
  <conditionalFormatting sqref="N16">
    <cfRule type="cellIs" dxfId="196" priority="207" operator="greaterThan">
      <formula>$AL$16</formula>
    </cfRule>
    <cfRule type="cellIs" dxfId="195" priority="208" operator="greaterThan">
      <formula>$AN$16</formula>
    </cfRule>
  </conditionalFormatting>
  <conditionalFormatting sqref="N16">
    <cfRule type="containsBlanks" dxfId="194" priority="205">
      <formula>LEN(TRIM(N16))=0</formula>
    </cfRule>
    <cfRule type="endsWith" dxfId="193" priority="206" operator="endsWith" text="未満">
      <formula>RIGHT(N16,LEN("未満"))="未満"</formula>
    </cfRule>
  </conditionalFormatting>
  <conditionalFormatting sqref="M17">
    <cfRule type="beginsWith" dxfId="192" priority="26" operator="beginsWith" text="検出">
      <formula>LEFT(M17,LEN("検出"))="検出"</formula>
    </cfRule>
  </conditionalFormatting>
  <conditionalFormatting sqref="M18">
    <cfRule type="containsText" dxfId="191" priority="201" operator="containsText" text="0.0003未満">
      <formula>NOT(ISERROR(SEARCH("0.0003未満",M18)))</formula>
    </cfRule>
    <cfRule type="cellIs" dxfId="190" priority="202" operator="greaterThan">
      <formula>$AL$18</formula>
    </cfRule>
    <cfRule type="cellIs" dxfId="189" priority="203" operator="greaterThan">
      <formula>$AN$18</formula>
    </cfRule>
  </conditionalFormatting>
  <conditionalFormatting sqref="M19">
    <cfRule type="containsText" dxfId="188" priority="58" operator="containsText" text="0.00005未満">
      <formula>NOT(ISERROR(SEARCH("0.00005未満",M19)))</formula>
    </cfRule>
    <cfRule type="cellIs" dxfId="187" priority="199" operator="greaterThan">
      <formula>$AL$19</formula>
    </cfRule>
    <cfRule type="cellIs" dxfId="186" priority="200" operator="greaterThan">
      <formula>$AN$19</formula>
    </cfRule>
  </conditionalFormatting>
  <conditionalFormatting sqref="M20">
    <cfRule type="containsText" dxfId="185" priority="57" operator="containsText" text="0.001未満">
      <formula>NOT(ISERROR(SEARCH("0.001未満",M20)))</formula>
    </cfRule>
    <cfRule type="cellIs" dxfId="184" priority="197" operator="greaterThan">
      <formula>$AL$20</formula>
    </cfRule>
    <cfRule type="cellIs" dxfId="183" priority="198" operator="greaterThan">
      <formula>$AN$20</formula>
    </cfRule>
  </conditionalFormatting>
  <conditionalFormatting sqref="M21">
    <cfRule type="cellIs" dxfId="182" priority="195" operator="greaterThan">
      <formula>$AL$21</formula>
    </cfRule>
    <cfRule type="cellIs" dxfId="181" priority="196" operator="greaterThan">
      <formula>$AN$21</formula>
    </cfRule>
  </conditionalFormatting>
  <conditionalFormatting sqref="M22">
    <cfRule type="containsText" dxfId="180" priority="56" operator="containsText" text="0.001未満">
      <formula>NOT(ISERROR(SEARCH("0.001未満",M22)))</formula>
    </cfRule>
    <cfRule type="cellIs" dxfId="179" priority="193" operator="greaterThan">
      <formula>$AL$22</formula>
    </cfRule>
    <cfRule type="cellIs" dxfId="178" priority="194" operator="greaterThan">
      <formula>$AN$22</formula>
    </cfRule>
  </conditionalFormatting>
  <conditionalFormatting sqref="M23">
    <cfRule type="containsText" dxfId="177" priority="55" operator="containsText" text="0.005未満">
      <formula>NOT(ISERROR(SEARCH("0.005未満",M23)))</formula>
    </cfRule>
    <cfRule type="cellIs" dxfId="176" priority="191" operator="greaterThan">
      <formula>$AL$23</formula>
    </cfRule>
    <cfRule type="cellIs" dxfId="175" priority="192" operator="greaterThan">
      <formula>$AN$23</formula>
    </cfRule>
  </conditionalFormatting>
  <conditionalFormatting sqref="M24">
    <cfRule type="containsText" dxfId="174" priority="54" operator="containsText" text="0.004未満">
      <formula>NOT(ISERROR(SEARCH("0.004未満",M24)))</formula>
    </cfRule>
    <cfRule type="cellIs" dxfId="173" priority="189" operator="greaterThan">
      <formula>$AL$24</formula>
    </cfRule>
    <cfRule type="cellIs" dxfId="172" priority="190" operator="greaterThan">
      <formula>$AN$24</formula>
    </cfRule>
  </conditionalFormatting>
  <conditionalFormatting sqref="M25">
    <cfRule type="containsText" dxfId="171" priority="53" operator="containsText" text="0.001未満">
      <formula>NOT(ISERROR(SEARCH("0.001未満",M25)))</formula>
    </cfRule>
    <cfRule type="cellIs" dxfId="170" priority="187" operator="greaterThan">
      <formula>$AL$25</formula>
    </cfRule>
    <cfRule type="cellIs" dxfId="169" priority="188" operator="greaterThan">
      <formula>$AN$25</formula>
    </cfRule>
  </conditionalFormatting>
  <conditionalFormatting sqref="M26">
    <cfRule type="containsText" dxfId="168" priority="52" operator="containsText" text="0.02未満">
      <formula>NOT(ISERROR(SEARCH("0.02未満",M26)))</formula>
    </cfRule>
    <cfRule type="cellIs" dxfId="167" priority="185" operator="greaterThan">
      <formula>$AL$26</formula>
    </cfRule>
    <cfRule type="cellIs" dxfId="166" priority="186" operator="greaterThan">
      <formula>$AN$26</formula>
    </cfRule>
  </conditionalFormatting>
  <conditionalFormatting sqref="M27">
    <cfRule type="containsText" dxfId="165" priority="51" operator="containsText" text="0.05未満">
      <formula>NOT(ISERROR(SEARCH("0.05未満",M27)))</formula>
    </cfRule>
    <cfRule type="cellIs" dxfId="164" priority="183" operator="greaterThan">
      <formula>$AL$27</formula>
    </cfRule>
    <cfRule type="cellIs" dxfId="163" priority="184" operator="greaterThan">
      <formula>$AN$27</formula>
    </cfRule>
  </conditionalFormatting>
  <conditionalFormatting sqref="M28">
    <cfRule type="containsText" dxfId="162" priority="50" operator="containsText" text="0.01未満">
      <formula>NOT(ISERROR(SEARCH("0.01未満",M28)))</formula>
    </cfRule>
    <cfRule type="cellIs" dxfId="161" priority="181" operator="greaterThan">
      <formula>$AL$28</formula>
    </cfRule>
    <cfRule type="cellIs" dxfId="160" priority="182" operator="greaterThan">
      <formula>$AN$28</formula>
    </cfRule>
  </conditionalFormatting>
  <conditionalFormatting sqref="M29">
    <cfRule type="containsText" dxfId="159" priority="49" operator="containsText" text="0.0002未満">
      <formula>NOT(ISERROR(SEARCH("0.0002未満",M29)))</formula>
    </cfRule>
    <cfRule type="cellIs" dxfId="158" priority="179" operator="greaterThan">
      <formula>$AL$29</formula>
    </cfRule>
    <cfRule type="cellIs" dxfId="157" priority="180" operator="greaterThan">
      <formula>$AN$29</formula>
    </cfRule>
  </conditionalFormatting>
  <conditionalFormatting sqref="M30">
    <cfRule type="containsText" dxfId="156" priority="48" operator="containsText" text="0.001未満">
      <formula>NOT(ISERROR(SEARCH("0.001未満",M30)))</formula>
    </cfRule>
    <cfRule type="cellIs" dxfId="155" priority="177" operator="greaterThan">
      <formula>$AL$30</formula>
    </cfRule>
    <cfRule type="cellIs" dxfId="154" priority="178" operator="greaterThan">
      <formula>$AN$30</formula>
    </cfRule>
  </conditionalFormatting>
  <conditionalFormatting sqref="M31">
    <cfRule type="containsText" dxfId="153" priority="47" operator="containsText" text="0.004未満">
      <formula>NOT(ISERROR(SEARCH("0.004未満",M31)))</formula>
    </cfRule>
    <cfRule type="cellIs" dxfId="152" priority="175" operator="greaterThan">
      <formula>$AL$31</formula>
    </cfRule>
    <cfRule type="cellIs" dxfId="151" priority="176" operator="greaterThan">
      <formula>$AN$31</formula>
    </cfRule>
  </conditionalFormatting>
  <conditionalFormatting sqref="M32">
    <cfRule type="containsText" dxfId="150" priority="46" operator="containsText" text="0.001未満">
      <formula>NOT(ISERROR(SEARCH("0.001未満",M32)))</formula>
    </cfRule>
    <cfRule type="cellIs" dxfId="149" priority="173" operator="greaterThan">
      <formula>$AL$32</formula>
    </cfRule>
    <cfRule type="cellIs" dxfId="148" priority="174" operator="greaterThan">
      <formula>$AN$32</formula>
    </cfRule>
  </conditionalFormatting>
  <conditionalFormatting sqref="M33">
    <cfRule type="containsText" dxfId="147" priority="45" operator="containsText" text="0.001未満">
      <formula>NOT(ISERROR(SEARCH("0.001未満",M33)))</formula>
    </cfRule>
    <cfRule type="cellIs" dxfId="146" priority="171" operator="greaterThan">
      <formula>$AL$33</formula>
    </cfRule>
    <cfRule type="cellIs" dxfId="145" priority="172" operator="greaterThan">
      <formula>$AN$33</formula>
    </cfRule>
  </conditionalFormatting>
  <conditionalFormatting sqref="M34">
    <cfRule type="containsText" dxfId="144" priority="44" operator="containsText" text="0.001未満">
      <formula>NOT(ISERROR(SEARCH("0.001未満",M34)))</formula>
    </cfRule>
    <cfRule type="cellIs" dxfId="143" priority="169" operator="greaterThan">
      <formula>$AL$34</formula>
    </cfRule>
    <cfRule type="cellIs" dxfId="142" priority="170" operator="greaterThan">
      <formula>$AN$34</formula>
    </cfRule>
  </conditionalFormatting>
  <conditionalFormatting sqref="M35">
    <cfRule type="containsText" dxfId="141" priority="43" operator="containsText" text="0.001未満">
      <formula>NOT(ISERROR(SEARCH("0.001未満",M35)))</formula>
    </cfRule>
    <cfRule type="cellIs" dxfId="140" priority="167" operator="greaterThan">
      <formula>$AL$35</formula>
    </cfRule>
    <cfRule type="cellIs" dxfId="139" priority="168" operator="greaterThan">
      <formula>$AN$35</formula>
    </cfRule>
  </conditionalFormatting>
  <conditionalFormatting sqref="M36">
    <cfRule type="containsText" dxfId="138" priority="42" operator="containsText" text="0.05未満">
      <formula>NOT(ISERROR(SEARCH("0.05未満",M36)))</formula>
    </cfRule>
    <cfRule type="cellIs" dxfId="137" priority="165" operator="greaterThan">
      <formula>$AL$36</formula>
    </cfRule>
    <cfRule type="cellIs" dxfId="136" priority="166" operator="greaterThan">
      <formula>$AN$36</formula>
    </cfRule>
  </conditionalFormatting>
  <conditionalFormatting sqref="M37">
    <cfRule type="containsText" dxfId="135" priority="41" operator="containsText" text="0.002未満">
      <formula>NOT(ISERROR(SEARCH("0.002未満",M37)))</formula>
    </cfRule>
    <cfRule type="cellIs" dxfId="134" priority="163" operator="greaterThan">
      <formula>$AL$37</formula>
    </cfRule>
    <cfRule type="cellIs" dxfId="133" priority="164" operator="greaterThan">
      <formula>$AN$37</formula>
    </cfRule>
  </conditionalFormatting>
  <conditionalFormatting sqref="M38">
    <cfRule type="containsText" dxfId="132" priority="40" operator="containsText" text="0.001未満">
      <formula>NOT(ISERROR(SEARCH("0.001未満",M38)))</formula>
    </cfRule>
    <cfRule type="cellIs" dxfId="131" priority="161" operator="greaterThan">
      <formula>$AL$38</formula>
    </cfRule>
    <cfRule type="cellIs" dxfId="130" priority="162" operator="greaterThan">
      <formula>$AN$38</formula>
    </cfRule>
  </conditionalFormatting>
  <conditionalFormatting sqref="M39">
    <cfRule type="containsText" dxfId="129" priority="39" operator="containsText" text="0.002未満">
      <formula>NOT(ISERROR(SEARCH("0.002未満",M39)))</formula>
    </cfRule>
    <cfRule type="cellIs" dxfId="128" priority="159" operator="greaterThan">
      <formula>$AL$39</formula>
    </cfRule>
    <cfRule type="cellIs" dxfId="127" priority="160" operator="greaterThan">
      <formula>$AN$39</formula>
    </cfRule>
  </conditionalFormatting>
  <conditionalFormatting sqref="M40">
    <cfRule type="containsText" dxfId="126" priority="38" operator="containsText" text="0.001未満">
      <formula>NOT(ISERROR(SEARCH("0.001未満",M40)))</formula>
    </cfRule>
    <cfRule type="cellIs" dxfId="125" priority="157" operator="greaterThan">
      <formula>$AL$40</formula>
    </cfRule>
    <cfRule type="cellIs" dxfId="124" priority="158" operator="greaterThan">
      <formula>$AN$40</formula>
    </cfRule>
  </conditionalFormatting>
  <conditionalFormatting sqref="M41">
    <cfRule type="containsText" dxfId="123" priority="37" operator="containsText" text="0.001未満">
      <formula>NOT(ISERROR(SEARCH("0.001未満",M41)))</formula>
    </cfRule>
    <cfRule type="cellIs" dxfId="122" priority="155" operator="greaterThan">
      <formula>$AL$41</formula>
    </cfRule>
    <cfRule type="cellIs" dxfId="121" priority="156" operator="greaterThan">
      <formula>$AN$41</formula>
    </cfRule>
  </conditionalFormatting>
  <conditionalFormatting sqref="M42">
    <cfRule type="containsText" dxfId="120" priority="36" operator="containsText" text="0.001未満">
      <formula>NOT(ISERROR(SEARCH("0.001未満",M42)))</formula>
    </cfRule>
    <cfRule type="cellIs" dxfId="119" priority="153" operator="greaterThan">
      <formula>$AL$42</formula>
    </cfRule>
    <cfRule type="cellIs" dxfId="118" priority="154" operator="greaterThan">
      <formula>$AN$42</formula>
    </cfRule>
  </conditionalFormatting>
  <conditionalFormatting sqref="M43">
    <cfRule type="containsText" dxfId="117" priority="35" operator="containsText" text="0.002未満">
      <formula>NOT(ISERROR(SEARCH("0.002未満",M43)))</formula>
    </cfRule>
    <cfRule type="cellIs" dxfId="116" priority="151" operator="greaterThan">
      <formula>$AL$43</formula>
    </cfRule>
    <cfRule type="cellIs" dxfId="115" priority="152" operator="greaterThan">
      <formula>$AN$43</formula>
    </cfRule>
  </conditionalFormatting>
  <conditionalFormatting sqref="M44">
    <cfRule type="containsText" dxfId="114" priority="34" operator="containsText" text="0.001未満">
      <formula>NOT(ISERROR(SEARCH("0.001未満",M44)))</formula>
    </cfRule>
    <cfRule type="cellIs" dxfId="113" priority="149" operator="greaterThan">
      <formula>$AL$44</formula>
    </cfRule>
    <cfRule type="cellIs" dxfId="112" priority="150" operator="greaterThan">
      <formula>$AN$44</formula>
    </cfRule>
  </conditionalFormatting>
  <conditionalFormatting sqref="M45">
    <cfRule type="cellIs" dxfId="111" priority="147" operator="greaterThan">
      <formula>$AL$45</formula>
    </cfRule>
    <cfRule type="cellIs" dxfId="110" priority="148" operator="greaterThan">
      <formula>$AN$45</formula>
    </cfRule>
  </conditionalFormatting>
  <conditionalFormatting sqref="M46">
    <cfRule type="cellIs" dxfId="109" priority="145" operator="greaterThan">
      <formula>$AL$46</formula>
    </cfRule>
    <cfRule type="cellIs" dxfId="108" priority="146" operator="greaterThan">
      <formula>$AN$46</formula>
    </cfRule>
  </conditionalFormatting>
  <conditionalFormatting sqref="M47">
    <cfRule type="cellIs" dxfId="107" priority="143" operator="greaterThan">
      <formula>$AL$47</formula>
    </cfRule>
    <cfRule type="cellIs" dxfId="106" priority="144" operator="greaterThan">
      <formula>$AN$47</formula>
    </cfRule>
  </conditionalFormatting>
  <conditionalFormatting sqref="M48">
    <cfRule type="cellIs" dxfId="105" priority="141" operator="greaterThan">
      <formula>$AL$48</formula>
    </cfRule>
    <cfRule type="cellIs" dxfId="104" priority="142" operator="greaterThan">
      <formula>$AN$48</formula>
    </cfRule>
  </conditionalFormatting>
  <conditionalFormatting sqref="M49">
    <cfRule type="cellIs" dxfId="103" priority="139" operator="greaterThan">
      <formula>$AL$49</formula>
    </cfRule>
    <cfRule type="cellIs" dxfId="102" priority="140" operator="greaterThan">
      <formula>$AN$49</formula>
    </cfRule>
  </conditionalFormatting>
  <conditionalFormatting sqref="M50">
    <cfRule type="cellIs" dxfId="101" priority="137" operator="greaterThan">
      <formula>$AL$50</formula>
    </cfRule>
    <cfRule type="cellIs" dxfId="100" priority="138" operator="greaterThan">
      <formula>$AN$50</formula>
    </cfRule>
  </conditionalFormatting>
  <conditionalFormatting sqref="M51">
    <cfRule type="cellIs" dxfId="99" priority="135" operator="greaterThan">
      <formula>$AL$51</formula>
    </cfRule>
    <cfRule type="cellIs" dxfId="98" priority="136" operator="greaterThan">
      <formula>$AN$51</formula>
    </cfRule>
  </conditionalFormatting>
  <conditionalFormatting sqref="M52">
    <cfRule type="cellIs" dxfId="97" priority="133" operator="greaterThan">
      <formula>$AL$52</formula>
    </cfRule>
    <cfRule type="cellIs" dxfId="96" priority="134" operator="greaterThan">
      <formula>$AN$52</formula>
    </cfRule>
  </conditionalFormatting>
  <conditionalFormatting sqref="M53">
    <cfRule type="cellIs" dxfId="95" priority="131" operator="greaterThan">
      <formula>$AL$53</formula>
    </cfRule>
    <cfRule type="cellIs" dxfId="94" priority="132" operator="greaterThan">
      <formula>$AN$53</formula>
    </cfRule>
  </conditionalFormatting>
  <conditionalFormatting sqref="M54">
    <cfRule type="cellIs" dxfId="93" priority="129" operator="greaterThan">
      <formula>$AL$54</formula>
    </cfRule>
    <cfRule type="cellIs" dxfId="92" priority="130" operator="greaterThan">
      <formula>$AN$54</formula>
    </cfRule>
  </conditionalFormatting>
  <conditionalFormatting sqref="M55">
    <cfRule type="cellIs" dxfId="91" priority="127" operator="greaterThan">
      <formula>$AL$55</formula>
    </cfRule>
    <cfRule type="cellIs" dxfId="90" priority="128" operator="greaterThan">
      <formula>$AN$55</formula>
    </cfRule>
  </conditionalFormatting>
  <conditionalFormatting sqref="M56">
    <cfRule type="cellIs" dxfId="89" priority="125" operator="greaterThan">
      <formula>$AL$56</formula>
    </cfRule>
    <cfRule type="cellIs" dxfId="88" priority="126" operator="greaterThan">
      <formula>$AN$56</formula>
    </cfRule>
  </conditionalFormatting>
  <conditionalFormatting sqref="M57">
    <cfRule type="cellIs" dxfId="87" priority="123" operator="greaterThan">
      <formula>$AL$57</formula>
    </cfRule>
    <cfRule type="cellIs" dxfId="86" priority="124" operator="greaterThan">
      <formula>$AN$57</formula>
    </cfRule>
  </conditionalFormatting>
  <conditionalFormatting sqref="M58">
    <cfRule type="cellIs" dxfId="85" priority="121" operator="greaterThan">
      <formula>$AL$58</formula>
    </cfRule>
    <cfRule type="cellIs" dxfId="84" priority="122" operator="greaterThan">
      <formula>$AN$58</formula>
    </cfRule>
  </conditionalFormatting>
  <conditionalFormatting sqref="M59">
    <cfRule type="cellIs" dxfId="83" priority="119" operator="greaterThan">
      <formula>$AL$59</formula>
    </cfRule>
    <cfRule type="cellIs" dxfId="82" priority="120" operator="greaterThan">
      <formula>$AN$59</formula>
    </cfRule>
  </conditionalFormatting>
  <conditionalFormatting sqref="M60">
    <cfRule type="cellIs" dxfId="81" priority="117" operator="greaterThan">
      <formula>$AL$60</formula>
    </cfRule>
    <cfRule type="cellIs" dxfId="80" priority="118" operator="greaterThan">
      <formula>$AN$60</formula>
    </cfRule>
  </conditionalFormatting>
  <conditionalFormatting sqref="M61">
    <cfRule type="cellIs" dxfId="79" priority="115" operator="greaterThan">
      <formula>$AL$61</formula>
    </cfRule>
    <cfRule type="cellIs" dxfId="78" priority="116" operator="greaterThan">
      <formula>$AN$61</formula>
    </cfRule>
  </conditionalFormatting>
  <conditionalFormatting sqref="M65">
    <cfRule type="cellIs" dxfId="77" priority="111" operator="greaterThan">
      <formula>$AL$65</formula>
    </cfRule>
    <cfRule type="cellIs" dxfId="76" priority="112" operator="greaterThan">
      <formula>$AN$65</formula>
    </cfRule>
  </conditionalFormatting>
  <conditionalFormatting sqref="M66:M67">
    <cfRule type="cellIs" dxfId="75" priority="109" operator="greaterThan">
      <formula>$AL$66</formula>
    </cfRule>
    <cfRule type="cellIs" dxfId="74" priority="110" operator="greaterThan">
      <formula>$AN$66</formula>
    </cfRule>
  </conditionalFormatting>
  <conditionalFormatting sqref="M75">
    <cfRule type="cellIs" dxfId="73" priority="98" operator="greaterThan">
      <formula>$AL75</formula>
    </cfRule>
    <cfRule type="cellIs" dxfId="72" priority="100" operator="greaterThan">
      <formula>$AN75</formula>
    </cfRule>
  </conditionalFormatting>
  <conditionalFormatting sqref="M70">
    <cfRule type="cellIs" dxfId="71" priority="107" operator="greaterThan">
      <formula>$AL70</formula>
    </cfRule>
    <cfRule type="cellIs" dxfId="70" priority="108" operator="greaterThan">
      <formula>$AN70</formula>
    </cfRule>
  </conditionalFormatting>
  <conditionalFormatting sqref="M71">
    <cfRule type="cellIs" dxfId="69" priority="105" operator="greaterThan">
      <formula>$AL71</formula>
    </cfRule>
    <cfRule type="cellIs" dxfId="68" priority="106" operator="greaterThan">
      <formula>$AN71</formula>
    </cfRule>
  </conditionalFormatting>
  <conditionalFormatting sqref="M72">
    <cfRule type="cellIs" dxfId="67" priority="103" operator="greaterThan">
      <formula>$AL72</formula>
    </cfRule>
    <cfRule type="cellIs" dxfId="66" priority="104" operator="greaterThan">
      <formula>$AN72</formula>
    </cfRule>
  </conditionalFormatting>
  <conditionalFormatting sqref="M73">
    <cfRule type="cellIs" dxfId="65" priority="101" operator="greaterThan">
      <formula>$AL73</formula>
    </cfRule>
    <cfRule type="cellIs" dxfId="64" priority="102" operator="greaterThan">
      <formula>$AN73</formula>
    </cfRule>
  </conditionalFormatting>
  <conditionalFormatting sqref="M74">
    <cfRule type="cellIs" dxfId="63" priority="59" operator="greaterThan">
      <formula>$AL74</formula>
    </cfRule>
    <cfRule type="cellIs" dxfId="62" priority="99" operator="greaterThan">
      <formula>$AN$74</formula>
    </cfRule>
  </conditionalFormatting>
  <conditionalFormatting sqref="M78">
    <cfRule type="cellIs" dxfId="61" priority="96" operator="greaterThan">
      <formula>$AL78</formula>
    </cfRule>
    <cfRule type="cellIs" dxfId="60" priority="97" operator="greaterThan">
      <formula>$AN78</formula>
    </cfRule>
  </conditionalFormatting>
  <conditionalFormatting sqref="M79">
    <cfRule type="cellIs" dxfId="59" priority="94" operator="greaterThan">
      <formula>$AL79</formula>
    </cfRule>
    <cfRule type="cellIs" dxfId="58" priority="95" operator="greaterThan">
      <formula>$AN79</formula>
    </cfRule>
  </conditionalFormatting>
  <conditionalFormatting sqref="M80">
    <cfRule type="cellIs" dxfId="57" priority="92" operator="greaterThan">
      <formula>$AL80</formula>
    </cfRule>
    <cfRule type="cellIs" dxfId="56" priority="93" operator="greaterThan">
      <formula>$AN80</formula>
    </cfRule>
  </conditionalFormatting>
  <conditionalFormatting sqref="M81">
    <cfRule type="cellIs" dxfId="55" priority="90" operator="greaterThan">
      <formula>$AL81</formula>
    </cfRule>
    <cfRule type="cellIs" dxfId="54" priority="91" operator="greaterThan">
      <formula>$AN81</formula>
    </cfRule>
  </conditionalFormatting>
  <conditionalFormatting sqref="M83">
    <cfRule type="cellIs" dxfId="53" priority="86" operator="greaterThan">
      <formula>$AL83</formula>
    </cfRule>
    <cfRule type="cellIs" dxfId="52" priority="87" operator="greaterThan">
      <formula>$AN83</formula>
    </cfRule>
  </conditionalFormatting>
  <conditionalFormatting sqref="M84">
    <cfRule type="cellIs" dxfId="51" priority="84" operator="greaterThan">
      <formula>$AL84</formula>
    </cfRule>
    <cfRule type="cellIs" dxfId="50" priority="85" operator="greaterThan">
      <formula>$AN84</formula>
    </cfRule>
  </conditionalFormatting>
  <conditionalFormatting sqref="M85">
    <cfRule type="cellIs" dxfId="49" priority="82" operator="greaterThan">
      <formula>$AL85</formula>
    </cfRule>
    <cfRule type="cellIs" dxfId="48" priority="83" operator="greaterThan">
      <formula>$AN85</formula>
    </cfRule>
  </conditionalFormatting>
  <conditionalFormatting sqref="M86">
    <cfRule type="cellIs" dxfId="47" priority="80" operator="greaterThan">
      <formula>$AL86</formula>
    </cfRule>
    <cfRule type="cellIs" dxfId="46" priority="81" operator="greaterThan">
      <formula>$AN86</formula>
    </cfRule>
  </conditionalFormatting>
  <conditionalFormatting sqref="M87">
    <cfRule type="cellIs" dxfId="45" priority="78" operator="greaterThan">
      <formula>$AL87</formula>
    </cfRule>
    <cfRule type="cellIs" dxfId="44" priority="79" operator="greaterThan">
      <formula>$AN87</formula>
    </cfRule>
  </conditionalFormatting>
  <conditionalFormatting sqref="M88">
    <cfRule type="cellIs" dxfId="43" priority="76" operator="greaterThan">
      <formula>$AL88</formula>
    </cfRule>
    <cfRule type="cellIs" dxfId="42" priority="77" operator="greaterThan">
      <formula>$AN88</formula>
    </cfRule>
  </conditionalFormatting>
  <conditionalFormatting sqref="M90">
    <cfRule type="cellIs" dxfId="41" priority="72" operator="greaterThan">
      <formula>$AL90</formula>
    </cfRule>
    <cfRule type="cellIs" dxfId="40" priority="73" operator="greaterThan">
      <formula>$AN90</formula>
    </cfRule>
  </conditionalFormatting>
  <conditionalFormatting sqref="M91">
    <cfRule type="cellIs" dxfId="39" priority="70" operator="greaterThan">
      <formula>$AL91</formula>
    </cfRule>
    <cfRule type="cellIs" dxfId="38" priority="71" operator="greaterThan">
      <formula>$AN91</formula>
    </cfRule>
  </conditionalFormatting>
  <conditionalFormatting sqref="M92">
    <cfRule type="cellIs" dxfId="37" priority="68" operator="greaterThan">
      <formula>$AL92</formula>
    </cfRule>
    <cfRule type="cellIs" dxfId="36" priority="69" operator="greaterThan">
      <formula>$AN92</formula>
    </cfRule>
  </conditionalFormatting>
  <conditionalFormatting sqref="M93">
    <cfRule type="cellIs" dxfId="35" priority="66" operator="greaterThan">
      <formula>$AL93</formula>
    </cfRule>
    <cfRule type="cellIs" dxfId="34" priority="67" operator="greaterThan">
      <formula>$AN93</formula>
    </cfRule>
  </conditionalFormatting>
  <conditionalFormatting sqref="M94">
    <cfRule type="cellIs" dxfId="33" priority="64" operator="greaterThan">
      <formula>$AL94</formula>
    </cfRule>
    <cfRule type="cellIs" dxfId="32" priority="65" operator="greaterThan">
      <formula>$AN94</formula>
    </cfRule>
  </conditionalFormatting>
  <conditionalFormatting sqref="M95:M96">
    <cfRule type="cellIs" dxfId="31" priority="62" operator="greaterThan">
      <formula>$AL95</formula>
    </cfRule>
    <cfRule type="cellIs" dxfId="30" priority="63" operator="greaterThan">
      <formula>$AN95</formula>
    </cfRule>
  </conditionalFormatting>
  <conditionalFormatting sqref="M21">
    <cfRule type="containsText" dxfId="29" priority="31" operator="containsText" text="0.001未満">
      <formula>NOT(ISERROR(SEARCH("0.001未満",M21)))</formula>
    </cfRule>
  </conditionalFormatting>
  <conditionalFormatting sqref="M98">
    <cfRule type="cellIs" dxfId="28" priority="32" operator="greaterThan">
      <formula>$AL$98</formula>
    </cfRule>
    <cfRule type="cellIs" dxfId="27" priority="33" operator="greaterThan">
      <formula>$AN$98</formula>
    </cfRule>
  </conditionalFormatting>
  <conditionalFormatting sqref="M99">
    <cfRule type="cellIs" dxfId="26" priority="29" operator="greaterThan">
      <formula>$AL$99</formula>
    </cfRule>
    <cfRule type="cellIs" dxfId="25" priority="30" operator="greaterThan">
      <formula>$AN$99</formula>
    </cfRule>
  </conditionalFormatting>
  <conditionalFormatting sqref="M101">
    <cfRule type="cellIs" dxfId="24" priority="27" operator="greaterThan">
      <formula>$AL$101</formula>
    </cfRule>
    <cfRule type="cellIs" dxfId="23" priority="28" operator="greaterThan">
      <formula>$AN$101</formula>
    </cfRule>
  </conditionalFormatting>
  <conditionalFormatting sqref="M104">
    <cfRule type="beginsWith" dxfId="22" priority="25" operator="beginsWith" text="検出">
      <formula>LEFT(M104,LEN("検出"))="検出"</formula>
    </cfRule>
  </conditionalFormatting>
  <conditionalFormatting sqref="M105">
    <cfRule type="beginsWith" dxfId="21" priority="24" operator="beginsWith" text="検出">
      <formula>LEFT(M105,LEN("検出"))="検出"</formula>
    </cfRule>
  </conditionalFormatting>
  <conditionalFormatting sqref="M21">
    <cfRule type="containsText" dxfId="20" priority="22" operator="containsText" text="0.001未満">
      <formula>NOT(ISERROR(SEARCH("0.001未満",M21)))</formula>
    </cfRule>
  </conditionalFormatting>
  <conditionalFormatting sqref="M21">
    <cfRule type="containsText" dxfId="19" priority="21" operator="containsText" text="0.001未満">
      <formula>NOT(ISERROR(SEARCH("0.001未満",M21)))</formula>
    </cfRule>
  </conditionalFormatting>
  <conditionalFormatting sqref="M21">
    <cfRule type="containsText" dxfId="18" priority="20" operator="containsText" text="0.001未満">
      <formula>NOT(ISERROR(SEARCH("0.001未満",M21)))</formula>
    </cfRule>
  </conditionalFormatting>
  <conditionalFormatting sqref="M16">
    <cfRule type="cellIs" dxfId="17" priority="18" operator="greaterThan">
      <formula>$AL$16</formula>
    </cfRule>
    <cfRule type="cellIs" dxfId="16" priority="19" operator="greaterThan">
      <formula>$AN$16</formula>
    </cfRule>
  </conditionalFormatting>
  <conditionalFormatting sqref="M16">
    <cfRule type="containsBlanks" dxfId="15" priority="16">
      <formula>LEN(TRIM(M16))=0</formula>
    </cfRule>
    <cfRule type="endsWith" dxfId="14" priority="17" operator="endsWith" text="未満">
      <formula>RIGHT(M16,LEN("未満"))="未満"</formula>
    </cfRule>
  </conditionalFormatting>
  <conditionalFormatting sqref="D96:I96">
    <cfRule type="cellIs" dxfId="13" priority="1722" operator="greaterThan">
      <formula>$AL$96</formula>
    </cfRule>
  </conditionalFormatting>
  <conditionalFormatting sqref="D95:I95">
    <cfRule type="cellIs" dxfId="12" priority="1154" operator="greaterThan">
      <formula>$AL95</formula>
    </cfRule>
  </conditionalFormatting>
  <conditionalFormatting sqref="D17:I17">
    <cfRule type="beginsWith" dxfId="11" priority="13" operator="beginsWith" text="検出">
      <formula>LEFT(D17,LEN("検出"))="検出"</formula>
    </cfRule>
  </conditionalFormatting>
  <conditionalFormatting sqref="D17:I17">
    <cfRule type="containsBlanks" dxfId="10" priority="11">
      <formula>LEN(TRIM(D17))=0</formula>
    </cfRule>
    <cfRule type="endsWith" dxfId="9" priority="12" operator="endsWith" text="未満">
      <formula>RIGHT(D17,LEN("未満"))="未満"</formula>
    </cfRule>
  </conditionalFormatting>
  <conditionalFormatting sqref="D25:I25">
    <cfRule type="containsBlanks" dxfId="8" priority="6">
      <formula>LEN(TRIM(D25))=0</formula>
    </cfRule>
    <cfRule type="endsWith" dxfId="7" priority="7" operator="endsWith" text="未満">
      <formula>RIGHT(D25,LEN("未満"))="未満"</formula>
    </cfRule>
  </conditionalFormatting>
  <conditionalFormatting sqref="D25:I25">
    <cfRule type="containsText" dxfId="6" priority="8" operator="containsText" text="0.001未満">
      <formula>NOT(ISERROR(SEARCH("0.001未満",D25)))</formula>
    </cfRule>
    <cfRule type="cellIs" dxfId="5" priority="9" operator="greaterThan">
      <formula>$AL$25</formula>
    </cfRule>
    <cfRule type="cellIs" dxfId="4" priority="10" operator="greaterThan">
      <formula>$AN$25</formula>
    </cfRule>
  </conditionalFormatting>
  <conditionalFormatting sqref="D63:I63">
    <cfRule type="containsText" dxfId="3" priority="5" operator="containsText" text="あり">
      <formula>NOT(ISERROR(SEARCH("あり",D63)))</formula>
    </cfRule>
  </conditionalFormatting>
  <conditionalFormatting sqref="D64:I64">
    <cfRule type="expression" priority="3">
      <formula>D$64=""</formula>
    </cfRule>
    <cfRule type="notContainsText" dxfId="2" priority="4" operator="notContains" text="異常なし">
      <formula>ISERROR(SEARCH("異常なし",D64))</formula>
    </cfRule>
  </conditionalFormatting>
  <conditionalFormatting sqref="D63:I64">
    <cfRule type="containsBlanks" dxfId="1" priority="1">
      <formula>LEN(TRIM(D63))=0</formula>
    </cfRule>
    <cfRule type="endsWith" dxfId="0" priority="2" operator="endsWith" text="未満">
      <formula>RIGHT(D63,LEN("未満"))="未満"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9" t="s">
        <v>184</v>
      </c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</row>
    <row r="2" spans="1:35" ht="19.5" thickBot="1"/>
    <row r="3" spans="1:35">
      <c r="A3" t="s">
        <v>186</v>
      </c>
      <c r="B3" s="203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03" t="s">
        <v>382</v>
      </c>
      <c r="AI3" s="206"/>
    </row>
    <row r="4" spans="1:35" ht="19.5" thickBot="1">
      <c r="A4" t="s">
        <v>187</v>
      </c>
      <c r="B4" s="9" t="s">
        <v>381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304"/>
      <c r="AI4" s="206"/>
    </row>
    <row r="5" spans="1:35" ht="19.5" thickBot="1">
      <c r="A5" t="s">
        <v>188</v>
      </c>
      <c r="B5" s="9">
        <v>2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  <c r="I5" t="s">
        <v>392</v>
      </c>
      <c r="J5" t="s">
        <v>392</v>
      </c>
      <c r="K5" t="s">
        <v>392</v>
      </c>
      <c r="L5" t="s">
        <v>392</v>
      </c>
      <c r="M5" t="s">
        <v>392</v>
      </c>
      <c r="N5" t="s">
        <v>392</v>
      </c>
      <c r="O5" t="s">
        <v>392</v>
      </c>
      <c r="P5" t="s">
        <v>392</v>
      </c>
      <c r="Q5" t="s">
        <v>392</v>
      </c>
      <c r="R5" t="s">
        <v>392</v>
      </c>
      <c r="S5" t="s">
        <v>392</v>
      </c>
      <c r="T5" t="s">
        <v>392</v>
      </c>
      <c r="U5" t="s">
        <v>392</v>
      </c>
      <c r="V5" t="s">
        <v>392</v>
      </c>
      <c r="W5" t="s">
        <v>392</v>
      </c>
      <c r="X5" t="s">
        <v>392</v>
      </c>
      <c r="Y5" t="s">
        <v>392</v>
      </c>
      <c r="Z5" t="s">
        <v>392</v>
      </c>
      <c r="AA5" t="s">
        <v>392</v>
      </c>
      <c r="AB5" t="s">
        <v>392</v>
      </c>
      <c r="AC5" t="s">
        <v>392</v>
      </c>
      <c r="AD5" t="s">
        <v>392</v>
      </c>
      <c r="AE5" t="s">
        <v>392</v>
      </c>
      <c r="AF5" t="s">
        <v>392</v>
      </c>
      <c r="AG5" t="s">
        <v>392</v>
      </c>
    </row>
    <row r="6" spans="1:35" ht="19.5" thickBot="1">
      <c r="A6" t="s">
        <v>189</v>
      </c>
      <c r="AH6" s="207" t="e">
        <f>INDEX(C41:AG41,MATCH(MAX(C41:AG41)+1,C41:AG41,1))</f>
        <v>#N/A</v>
      </c>
      <c r="AI6" s="207" t="e">
        <f>AH6*1</f>
        <v>#N/A</v>
      </c>
    </row>
    <row r="7" spans="1:35">
      <c r="A7" t="s">
        <v>190</v>
      </c>
      <c r="AH7" s="9" t="s">
        <v>383</v>
      </c>
    </row>
    <row r="8" spans="1:35">
      <c r="A8" t="s">
        <v>191</v>
      </c>
      <c r="AH8" s="208" t="s">
        <v>392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9">
      <c r="A17" t="s">
        <v>200</v>
      </c>
    </row>
    <row r="18" spans="1:29">
      <c r="A18" t="s">
        <v>201</v>
      </c>
    </row>
    <row r="19" spans="1:29">
      <c r="A19" t="s">
        <v>202</v>
      </c>
    </row>
    <row r="20" spans="1:29">
      <c r="A20" t="s">
        <v>203</v>
      </c>
    </row>
    <row r="21" spans="1:29">
      <c r="A21" t="s">
        <v>204</v>
      </c>
    </row>
    <row r="22" spans="1:29">
      <c r="A22" t="s">
        <v>205</v>
      </c>
    </row>
    <row r="23" spans="1:29">
      <c r="A23" t="s">
        <v>206</v>
      </c>
    </row>
    <row r="24" spans="1:29">
      <c r="A24" t="s">
        <v>207</v>
      </c>
    </row>
    <row r="25" spans="1:29">
      <c r="A25" t="s">
        <v>208</v>
      </c>
    </row>
    <row r="26" spans="1:29">
      <c r="A26" t="s">
        <v>209</v>
      </c>
    </row>
    <row r="27" spans="1:29">
      <c r="A27" t="s">
        <v>210</v>
      </c>
    </row>
    <row r="28" spans="1:29">
      <c r="A28" t="s">
        <v>211</v>
      </c>
    </row>
    <row r="29" spans="1:29">
      <c r="A29" t="s">
        <v>212</v>
      </c>
    </row>
    <row r="30" spans="1:29">
      <c r="A30" t="s">
        <v>213</v>
      </c>
    </row>
    <row r="31" spans="1:29">
      <c r="A31" t="s">
        <v>214</v>
      </c>
    </row>
    <row r="32" spans="1:29">
      <c r="A32" t="s">
        <v>215</v>
      </c>
      <c r="C32" t="s">
        <v>393</v>
      </c>
      <c r="D32" t="s">
        <v>394</v>
      </c>
      <c r="E32" t="s">
        <v>395</v>
      </c>
      <c r="F32" t="s">
        <v>393</v>
      </c>
      <c r="G32" t="s">
        <v>396</v>
      </c>
      <c r="H32" t="s">
        <v>397</v>
      </c>
      <c r="I32" t="s">
        <v>398</v>
      </c>
      <c r="J32" t="s">
        <v>399</v>
      </c>
      <c r="K32" t="s">
        <v>393</v>
      </c>
      <c r="L32" t="s">
        <v>393</v>
      </c>
      <c r="M32" t="s">
        <v>400</v>
      </c>
      <c r="N32" t="s">
        <v>399</v>
      </c>
      <c r="O32" t="s">
        <v>393</v>
      </c>
      <c r="P32" t="s">
        <v>400</v>
      </c>
      <c r="Q32" t="s">
        <v>398</v>
      </c>
      <c r="R32" t="s">
        <v>401</v>
      </c>
      <c r="S32" t="s">
        <v>399</v>
      </c>
      <c r="T32" t="s">
        <v>396</v>
      </c>
      <c r="U32" t="s">
        <v>396</v>
      </c>
      <c r="V32" t="s">
        <v>393</v>
      </c>
      <c r="W32" t="s">
        <v>399</v>
      </c>
      <c r="X32" t="s">
        <v>393</v>
      </c>
      <c r="Y32" t="s">
        <v>400</v>
      </c>
      <c r="Z32" t="s">
        <v>402</v>
      </c>
      <c r="AA32" t="s">
        <v>402</v>
      </c>
      <c r="AB32" t="s">
        <v>401</v>
      </c>
      <c r="AC32" t="s">
        <v>393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04" t="str">
        <f>IF(B5="","",VLOOKUP(B5,変換!$B$1:$C$28,2,FALSE))</f>
        <v>曇</v>
      </c>
      <c r="C37" s="2" t="str">
        <f>IF(C5="","",C5)</f>
        <v/>
      </c>
      <c r="D37" s="2" t="str">
        <f t="shared" ref="D37:AG37" si="0">IF(D5="","",D5)</f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2" t="str">
        <f t="shared" si="0"/>
        <v/>
      </c>
      <c r="J37" s="2" t="str">
        <f t="shared" si="0"/>
        <v/>
      </c>
      <c r="K37" s="2" t="str">
        <f t="shared" si="0"/>
        <v/>
      </c>
      <c r="L37" s="2" t="str">
        <f t="shared" si="0"/>
        <v/>
      </c>
      <c r="M37" s="2" t="str">
        <f t="shared" si="0"/>
        <v/>
      </c>
      <c r="N37" s="2" t="str">
        <f t="shared" si="0"/>
        <v/>
      </c>
      <c r="O37" s="2" t="str">
        <f t="shared" si="0"/>
        <v/>
      </c>
      <c r="P37" s="2" t="str">
        <f t="shared" si="0"/>
        <v/>
      </c>
      <c r="Q37" s="2" t="str">
        <f t="shared" si="0"/>
        <v/>
      </c>
      <c r="R37" s="2" t="str">
        <f t="shared" si="0"/>
        <v/>
      </c>
      <c r="S37" s="2" t="str">
        <f t="shared" si="0"/>
        <v/>
      </c>
      <c r="T37" s="2" t="str">
        <f t="shared" si="0"/>
        <v/>
      </c>
      <c r="U37" s="2" t="str">
        <f t="shared" si="0"/>
        <v/>
      </c>
      <c r="V37" s="2" t="str">
        <f t="shared" si="0"/>
        <v/>
      </c>
      <c r="W37" s="2" t="str">
        <f t="shared" si="0"/>
        <v/>
      </c>
      <c r="X37" s="2" t="str">
        <f t="shared" si="0"/>
        <v/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 t="shared" si="0"/>
        <v/>
      </c>
      <c r="AH37" s="202"/>
    </row>
    <row r="38" spans="1:3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2"/>
    </row>
    <row r="39" spans="1:3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2"/>
    </row>
    <row r="41" spans="1:34" s="9" customFormat="1">
      <c r="A41" s="9" t="s">
        <v>124</v>
      </c>
      <c r="B41" s="205"/>
      <c r="C41" s="204" t="str">
        <f>IF(C37="","",VLOOKUP(C37,変換!$B$31:$C$58,2,FALSE))</f>
        <v/>
      </c>
      <c r="D41" s="204" t="str">
        <f>IF(D37="","",VLOOKUP(D37,変換!$B$31:$C$58,2,FALSE))</f>
        <v/>
      </c>
      <c r="E41" s="204" t="str">
        <f>IF(E37="","",VLOOKUP(E37,変換!$B$31:$C$58,2,FALSE))</f>
        <v/>
      </c>
      <c r="F41" s="204" t="str">
        <f>IF(F37="","",VLOOKUP(F37,変換!$B$31:$C$58,2,FALSE))</f>
        <v/>
      </c>
      <c r="G41" s="204" t="str">
        <f>IF(G37="","",VLOOKUP(G37,変換!$B$31:$C$58,2,FALSE))</f>
        <v/>
      </c>
      <c r="H41" s="204" t="str">
        <f>IF(H37="","",VLOOKUP(H37,変換!$B$31:$C$58,2,FALSE))</f>
        <v/>
      </c>
      <c r="I41" s="204" t="str">
        <f>IF(I37="","",VLOOKUP(I37,変換!$B$31:$C$58,2,FALSE))</f>
        <v/>
      </c>
      <c r="J41" s="204" t="str">
        <f>IF(J37="","",VLOOKUP(J37,変換!$B$31:$C$58,2,FALSE))</f>
        <v/>
      </c>
      <c r="K41" s="204" t="str">
        <f>IF(K37="","",VLOOKUP(K37,変換!$B$31:$C$58,2,FALSE))</f>
        <v/>
      </c>
      <c r="L41" s="204" t="str">
        <f>IF(L37="","",VLOOKUP(L37,変換!$B$31:$C$58,2,FALSE))</f>
        <v/>
      </c>
      <c r="M41" s="204" t="str">
        <f>IF(M37="","",VLOOKUP(M37,変換!$B$31:$C$58,2,FALSE))</f>
        <v/>
      </c>
      <c r="N41" s="204" t="str">
        <f>IF(N37="","",VLOOKUP(N37,変換!$B$31:$C$58,2,FALSE))</f>
        <v/>
      </c>
      <c r="O41" s="204" t="str">
        <f>IF(O37="","",VLOOKUP(O37,変換!$B$31:$C$58,2,FALSE))</f>
        <v/>
      </c>
      <c r="P41" s="204" t="str">
        <f>IF(P37="","",VLOOKUP(P37,変換!$B$31:$C$58,2,FALSE))</f>
        <v/>
      </c>
      <c r="Q41" s="204" t="str">
        <f>IF(Q37="","",VLOOKUP(Q37,変換!$B$31:$C$58,2,FALSE))</f>
        <v/>
      </c>
      <c r="R41" s="204" t="str">
        <f>IF(R37="","",VLOOKUP(R37,変換!$B$31:$C$58,2,FALSE))</f>
        <v/>
      </c>
      <c r="S41" s="204" t="str">
        <f>IF(S37="","",VLOOKUP(S37,変換!$B$31:$C$58,2,FALSE))</f>
        <v/>
      </c>
      <c r="T41" s="204" t="str">
        <f>IF(T37="","",VLOOKUP(T37,変換!$B$31:$C$58,2,FALSE))</f>
        <v/>
      </c>
      <c r="U41" s="204" t="str">
        <f>IF(U37="","",VLOOKUP(U37,変換!$B$31:$C$58,2,FALSE))</f>
        <v/>
      </c>
      <c r="V41" s="204" t="str">
        <f>IF(V37="","",VLOOKUP(V37,変換!$B$31:$C$58,2,FALSE))</f>
        <v/>
      </c>
      <c r="W41" s="204" t="str">
        <f>IF(W37="","",VLOOKUP(W37,変換!$B$31:$C$58,2,FALSE))</f>
        <v/>
      </c>
      <c r="X41" s="204" t="str">
        <f>IF(X37="","",VLOOKUP(X37,変換!$B$31:$C$58,2,FALSE))</f>
        <v/>
      </c>
      <c r="Y41" s="204" t="str">
        <f>IF(Y37="","",VLOOKUP(Y37,変換!$B$31:$C$58,2,FALSE))</f>
        <v/>
      </c>
      <c r="Z41" s="204" t="str">
        <f>IF(Z37="","",VLOOKUP(Z37,変換!$B$31:$C$58,2,FALSE))</f>
        <v/>
      </c>
      <c r="AA41" s="204" t="str">
        <f>IF(AA37="","",VLOOKUP(AA37,変換!$B$31:$C$58,2,FALSE))</f>
        <v/>
      </c>
      <c r="AB41" s="204" t="str">
        <f>IF(AB37="","",VLOOKUP(AB37,変換!$B$31:$C$58,2,FALSE))</f>
        <v/>
      </c>
      <c r="AC41" s="204" t="str">
        <f>IF(AC37="","",VLOOKUP(AC37,変換!$B$31:$C$58,2,FALSE))</f>
        <v/>
      </c>
      <c r="AD41" s="204" t="str">
        <f>IF(AD37="","",VLOOKUP(AD37,変換!$B$31:$C$58,2,FALSE))</f>
        <v/>
      </c>
      <c r="AE41" s="204" t="str">
        <f>IF(AE37="","",VLOOKUP(AE37,変換!$B$31:$C$58,2,FALSE))</f>
        <v/>
      </c>
      <c r="AF41" s="204" t="str">
        <f>IF(AF37="","",VLOOKUP(AF37,変換!$B$31:$C$58,2,FALSE))</f>
        <v/>
      </c>
      <c r="AG41" s="204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305" t="s">
        <v>380</v>
      </c>
      <c r="B30" s="305"/>
      <c r="C30" s="305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875" style="33" customWidth="1"/>
    <col min="3" max="3" width="6" style="33" customWidth="1"/>
    <col min="4" max="25" width="9.8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45017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88"/>
      <c r="B2" s="288"/>
      <c r="C2" s="242"/>
      <c r="D2" s="242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9.9499999999999993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89" t="s">
        <v>360</v>
      </c>
      <c r="E4" s="290"/>
      <c r="F4" s="293" t="s">
        <v>362</v>
      </c>
      <c r="G4" s="294"/>
      <c r="H4" s="293" t="s">
        <v>365</v>
      </c>
      <c r="I4" s="297"/>
      <c r="J4" s="282" t="s">
        <v>366</v>
      </c>
      <c r="K4" s="283"/>
      <c r="L4" s="282" t="s">
        <v>369</v>
      </c>
      <c r="M4" s="283"/>
      <c r="N4" s="282" t="s">
        <v>372</v>
      </c>
      <c r="O4" s="283"/>
      <c r="P4" s="282"/>
      <c r="Q4" s="283"/>
      <c r="R4" s="282"/>
      <c r="S4" s="283"/>
      <c r="T4" s="282"/>
      <c r="U4" s="283"/>
      <c r="V4" s="282"/>
      <c r="W4" s="283"/>
      <c r="X4" s="282"/>
      <c r="Y4" s="286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91"/>
      <c r="E5" s="292"/>
      <c r="F5" s="295"/>
      <c r="G5" s="296"/>
      <c r="H5" s="295"/>
      <c r="I5" s="298"/>
      <c r="J5" s="284"/>
      <c r="K5" s="285"/>
      <c r="L5" s="284"/>
      <c r="M5" s="285"/>
      <c r="N5" s="284"/>
      <c r="O5" s="285"/>
      <c r="P5" s="284"/>
      <c r="Q5" s="285"/>
      <c r="R5" s="284"/>
      <c r="S5" s="285"/>
      <c r="T5" s="284"/>
      <c r="U5" s="285"/>
      <c r="V5" s="284"/>
      <c r="W5" s="285"/>
      <c r="X5" s="284"/>
      <c r="Y5" s="287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51"/>
      <c r="E6" s="45"/>
      <c r="F6" s="253"/>
      <c r="G6" s="46"/>
      <c r="H6" s="249"/>
      <c r="I6" s="45"/>
      <c r="J6" s="247"/>
      <c r="K6" s="45"/>
      <c r="L6" s="249"/>
      <c r="M6" s="45"/>
      <c r="N6" s="247"/>
      <c r="O6" s="45"/>
      <c r="P6" s="249"/>
      <c r="Q6" s="45"/>
      <c r="R6" s="247"/>
      <c r="S6" s="45"/>
      <c r="T6" s="265"/>
      <c r="U6" s="45"/>
      <c r="V6" s="263"/>
      <c r="W6" s="45"/>
      <c r="X6" s="263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52"/>
      <c r="E7" s="50" t="s">
        <v>124</v>
      </c>
      <c r="F7" s="254"/>
      <c r="G7" s="51" t="s">
        <v>124</v>
      </c>
      <c r="H7" s="250"/>
      <c r="I7" s="50" t="s">
        <v>124</v>
      </c>
      <c r="J7" s="248"/>
      <c r="K7" s="50" t="s">
        <v>124</v>
      </c>
      <c r="L7" s="250"/>
      <c r="M7" s="50" t="s">
        <v>124</v>
      </c>
      <c r="N7" s="248"/>
      <c r="O7" s="50" t="s">
        <v>124</v>
      </c>
      <c r="P7" s="250"/>
      <c r="Q7" s="50" t="s">
        <v>124</v>
      </c>
      <c r="R7" s="248"/>
      <c r="S7" s="50" t="s">
        <v>124</v>
      </c>
      <c r="T7" s="266"/>
      <c r="U7" s="50" t="s">
        <v>124</v>
      </c>
      <c r="V7" s="264"/>
      <c r="W7" s="50" t="s">
        <v>124</v>
      </c>
      <c r="X7" s="264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392</v>
      </c>
      <c r="E9" s="61" t="str">
        <f>IF(手入力!C3="",REPLACE(D9,5,0,"/"),REPLACE(手入力!C3,5,0,"/"))</f>
        <v>/</v>
      </c>
      <c r="F9" s="60" t="s">
        <v>392</v>
      </c>
      <c r="G9" s="61" t="str">
        <f>IF(手入力!D3="",REPLACE(F9,5,0,"/"),REPLACE(手入力!D3,5,0,"/"))</f>
        <v>/</v>
      </c>
      <c r="H9" s="60" t="s">
        <v>392</v>
      </c>
      <c r="I9" s="61" t="str">
        <f>IF(手入力!E3="",REPLACE(H9,5,0,"/"),REPLACE(手入力!E3,5,0,"/"))</f>
        <v>/</v>
      </c>
      <c r="J9" s="60" t="s">
        <v>392</v>
      </c>
      <c r="K9" s="61" t="str">
        <f>IF(手入力!F3="",REPLACE(J9,5,0,"/"),REPLACE(手入力!F3,5,0,"/"))</f>
        <v>/</v>
      </c>
      <c r="L9" s="60" t="s">
        <v>392</v>
      </c>
      <c r="M9" s="61" t="str">
        <f>IF(手入力!G3="",REPLACE(L9,5,0,"/"),REPLACE(手入力!G3,5,0,"/"))</f>
        <v>/</v>
      </c>
      <c r="N9" s="60" t="s">
        <v>392</v>
      </c>
      <c r="O9" s="61" t="str">
        <f>IF(手入力!H3="",REPLACE(N9,5,0,"/"),REPLACE(手入力!H3,5,0,"/"))</f>
        <v>/</v>
      </c>
      <c r="P9" s="60"/>
      <c r="Q9" s="61" t="str">
        <f>REPLACE(P9,5,0,"/")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392</v>
      </c>
      <c r="E10" s="70" t="e">
        <f>TEXT(D10,"0000")</f>
        <v>#VALUE!</v>
      </c>
      <c r="F10" s="71" t="s">
        <v>392</v>
      </c>
      <c r="G10" s="70" t="e">
        <f>TEXT(F10,"0000")</f>
        <v>#VALUE!</v>
      </c>
      <c r="H10" s="71" t="s">
        <v>392</v>
      </c>
      <c r="I10" s="70" t="e">
        <f>TEXT(H10,"0000")</f>
        <v>#VALUE!</v>
      </c>
      <c r="J10" s="71" t="s">
        <v>392</v>
      </c>
      <c r="K10" s="70" t="e">
        <f>TEXT(J10,"0000")</f>
        <v>#VALUE!</v>
      </c>
      <c r="L10" s="71" t="s">
        <v>392</v>
      </c>
      <c r="M10" s="70" t="e">
        <f>TEXT(L10,"0000")</f>
        <v>#VALUE!</v>
      </c>
      <c r="N10" s="71" t="s">
        <v>392</v>
      </c>
      <c r="O10" s="70" t="e">
        <f>TEXT(N10,"0000")</f>
        <v>#VALUE!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 t="str">
        <f>IF(P$9=0,"",HLOOKUP(Q11,天気タグ!$B$3:$AG$39,35))</f>
        <v/>
      </c>
      <c r="Q11" s="71" t="str">
        <f>IF(P9=0,"",(RIGHT(P9,2))-1)</f>
        <v/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 t="str">
        <f>IF(P$9=0,"",HLOOKUP(Q12,天気タグ!$B$3:$AG$39,35))</f>
        <v/>
      </c>
      <c r="Q12" s="71" t="str">
        <f>IF(P9=0,"",RIGHT(P9,2)*1)</f>
        <v/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18.7</v>
      </c>
      <c r="E13" s="73"/>
      <c r="F13" s="73">
        <v>19.7</v>
      </c>
      <c r="G13" s="73"/>
      <c r="H13" s="73">
        <v>17.600000000000001</v>
      </c>
      <c r="I13" s="71"/>
      <c r="J13" s="73">
        <v>21.5</v>
      </c>
      <c r="K13" s="73"/>
      <c r="L13" s="73">
        <v>16.600000000000001</v>
      </c>
      <c r="M13" s="73"/>
      <c r="N13" s="73">
        <v>15.5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16</v>
      </c>
      <c r="E14" s="79"/>
      <c r="F14" s="80">
        <v>18.5</v>
      </c>
      <c r="G14" s="80"/>
      <c r="H14" s="80">
        <v>13.5</v>
      </c>
      <c r="I14" s="80"/>
      <c r="J14" s="80">
        <v>18.8</v>
      </c>
      <c r="K14" s="80"/>
      <c r="L14" s="80">
        <v>10.8</v>
      </c>
      <c r="M14" s="80"/>
      <c r="N14" s="80">
        <v>12.9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 t="s">
        <v>392</v>
      </c>
      <c r="E18" s="70" t="e">
        <f>D18/1000</f>
        <v>#VALUE!</v>
      </c>
      <c r="F18" s="100" t="s">
        <v>392</v>
      </c>
      <c r="G18" s="70" t="e">
        <f>F18/1000</f>
        <v>#VALUE!</v>
      </c>
      <c r="H18" s="71" t="s">
        <v>392</v>
      </c>
      <c r="I18" s="70" t="e">
        <f>H18/1000</f>
        <v>#VALUE!</v>
      </c>
      <c r="J18" s="71" t="s">
        <v>392</v>
      </c>
      <c r="K18" s="70" t="e">
        <f>J18/1000</f>
        <v>#VALUE!</v>
      </c>
      <c r="L18" s="71" t="s">
        <v>392</v>
      </c>
      <c r="M18" s="70" t="e">
        <f>L18/1000</f>
        <v>#VALUE!</v>
      </c>
      <c r="N18" s="71" t="s">
        <v>392</v>
      </c>
      <c r="O18" s="70" t="e">
        <f>N18/1000</f>
        <v>#VALUE!</v>
      </c>
      <c r="P18" s="71"/>
      <c r="Q18" s="70">
        <f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>
        <v>0</v>
      </c>
      <c r="E19" s="70">
        <f t="shared" ref="E19:E23" si="0">D19/1000</f>
        <v>0</v>
      </c>
      <c r="F19" s="102">
        <v>0</v>
      </c>
      <c r="G19" s="70">
        <f t="shared" ref="G19:I23" si="1">F19/1000</f>
        <v>0</v>
      </c>
      <c r="H19" s="71">
        <v>0</v>
      </c>
      <c r="I19" s="70">
        <f t="shared" si="1"/>
        <v>0</v>
      </c>
      <c r="J19" s="71">
        <v>0</v>
      </c>
      <c r="K19" s="70">
        <f t="shared" ref="K19:Y23" si="2">J19/1000</f>
        <v>0</v>
      </c>
      <c r="L19" s="71">
        <v>0</v>
      </c>
      <c r="M19" s="70">
        <f t="shared" si="2"/>
        <v>0</v>
      </c>
      <c r="N19" s="71">
        <v>0</v>
      </c>
      <c r="O19" s="70">
        <f t="shared" si="2"/>
        <v>0</v>
      </c>
      <c r="P19" s="71"/>
      <c r="Q19" s="70">
        <f t="shared" si="2"/>
        <v>0</v>
      </c>
      <c r="R19" s="71"/>
      <c r="S19" s="70">
        <f t="shared" si="2"/>
        <v>0</v>
      </c>
      <c r="T19" s="71"/>
      <c r="U19" s="70">
        <f t="shared" si="2"/>
        <v>0</v>
      </c>
      <c r="V19" s="71"/>
      <c r="W19" s="70">
        <f t="shared" si="2"/>
        <v>0</v>
      </c>
      <c r="X19" s="71"/>
      <c r="Y19" s="70">
        <f t="shared" si="2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 t="s">
        <v>392</v>
      </c>
      <c r="E20" s="70" t="e">
        <f t="shared" si="0"/>
        <v>#VALUE!</v>
      </c>
      <c r="F20" s="104" t="s">
        <v>392</v>
      </c>
      <c r="G20" s="70" t="e">
        <f t="shared" si="1"/>
        <v>#VALUE!</v>
      </c>
      <c r="H20" s="71" t="s">
        <v>392</v>
      </c>
      <c r="I20" s="70" t="e">
        <f t="shared" si="1"/>
        <v>#VALUE!</v>
      </c>
      <c r="J20" s="71" t="s">
        <v>392</v>
      </c>
      <c r="K20" s="70" t="e">
        <f t="shared" si="2"/>
        <v>#VALUE!</v>
      </c>
      <c r="L20" s="71" t="s">
        <v>392</v>
      </c>
      <c r="M20" s="70" t="e">
        <f t="shared" si="2"/>
        <v>#VALUE!</v>
      </c>
      <c r="N20" s="71" t="s">
        <v>392</v>
      </c>
      <c r="O20" s="70" t="e">
        <f t="shared" si="2"/>
        <v>#VALUE!</v>
      </c>
      <c r="P20" s="71"/>
      <c r="Q20" s="70">
        <f t="shared" si="2"/>
        <v>0</v>
      </c>
      <c r="R20" s="71"/>
      <c r="S20" s="70">
        <f t="shared" si="2"/>
        <v>0</v>
      </c>
      <c r="T20" s="71"/>
      <c r="U20" s="70">
        <f t="shared" si="2"/>
        <v>0</v>
      </c>
      <c r="V20" s="71"/>
      <c r="W20" s="70">
        <f t="shared" si="2"/>
        <v>0</v>
      </c>
      <c r="X20" s="71"/>
      <c r="Y20" s="70">
        <f t="shared" si="2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 t="s">
        <v>392</v>
      </c>
      <c r="E21" s="70" t="e">
        <f t="shared" si="0"/>
        <v>#VALUE!</v>
      </c>
      <c r="F21" s="104" t="s">
        <v>392</v>
      </c>
      <c r="G21" s="70" t="e">
        <f t="shared" si="1"/>
        <v>#VALUE!</v>
      </c>
      <c r="H21" s="71" t="s">
        <v>392</v>
      </c>
      <c r="I21" s="70" t="e">
        <f t="shared" si="1"/>
        <v>#VALUE!</v>
      </c>
      <c r="J21" s="71" t="s">
        <v>392</v>
      </c>
      <c r="K21" s="70" t="e">
        <f t="shared" si="2"/>
        <v>#VALUE!</v>
      </c>
      <c r="L21" s="71" t="s">
        <v>392</v>
      </c>
      <c r="M21" s="70" t="e">
        <f t="shared" si="2"/>
        <v>#VALUE!</v>
      </c>
      <c r="N21" s="71" t="s">
        <v>392</v>
      </c>
      <c r="O21" s="70" t="e">
        <f t="shared" si="2"/>
        <v>#VALUE!</v>
      </c>
      <c r="P21" s="71"/>
      <c r="Q21" s="70">
        <f t="shared" si="2"/>
        <v>0</v>
      </c>
      <c r="R21" s="71"/>
      <c r="S21" s="70">
        <f t="shared" si="2"/>
        <v>0</v>
      </c>
      <c r="T21" s="71"/>
      <c r="U21" s="70">
        <f t="shared" si="2"/>
        <v>0</v>
      </c>
      <c r="V21" s="71"/>
      <c r="W21" s="70">
        <f t="shared" si="2"/>
        <v>0</v>
      </c>
      <c r="X21" s="71"/>
      <c r="Y21" s="70">
        <f t="shared" si="2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 t="s">
        <v>392</v>
      </c>
      <c r="E22" s="70" t="e">
        <f t="shared" si="0"/>
        <v>#VALUE!</v>
      </c>
      <c r="F22" s="104" t="s">
        <v>392</v>
      </c>
      <c r="G22" s="70" t="e">
        <f t="shared" si="1"/>
        <v>#VALUE!</v>
      </c>
      <c r="H22" s="71" t="s">
        <v>392</v>
      </c>
      <c r="I22" s="70" t="e">
        <f t="shared" si="1"/>
        <v>#VALUE!</v>
      </c>
      <c r="J22" s="71" t="s">
        <v>392</v>
      </c>
      <c r="K22" s="70" t="e">
        <f t="shared" si="2"/>
        <v>#VALUE!</v>
      </c>
      <c r="L22" s="71" t="s">
        <v>392</v>
      </c>
      <c r="M22" s="70" t="e">
        <f t="shared" si="2"/>
        <v>#VALUE!</v>
      </c>
      <c r="N22" s="71" t="s">
        <v>392</v>
      </c>
      <c r="O22" s="70" t="e">
        <f t="shared" si="2"/>
        <v>#VALUE!</v>
      </c>
      <c r="P22" s="71"/>
      <c r="Q22" s="70">
        <f t="shared" si="2"/>
        <v>0</v>
      </c>
      <c r="R22" s="71"/>
      <c r="S22" s="70">
        <f t="shared" si="2"/>
        <v>0</v>
      </c>
      <c r="T22" s="71"/>
      <c r="U22" s="70">
        <f t="shared" si="2"/>
        <v>0</v>
      </c>
      <c r="V22" s="71"/>
      <c r="W22" s="70">
        <f t="shared" si="2"/>
        <v>0</v>
      </c>
      <c r="X22" s="71"/>
      <c r="Y22" s="70">
        <f t="shared" si="2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 t="s">
        <v>392</v>
      </c>
      <c r="E23" s="70" t="e">
        <f t="shared" si="0"/>
        <v>#VALUE!</v>
      </c>
      <c r="F23" s="104" t="s">
        <v>392</v>
      </c>
      <c r="G23" s="70" t="e">
        <f t="shared" si="1"/>
        <v>#VALUE!</v>
      </c>
      <c r="H23" s="71" t="s">
        <v>392</v>
      </c>
      <c r="I23" s="70" t="e">
        <f t="shared" si="1"/>
        <v>#VALUE!</v>
      </c>
      <c r="J23" s="71" t="s">
        <v>392</v>
      </c>
      <c r="K23" s="70" t="e">
        <f t="shared" si="2"/>
        <v>#VALUE!</v>
      </c>
      <c r="L23" s="71" t="s">
        <v>392</v>
      </c>
      <c r="M23" s="70" t="e">
        <f t="shared" si="2"/>
        <v>#VALUE!</v>
      </c>
      <c r="N23" s="71" t="s">
        <v>392</v>
      </c>
      <c r="O23" s="70" t="e">
        <f t="shared" si="2"/>
        <v>#VALUE!</v>
      </c>
      <c r="P23" s="71"/>
      <c r="Q23" s="70">
        <f t="shared" si="2"/>
        <v>0</v>
      </c>
      <c r="R23" s="71"/>
      <c r="S23" s="70">
        <f t="shared" si="2"/>
        <v>0</v>
      </c>
      <c r="T23" s="71"/>
      <c r="U23" s="70">
        <f t="shared" si="2"/>
        <v>0</v>
      </c>
      <c r="V23" s="71"/>
      <c r="W23" s="70">
        <f t="shared" si="2"/>
        <v>0</v>
      </c>
      <c r="X23" s="71"/>
      <c r="Y23" s="70">
        <f t="shared" si="2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392</v>
      </c>
      <c r="E25" s="70" t="e">
        <f>D25/1000</f>
        <v>#VALUE!</v>
      </c>
      <c r="F25" s="104" t="s">
        <v>392</v>
      </c>
      <c r="G25" s="70" t="e">
        <f>F25/1000</f>
        <v>#VALUE!</v>
      </c>
      <c r="H25" s="71" t="s">
        <v>392</v>
      </c>
      <c r="I25" s="70" t="e">
        <f>H25/1000</f>
        <v>#VALUE!</v>
      </c>
      <c r="J25" s="71" t="s">
        <v>392</v>
      </c>
      <c r="K25" s="70" t="e">
        <f>J25/1000</f>
        <v>#VALUE!</v>
      </c>
      <c r="L25" s="71" t="s">
        <v>392</v>
      </c>
      <c r="M25" s="70" t="e">
        <f>L25/1000</f>
        <v>#VALUE!</v>
      </c>
      <c r="N25" s="71" t="s">
        <v>392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0.38</v>
      </c>
      <c r="E26" s="106"/>
      <c r="F26" s="106">
        <v>0.37</v>
      </c>
      <c r="G26" s="106"/>
      <c r="H26" s="71">
        <v>0.38</v>
      </c>
      <c r="I26" s="106"/>
      <c r="J26" s="71">
        <v>0.38</v>
      </c>
      <c r="K26" s="106"/>
      <c r="L26" s="71">
        <v>0.18</v>
      </c>
      <c r="M26" s="106"/>
      <c r="N26" s="71">
        <v>0.2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0.05</v>
      </c>
      <c r="E27" s="106"/>
      <c r="F27" s="106">
        <v>0.06</v>
      </c>
      <c r="G27" s="106"/>
      <c r="H27" s="71">
        <v>7.0000000000000007E-2</v>
      </c>
      <c r="I27" s="106"/>
      <c r="J27" s="71">
        <v>7.0000000000000007E-2</v>
      </c>
      <c r="K27" s="106"/>
      <c r="L27" s="71">
        <v>0</v>
      </c>
      <c r="M27" s="106"/>
      <c r="N27" s="71">
        <v>0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 t="s">
        <v>392</v>
      </c>
      <c r="E28" s="70" t="e">
        <f t="shared" ref="E28:E35" si="3">D28/1000</f>
        <v>#VALUE!</v>
      </c>
      <c r="F28" s="106" t="s">
        <v>392</v>
      </c>
      <c r="G28" s="70" t="e">
        <f t="shared" ref="G28:I35" si="4">F28/1000</f>
        <v>#VALUE!</v>
      </c>
      <c r="H28" s="71" t="s">
        <v>392</v>
      </c>
      <c r="I28" s="70" t="e">
        <f t="shared" si="4"/>
        <v>#VALUE!</v>
      </c>
      <c r="J28" s="71" t="s">
        <v>392</v>
      </c>
      <c r="K28" s="70" t="e">
        <f t="shared" ref="K28:Y35" si="5">J28/1000</f>
        <v>#VALUE!</v>
      </c>
      <c r="L28" s="71" t="s">
        <v>392</v>
      </c>
      <c r="M28" s="70" t="e">
        <f t="shared" si="5"/>
        <v>#VALUE!</v>
      </c>
      <c r="N28" s="71" t="s">
        <v>392</v>
      </c>
      <c r="O28" s="70" t="e">
        <f t="shared" si="5"/>
        <v>#VALUE!</v>
      </c>
      <c r="P28" s="71"/>
      <c r="Q28" s="70">
        <f t="shared" si="5"/>
        <v>0</v>
      </c>
      <c r="R28" s="71"/>
      <c r="S28" s="70">
        <f t="shared" si="5"/>
        <v>0</v>
      </c>
      <c r="T28" s="71"/>
      <c r="U28" s="70">
        <f t="shared" si="5"/>
        <v>0</v>
      </c>
      <c r="V28" s="71"/>
      <c r="W28" s="70">
        <f t="shared" si="5"/>
        <v>0</v>
      </c>
      <c r="X28" s="71"/>
      <c r="Y28" s="70">
        <f t="shared" si="5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392</v>
      </c>
      <c r="E29" s="70" t="e">
        <f t="shared" si="3"/>
        <v>#VALUE!</v>
      </c>
      <c r="F29" s="100" t="s">
        <v>392</v>
      </c>
      <c r="G29" s="70" t="e">
        <f t="shared" si="4"/>
        <v>#VALUE!</v>
      </c>
      <c r="H29" s="71" t="s">
        <v>392</v>
      </c>
      <c r="I29" s="70" t="e">
        <f t="shared" si="4"/>
        <v>#VALUE!</v>
      </c>
      <c r="J29" s="71" t="s">
        <v>392</v>
      </c>
      <c r="K29" s="70" t="e">
        <f t="shared" si="5"/>
        <v>#VALUE!</v>
      </c>
      <c r="L29" s="71" t="s">
        <v>392</v>
      </c>
      <c r="M29" s="70" t="e">
        <f t="shared" si="5"/>
        <v>#VALUE!</v>
      </c>
      <c r="N29" s="71" t="s">
        <v>392</v>
      </c>
      <c r="O29" s="70" t="e">
        <f t="shared" si="5"/>
        <v>#VALUE!</v>
      </c>
      <c r="P29" s="71"/>
      <c r="Q29" s="70">
        <f t="shared" si="5"/>
        <v>0</v>
      </c>
      <c r="R29" s="71"/>
      <c r="S29" s="70">
        <f t="shared" si="5"/>
        <v>0</v>
      </c>
      <c r="T29" s="71"/>
      <c r="U29" s="70">
        <f t="shared" si="5"/>
        <v>0</v>
      </c>
      <c r="V29" s="71"/>
      <c r="W29" s="70">
        <f t="shared" si="5"/>
        <v>0</v>
      </c>
      <c r="X29" s="71"/>
      <c r="Y29" s="70">
        <f t="shared" si="5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392</v>
      </c>
      <c r="E30" s="70" t="e">
        <f t="shared" si="3"/>
        <v>#VALUE!</v>
      </c>
      <c r="F30" s="104" t="s">
        <v>392</v>
      </c>
      <c r="G30" s="70" t="e">
        <f t="shared" si="4"/>
        <v>#VALUE!</v>
      </c>
      <c r="H30" s="71" t="s">
        <v>392</v>
      </c>
      <c r="I30" s="70" t="e">
        <f t="shared" si="4"/>
        <v>#VALUE!</v>
      </c>
      <c r="J30" s="71" t="s">
        <v>392</v>
      </c>
      <c r="K30" s="70" t="e">
        <f t="shared" si="5"/>
        <v>#VALUE!</v>
      </c>
      <c r="L30" s="71" t="s">
        <v>392</v>
      </c>
      <c r="M30" s="70" t="e">
        <f t="shared" si="5"/>
        <v>#VALUE!</v>
      </c>
      <c r="N30" s="71" t="s">
        <v>392</v>
      </c>
      <c r="O30" s="70" t="e">
        <f t="shared" si="5"/>
        <v>#VALUE!</v>
      </c>
      <c r="P30" s="71"/>
      <c r="Q30" s="70">
        <f t="shared" si="5"/>
        <v>0</v>
      </c>
      <c r="R30" s="71"/>
      <c r="S30" s="70">
        <f t="shared" si="5"/>
        <v>0</v>
      </c>
      <c r="T30" s="71"/>
      <c r="U30" s="70">
        <f t="shared" si="5"/>
        <v>0</v>
      </c>
      <c r="V30" s="71"/>
      <c r="W30" s="70">
        <f t="shared" si="5"/>
        <v>0</v>
      </c>
      <c r="X30" s="71"/>
      <c r="Y30" s="70">
        <f t="shared" si="5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392</v>
      </c>
      <c r="E31" s="70" t="e">
        <f t="shared" si="3"/>
        <v>#VALUE!</v>
      </c>
      <c r="F31" s="104" t="s">
        <v>392</v>
      </c>
      <c r="G31" s="70" t="e">
        <f t="shared" si="4"/>
        <v>#VALUE!</v>
      </c>
      <c r="H31" s="71" t="s">
        <v>392</v>
      </c>
      <c r="I31" s="70" t="e">
        <f t="shared" si="4"/>
        <v>#VALUE!</v>
      </c>
      <c r="J31" s="71" t="s">
        <v>392</v>
      </c>
      <c r="K31" s="70" t="e">
        <f t="shared" si="5"/>
        <v>#VALUE!</v>
      </c>
      <c r="L31" s="71" t="s">
        <v>392</v>
      </c>
      <c r="M31" s="70" t="e">
        <f t="shared" si="5"/>
        <v>#VALUE!</v>
      </c>
      <c r="N31" s="71" t="s">
        <v>392</v>
      </c>
      <c r="O31" s="70" t="e">
        <f t="shared" si="5"/>
        <v>#VALUE!</v>
      </c>
      <c r="P31" s="71"/>
      <c r="Q31" s="70">
        <f t="shared" si="5"/>
        <v>0</v>
      </c>
      <c r="R31" s="71"/>
      <c r="S31" s="70">
        <f t="shared" si="5"/>
        <v>0</v>
      </c>
      <c r="T31" s="71"/>
      <c r="U31" s="70">
        <f t="shared" si="5"/>
        <v>0</v>
      </c>
      <c r="V31" s="71"/>
      <c r="W31" s="70">
        <f t="shared" si="5"/>
        <v>0</v>
      </c>
      <c r="X31" s="71"/>
      <c r="Y31" s="70">
        <f t="shared" si="5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392</v>
      </c>
      <c r="E32" s="70" t="e">
        <f t="shared" si="3"/>
        <v>#VALUE!</v>
      </c>
      <c r="F32" s="104" t="s">
        <v>392</v>
      </c>
      <c r="G32" s="70" t="e">
        <f t="shared" si="4"/>
        <v>#VALUE!</v>
      </c>
      <c r="H32" s="71" t="s">
        <v>392</v>
      </c>
      <c r="I32" s="70" t="e">
        <f t="shared" si="4"/>
        <v>#VALUE!</v>
      </c>
      <c r="J32" s="71" t="s">
        <v>392</v>
      </c>
      <c r="K32" s="70" t="e">
        <f t="shared" si="5"/>
        <v>#VALUE!</v>
      </c>
      <c r="L32" s="71" t="s">
        <v>392</v>
      </c>
      <c r="M32" s="70" t="e">
        <f t="shared" si="5"/>
        <v>#VALUE!</v>
      </c>
      <c r="N32" s="71" t="s">
        <v>392</v>
      </c>
      <c r="O32" s="70" t="e">
        <f t="shared" si="5"/>
        <v>#VALUE!</v>
      </c>
      <c r="P32" s="71"/>
      <c r="Q32" s="70">
        <f t="shared" si="5"/>
        <v>0</v>
      </c>
      <c r="R32" s="71"/>
      <c r="S32" s="70">
        <f t="shared" si="5"/>
        <v>0</v>
      </c>
      <c r="T32" s="71"/>
      <c r="U32" s="70">
        <f t="shared" si="5"/>
        <v>0</v>
      </c>
      <c r="V32" s="71"/>
      <c r="W32" s="70">
        <f t="shared" si="5"/>
        <v>0</v>
      </c>
      <c r="X32" s="71"/>
      <c r="Y32" s="70">
        <f t="shared" si="5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392</v>
      </c>
      <c r="E33" s="70" t="e">
        <f t="shared" si="3"/>
        <v>#VALUE!</v>
      </c>
      <c r="F33" s="104" t="s">
        <v>392</v>
      </c>
      <c r="G33" s="70" t="e">
        <f t="shared" si="4"/>
        <v>#VALUE!</v>
      </c>
      <c r="H33" s="71" t="s">
        <v>392</v>
      </c>
      <c r="I33" s="70" t="e">
        <f t="shared" si="4"/>
        <v>#VALUE!</v>
      </c>
      <c r="J33" s="71" t="s">
        <v>392</v>
      </c>
      <c r="K33" s="70" t="e">
        <f t="shared" si="5"/>
        <v>#VALUE!</v>
      </c>
      <c r="L33" s="71" t="s">
        <v>392</v>
      </c>
      <c r="M33" s="70" t="e">
        <f t="shared" si="5"/>
        <v>#VALUE!</v>
      </c>
      <c r="N33" s="71" t="s">
        <v>392</v>
      </c>
      <c r="O33" s="70" t="e">
        <f t="shared" si="5"/>
        <v>#VALUE!</v>
      </c>
      <c r="P33" s="71"/>
      <c r="Q33" s="70">
        <f t="shared" si="5"/>
        <v>0</v>
      </c>
      <c r="R33" s="71"/>
      <c r="S33" s="70">
        <f t="shared" si="5"/>
        <v>0</v>
      </c>
      <c r="T33" s="71"/>
      <c r="U33" s="70">
        <f t="shared" si="5"/>
        <v>0</v>
      </c>
      <c r="V33" s="71"/>
      <c r="W33" s="70">
        <f t="shared" si="5"/>
        <v>0</v>
      </c>
      <c r="X33" s="71"/>
      <c r="Y33" s="70">
        <f t="shared" si="5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392</v>
      </c>
      <c r="E34" s="70" t="e">
        <f t="shared" si="3"/>
        <v>#VALUE!</v>
      </c>
      <c r="F34" s="104" t="s">
        <v>392</v>
      </c>
      <c r="G34" s="70" t="e">
        <f t="shared" si="4"/>
        <v>#VALUE!</v>
      </c>
      <c r="H34" s="71" t="s">
        <v>392</v>
      </c>
      <c r="I34" s="70" t="e">
        <f t="shared" si="4"/>
        <v>#VALUE!</v>
      </c>
      <c r="J34" s="71" t="s">
        <v>392</v>
      </c>
      <c r="K34" s="70" t="e">
        <f t="shared" si="5"/>
        <v>#VALUE!</v>
      </c>
      <c r="L34" s="71" t="s">
        <v>392</v>
      </c>
      <c r="M34" s="70" t="e">
        <f t="shared" si="5"/>
        <v>#VALUE!</v>
      </c>
      <c r="N34" s="71" t="s">
        <v>392</v>
      </c>
      <c r="O34" s="70" t="e">
        <f t="shared" si="5"/>
        <v>#VALUE!</v>
      </c>
      <c r="P34" s="71"/>
      <c r="Q34" s="70">
        <f t="shared" si="5"/>
        <v>0</v>
      </c>
      <c r="R34" s="71"/>
      <c r="S34" s="70">
        <f t="shared" si="5"/>
        <v>0</v>
      </c>
      <c r="T34" s="71"/>
      <c r="U34" s="70">
        <f t="shared" si="5"/>
        <v>0</v>
      </c>
      <c r="V34" s="71"/>
      <c r="W34" s="70">
        <f t="shared" si="5"/>
        <v>0</v>
      </c>
      <c r="X34" s="71"/>
      <c r="Y34" s="70">
        <f t="shared" si="5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392</v>
      </c>
      <c r="E35" s="70" t="e">
        <f t="shared" si="3"/>
        <v>#VALUE!</v>
      </c>
      <c r="F35" s="104" t="s">
        <v>392</v>
      </c>
      <c r="G35" s="70" t="e">
        <f t="shared" si="4"/>
        <v>#VALUE!</v>
      </c>
      <c r="H35" s="71" t="s">
        <v>392</v>
      </c>
      <c r="I35" s="70" t="e">
        <f t="shared" si="4"/>
        <v>#VALUE!</v>
      </c>
      <c r="J35" s="71" t="s">
        <v>392</v>
      </c>
      <c r="K35" s="70" t="e">
        <f t="shared" si="5"/>
        <v>#VALUE!</v>
      </c>
      <c r="L35" s="71" t="s">
        <v>392</v>
      </c>
      <c r="M35" s="70" t="e">
        <f t="shared" si="5"/>
        <v>#VALUE!</v>
      </c>
      <c r="N35" s="71" t="s">
        <v>392</v>
      </c>
      <c r="O35" s="70" t="e">
        <f t="shared" si="5"/>
        <v>#VALUE!</v>
      </c>
      <c r="P35" s="71"/>
      <c r="Q35" s="70">
        <f t="shared" si="5"/>
        <v>0</v>
      </c>
      <c r="R35" s="71"/>
      <c r="S35" s="70">
        <f t="shared" si="5"/>
        <v>0</v>
      </c>
      <c r="T35" s="71"/>
      <c r="U35" s="70">
        <f t="shared" si="5"/>
        <v>0</v>
      </c>
      <c r="V35" s="71"/>
      <c r="W35" s="70">
        <f t="shared" si="5"/>
        <v>0</v>
      </c>
      <c r="X35" s="71"/>
      <c r="Y35" s="70">
        <f t="shared" si="5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</v>
      </c>
      <c r="I36" s="106"/>
      <c r="J36" s="71">
        <v>0</v>
      </c>
      <c r="K36" s="106"/>
      <c r="L36" s="71">
        <v>0</v>
      </c>
      <c r="M36" s="106"/>
      <c r="N36" s="71">
        <v>0.06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 t="s">
        <v>392</v>
      </c>
      <c r="E37" s="104"/>
      <c r="F37" s="104" t="s">
        <v>392</v>
      </c>
      <c r="G37" s="104"/>
      <c r="H37" s="71">
        <v>0</v>
      </c>
      <c r="I37" s="104"/>
      <c r="J37" s="71">
        <v>0</v>
      </c>
      <c r="K37" s="104"/>
      <c r="L37" s="71" t="s">
        <v>392</v>
      </c>
      <c r="M37" s="104"/>
      <c r="N37" s="71" t="s">
        <v>392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392</v>
      </c>
      <c r="E38" s="197" t="e">
        <f t="shared" ref="E38:Y40" si="6">D38/1000</f>
        <v>#VALUE!</v>
      </c>
      <c r="F38" s="104" t="s">
        <v>392</v>
      </c>
      <c r="G38" s="197" t="e">
        <f t="shared" si="6"/>
        <v>#VALUE!</v>
      </c>
      <c r="H38" s="71" t="s">
        <v>392</v>
      </c>
      <c r="I38" s="197" t="e">
        <f t="shared" si="6"/>
        <v>#VALUE!</v>
      </c>
      <c r="J38" s="71" t="s">
        <v>392</v>
      </c>
      <c r="K38" s="197" t="e">
        <f t="shared" si="6"/>
        <v>#VALUE!</v>
      </c>
      <c r="L38" s="71" t="s">
        <v>392</v>
      </c>
      <c r="M38" s="197" t="e">
        <f t="shared" si="6"/>
        <v>#VALUE!</v>
      </c>
      <c r="N38" s="71" t="s">
        <v>392</v>
      </c>
      <c r="O38" s="197" t="e">
        <f t="shared" si="6"/>
        <v>#VALUE!</v>
      </c>
      <c r="P38" s="71"/>
      <c r="Q38" s="197">
        <f t="shared" si="6"/>
        <v>0</v>
      </c>
      <c r="R38" s="71"/>
      <c r="S38" s="197">
        <f t="shared" si="6"/>
        <v>0</v>
      </c>
      <c r="T38" s="71"/>
      <c r="U38" s="197">
        <f t="shared" si="6"/>
        <v>0</v>
      </c>
      <c r="V38" s="71"/>
      <c r="W38" s="197">
        <f t="shared" si="6"/>
        <v>0</v>
      </c>
      <c r="X38" s="71"/>
      <c r="Y38" s="197">
        <f t="shared" si="6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 t="s">
        <v>392</v>
      </c>
      <c r="E39" s="104"/>
      <c r="F39" s="104" t="s">
        <v>392</v>
      </c>
      <c r="G39" s="104"/>
      <c r="H39" s="71">
        <v>4.0000000000000001E-3</v>
      </c>
      <c r="I39" s="104"/>
      <c r="J39" s="71">
        <v>5.0000000000000001E-3</v>
      </c>
      <c r="K39" s="104"/>
      <c r="L39" s="71" t="s">
        <v>392</v>
      </c>
      <c r="M39" s="104"/>
      <c r="N39" s="71" t="s">
        <v>392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392</v>
      </c>
      <c r="E40" s="197" t="e">
        <f t="shared" si="6"/>
        <v>#VALUE!</v>
      </c>
      <c r="F40" s="104" t="s">
        <v>392</v>
      </c>
      <c r="G40" s="197" t="e">
        <f t="shared" si="6"/>
        <v>#VALUE!</v>
      </c>
      <c r="H40" s="71" t="s">
        <v>392</v>
      </c>
      <c r="I40" s="197" t="e">
        <f t="shared" si="6"/>
        <v>#VALUE!</v>
      </c>
      <c r="J40" s="71" t="s">
        <v>392</v>
      </c>
      <c r="K40" s="197" t="e">
        <f t="shared" si="6"/>
        <v>#VALUE!</v>
      </c>
      <c r="L40" s="71" t="s">
        <v>392</v>
      </c>
      <c r="M40" s="197" t="e">
        <f t="shared" si="6"/>
        <v>#VALUE!</v>
      </c>
      <c r="N40" s="71" t="s">
        <v>392</v>
      </c>
      <c r="O40" s="197" t="e">
        <f t="shared" si="6"/>
        <v>#VALUE!</v>
      </c>
      <c r="P40" s="71"/>
      <c r="Q40" s="197">
        <f t="shared" si="6"/>
        <v>0</v>
      </c>
      <c r="R40" s="71"/>
      <c r="S40" s="197">
        <f t="shared" si="6"/>
        <v>0</v>
      </c>
      <c r="T40" s="71"/>
      <c r="U40" s="197">
        <f t="shared" si="6"/>
        <v>0</v>
      </c>
      <c r="V40" s="71"/>
      <c r="W40" s="197">
        <f t="shared" si="6"/>
        <v>0</v>
      </c>
      <c r="X40" s="71"/>
      <c r="Y40" s="197">
        <f t="shared" si="6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>
        <v>0</v>
      </c>
      <c r="E41" s="104"/>
      <c r="F41" s="104">
        <v>0</v>
      </c>
      <c r="G41" s="104"/>
      <c r="H41" s="71">
        <v>0</v>
      </c>
      <c r="I41" s="104"/>
      <c r="J41" s="71">
        <v>0</v>
      </c>
      <c r="K41" s="104"/>
      <c r="L41" s="71">
        <v>0</v>
      </c>
      <c r="M41" s="104"/>
      <c r="N41" s="71">
        <v>0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392</v>
      </c>
      <c r="E42" s="70" t="e">
        <f>D42/1000</f>
        <v>#VALUE!</v>
      </c>
      <c r="F42" s="104" t="s">
        <v>392</v>
      </c>
      <c r="G42" s="70" t="e">
        <f>F42/1000</f>
        <v>#VALUE!</v>
      </c>
      <c r="H42" s="71" t="s">
        <v>392</v>
      </c>
      <c r="I42" s="70" t="e">
        <f>H42/1000</f>
        <v>#VALUE!</v>
      </c>
      <c r="J42" s="71" t="s">
        <v>392</v>
      </c>
      <c r="K42" s="70" t="e">
        <f>J42/1000</f>
        <v>#VALUE!</v>
      </c>
      <c r="L42" s="71" t="s">
        <v>392</v>
      </c>
      <c r="M42" s="70" t="e">
        <f>L42/1000</f>
        <v>#VALUE!</v>
      </c>
      <c r="N42" s="71" t="s">
        <v>392</v>
      </c>
      <c r="O42" s="70" t="e">
        <f>N42/1000</f>
        <v>#VALUE!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 t="s">
        <v>392</v>
      </c>
      <c r="E43" s="104"/>
      <c r="F43" s="104" t="s">
        <v>392</v>
      </c>
      <c r="G43" s="104"/>
      <c r="H43" s="71">
        <v>4.0000000000000001E-3</v>
      </c>
      <c r="I43" s="104"/>
      <c r="J43" s="71">
        <v>7.0000000000000001E-3</v>
      </c>
      <c r="K43" s="104"/>
      <c r="L43" s="71" t="s">
        <v>392</v>
      </c>
      <c r="M43" s="104"/>
      <c r="N43" s="71" t="s">
        <v>392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392</v>
      </c>
      <c r="E44" s="197" t="e">
        <f t="shared" ref="E44:Y45" si="7">D44/1000</f>
        <v>#VALUE!</v>
      </c>
      <c r="F44" s="104" t="s">
        <v>392</v>
      </c>
      <c r="G44" s="197" t="e">
        <f t="shared" si="7"/>
        <v>#VALUE!</v>
      </c>
      <c r="H44" s="71" t="s">
        <v>392</v>
      </c>
      <c r="I44" s="197" t="e">
        <f t="shared" si="7"/>
        <v>#VALUE!</v>
      </c>
      <c r="J44" s="71" t="s">
        <v>392</v>
      </c>
      <c r="K44" s="197" t="e">
        <f t="shared" si="7"/>
        <v>#VALUE!</v>
      </c>
      <c r="L44" s="71" t="s">
        <v>392</v>
      </c>
      <c r="M44" s="197" t="e">
        <f t="shared" si="7"/>
        <v>#VALUE!</v>
      </c>
      <c r="N44" s="71" t="s">
        <v>392</v>
      </c>
      <c r="O44" s="197" t="e">
        <f t="shared" si="7"/>
        <v>#VALUE!</v>
      </c>
      <c r="P44" s="71"/>
      <c r="Q44" s="197">
        <f t="shared" si="7"/>
        <v>0</v>
      </c>
      <c r="R44" s="71"/>
      <c r="S44" s="197">
        <f t="shared" si="7"/>
        <v>0</v>
      </c>
      <c r="T44" s="71"/>
      <c r="U44" s="197">
        <f t="shared" si="7"/>
        <v>0</v>
      </c>
      <c r="V44" s="71"/>
      <c r="W44" s="197">
        <f t="shared" si="7"/>
        <v>0</v>
      </c>
      <c r="X44" s="71"/>
      <c r="Y44" s="197">
        <f t="shared" si="7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392</v>
      </c>
      <c r="E45" s="197" t="e">
        <f t="shared" si="7"/>
        <v>#VALUE!</v>
      </c>
      <c r="F45" s="104" t="s">
        <v>392</v>
      </c>
      <c r="G45" s="197" t="e">
        <f t="shared" si="7"/>
        <v>#VALUE!</v>
      </c>
      <c r="H45" s="71" t="s">
        <v>392</v>
      </c>
      <c r="I45" s="197" t="e">
        <f t="shared" si="7"/>
        <v>#VALUE!</v>
      </c>
      <c r="J45" s="71" t="s">
        <v>392</v>
      </c>
      <c r="K45" s="197" t="e">
        <f t="shared" si="7"/>
        <v>#VALUE!</v>
      </c>
      <c r="L45" s="71" t="s">
        <v>392</v>
      </c>
      <c r="M45" s="197" t="e">
        <f t="shared" si="7"/>
        <v>#VALUE!</v>
      </c>
      <c r="N45" s="71" t="s">
        <v>392</v>
      </c>
      <c r="O45" s="197" t="e">
        <f t="shared" si="7"/>
        <v>#VALUE!</v>
      </c>
      <c r="P45" s="71"/>
      <c r="Q45" s="197">
        <f t="shared" si="7"/>
        <v>0</v>
      </c>
      <c r="R45" s="71"/>
      <c r="S45" s="197">
        <f t="shared" si="7"/>
        <v>0</v>
      </c>
      <c r="T45" s="71"/>
      <c r="U45" s="197">
        <f t="shared" si="7"/>
        <v>0</v>
      </c>
      <c r="V45" s="71"/>
      <c r="W45" s="197">
        <f t="shared" si="7"/>
        <v>0</v>
      </c>
      <c r="X45" s="71"/>
      <c r="Y45" s="197">
        <f t="shared" si="7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 t="s">
        <v>392</v>
      </c>
      <c r="E46" s="104"/>
      <c r="F46" s="104" t="s">
        <v>392</v>
      </c>
      <c r="G46" s="104"/>
      <c r="H46" s="71" t="s">
        <v>392</v>
      </c>
      <c r="I46" s="104"/>
      <c r="J46" s="71" t="s">
        <v>392</v>
      </c>
      <c r="K46" s="104"/>
      <c r="L46" s="71" t="s">
        <v>392</v>
      </c>
      <c r="M46" s="104"/>
      <c r="N46" s="71" t="s">
        <v>392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 t="s">
        <v>392</v>
      </c>
      <c r="E47" s="70" t="e">
        <f>D47/1000</f>
        <v>#VALUE!</v>
      </c>
      <c r="F47" s="104" t="s">
        <v>392</v>
      </c>
      <c r="G47" s="70" t="e">
        <f>F47/1000</f>
        <v>#VALUE!</v>
      </c>
      <c r="H47" s="71" t="s">
        <v>392</v>
      </c>
      <c r="I47" s="70" t="e">
        <f>H47/1000</f>
        <v>#VALUE!</v>
      </c>
      <c r="J47" s="71" t="s">
        <v>392</v>
      </c>
      <c r="K47" s="70" t="e">
        <f>J47/1000</f>
        <v>#VALUE!</v>
      </c>
      <c r="L47" s="71" t="s">
        <v>392</v>
      </c>
      <c r="M47" s="70" t="e">
        <f>L47/1000</f>
        <v>#VALUE!</v>
      </c>
      <c r="N47" s="71" t="s">
        <v>392</v>
      </c>
      <c r="O47" s="70" t="e">
        <f>N47/1000</f>
        <v>#VALUE!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 t="s">
        <v>392</v>
      </c>
      <c r="E48" s="70" t="e">
        <f>D48/1000</f>
        <v>#VALUE!</v>
      </c>
      <c r="F48" s="106" t="s">
        <v>392</v>
      </c>
      <c r="G48" s="70" t="e">
        <f>F48/1000</f>
        <v>#VALUE!</v>
      </c>
      <c r="H48" s="71" t="s">
        <v>392</v>
      </c>
      <c r="I48" s="70" t="e">
        <f>H48/1000</f>
        <v>#VALUE!</v>
      </c>
      <c r="J48" s="71" t="s">
        <v>392</v>
      </c>
      <c r="K48" s="70" t="e">
        <f>J48/1000</f>
        <v>#VALUE!</v>
      </c>
      <c r="L48" s="71" t="s">
        <v>392</v>
      </c>
      <c r="M48" s="70" t="e">
        <f>L48/1000</f>
        <v>#VALUE!</v>
      </c>
      <c r="N48" s="71" t="s">
        <v>392</v>
      </c>
      <c r="O48" s="70" t="e">
        <f>N48/1000</f>
        <v>#VALUE!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 t="s">
        <v>392</v>
      </c>
      <c r="E49" s="70" t="e">
        <f>D49/1000</f>
        <v>#VALUE!</v>
      </c>
      <c r="F49" s="106" t="s">
        <v>392</v>
      </c>
      <c r="G49" s="70" t="e">
        <f>F49/1000</f>
        <v>#VALUE!</v>
      </c>
      <c r="H49" s="71" t="s">
        <v>392</v>
      </c>
      <c r="I49" s="70" t="e">
        <f>H49/1000</f>
        <v>#VALUE!</v>
      </c>
      <c r="J49" s="71" t="s">
        <v>392</v>
      </c>
      <c r="K49" s="70" t="e">
        <f>J49/1000</f>
        <v>#VALUE!</v>
      </c>
      <c r="L49" s="71" t="s">
        <v>392</v>
      </c>
      <c r="M49" s="70" t="e">
        <f>L49/1000</f>
        <v>#VALUE!</v>
      </c>
      <c r="N49" s="71" t="s">
        <v>392</v>
      </c>
      <c r="O49" s="70" t="e">
        <f>N49/1000</f>
        <v>#VALUE!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 t="s">
        <v>392</v>
      </c>
      <c r="E50" s="70" t="e">
        <f>D50/1000</f>
        <v>#VALUE!</v>
      </c>
      <c r="F50" s="104" t="s">
        <v>392</v>
      </c>
      <c r="G50" s="70" t="e">
        <f>F50/1000</f>
        <v>#VALUE!</v>
      </c>
      <c r="H50" s="71" t="s">
        <v>392</v>
      </c>
      <c r="I50" s="70" t="e">
        <f>H50/1000</f>
        <v>#VALUE!</v>
      </c>
      <c r="J50" s="71" t="s">
        <v>392</v>
      </c>
      <c r="K50" s="70" t="e">
        <f>J50/1000</f>
        <v>#VALUE!</v>
      </c>
      <c r="L50" s="71" t="s">
        <v>392</v>
      </c>
      <c r="M50" s="70" t="e">
        <f>L50/1000</f>
        <v>#VALUE!</v>
      </c>
      <c r="N50" s="71" t="s">
        <v>392</v>
      </c>
      <c r="O50" s="70" t="e">
        <f>N50/1000</f>
        <v>#VALUE!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392</v>
      </c>
      <c r="E51" s="73"/>
      <c r="F51" s="73" t="s">
        <v>392</v>
      </c>
      <c r="G51" s="73"/>
      <c r="H51" s="71" t="s">
        <v>392</v>
      </c>
      <c r="I51" s="73"/>
      <c r="J51" s="71" t="s">
        <v>392</v>
      </c>
      <c r="K51" s="73"/>
      <c r="L51" s="71" t="s">
        <v>392</v>
      </c>
      <c r="M51" s="73"/>
      <c r="N51" s="71" t="s">
        <v>392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 t="s">
        <v>392</v>
      </c>
      <c r="E52" s="70" t="e">
        <f>D52/1000</f>
        <v>#VALUE!</v>
      </c>
      <c r="F52" s="104" t="s">
        <v>392</v>
      </c>
      <c r="G52" s="70" t="e">
        <f>F52/1000</f>
        <v>#VALUE!</v>
      </c>
      <c r="H52" s="71" t="s">
        <v>392</v>
      </c>
      <c r="I52" s="70" t="e">
        <f>H52/1000</f>
        <v>#VALUE!</v>
      </c>
      <c r="J52" s="71" t="s">
        <v>392</v>
      </c>
      <c r="K52" s="70" t="e">
        <f>J52/1000</f>
        <v>#VALUE!</v>
      </c>
      <c r="L52" s="71" t="s">
        <v>392</v>
      </c>
      <c r="M52" s="70" t="e">
        <f>L52/1000</f>
        <v>#VALUE!</v>
      </c>
      <c r="N52" s="71" t="s">
        <v>392</v>
      </c>
      <c r="O52" s="70" t="e">
        <f>N52/1000</f>
        <v>#VALUE!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3.7</v>
      </c>
      <c r="E53" s="73"/>
      <c r="F53" s="73">
        <v>3.7</v>
      </c>
      <c r="G53" s="73"/>
      <c r="H53" s="71">
        <v>4.7</v>
      </c>
      <c r="I53" s="73"/>
      <c r="J53" s="71">
        <v>4.8</v>
      </c>
      <c r="K53" s="73"/>
      <c r="L53" s="71">
        <v>1.8</v>
      </c>
      <c r="M53" s="73"/>
      <c r="N53" s="71">
        <v>2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392</v>
      </c>
      <c r="E54" s="73"/>
      <c r="F54" s="73" t="s">
        <v>392</v>
      </c>
      <c r="G54" s="73"/>
      <c r="H54" s="71" t="s">
        <v>392</v>
      </c>
      <c r="I54" s="73"/>
      <c r="J54" s="71" t="s">
        <v>392</v>
      </c>
      <c r="K54" s="73"/>
      <c r="L54" s="71" t="s">
        <v>392</v>
      </c>
      <c r="M54" s="73"/>
      <c r="N54" s="71" t="s">
        <v>392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 t="s">
        <v>392</v>
      </c>
      <c r="E55" s="92"/>
      <c r="F55" s="92" t="s">
        <v>392</v>
      </c>
      <c r="G55" s="92"/>
      <c r="H55" s="71" t="s">
        <v>392</v>
      </c>
      <c r="I55" s="92"/>
      <c r="J55" s="71" t="s">
        <v>392</v>
      </c>
      <c r="K55" s="92"/>
      <c r="L55" s="71" t="s">
        <v>392</v>
      </c>
      <c r="M55" s="92"/>
      <c r="N55" s="71" t="s">
        <v>392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 t="s">
        <v>392</v>
      </c>
      <c r="E56" s="106"/>
      <c r="F56" s="106" t="s">
        <v>392</v>
      </c>
      <c r="G56" s="106"/>
      <c r="H56" s="71" t="s">
        <v>392</v>
      </c>
      <c r="I56" s="106"/>
      <c r="J56" s="71" t="s">
        <v>392</v>
      </c>
      <c r="K56" s="106"/>
      <c r="L56" s="71" t="s">
        <v>392</v>
      </c>
      <c r="M56" s="106"/>
      <c r="N56" s="71" t="s">
        <v>392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392</v>
      </c>
      <c r="E57" s="70" t="e">
        <f>D57/1000</f>
        <v>#VALUE!</v>
      </c>
      <c r="F57" s="110" t="s">
        <v>392</v>
      </c>
      <c r="G57" s="70" t="e">
        <f>F57/1000</f>
        <v>#VALUE!</v>
      </c>
      <c r="H57" s="71" t="s">
        <v>392</v>
      </c>
      <c r="I57" s="70" t="e">
        <f>H57/1000</f>
        <v>#VALUE!</v>
      </c>
      <c r="J57" s="71" t="s">
        <v>392</v>
      </c>
      <c r="K57" s="70" t="e">
        <f>J57/1000</f>
        <v>#VALUE!</v>
      </c>
      <c r="L57" s="71" t="s">
        <v>392</v>
      </c>
      <c r="M57" s="70" t="e">
        <f>L57/1000</f>
        <v>#VALUE!</v>
      </c>
      <c r="N57" s="71" t="s">
        <v>392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392</v>
      </c>
      <c r="E58" s="70" t="e">
        <f>D58/1000</f>
        <v>#VALUE!</v>
      </c>
      <c r="F58" s="110" t="s">
        <v>392</v>
      </c>
      <c r="G58" s="70" t="e">
        <f>F58/1000</f>
        <v>#VALUE!</v>
      </c>
      <c r="H58" s="71" t="s">
        <v>392</v>
      </c>
      <c r="I58" s="70" t="e">
        <f>H58/1000</f>
        <v>#VALUE!</v>
      </c>
      <c r="J58" s="71" t="s">
        <v>392</v>
      </c>
      <c r="K58" s="70" t="e">
        <f>J58/1000</f>
        <v>#VALUE!</v>
      </c>
      <c r="L58" s="71" t="s">
        <v>392</v>
      </c>
      <c r="M58" s="70" t="e">
        <f>L58/1000</f>
        <v>#VALUE!</v>
      </c>
      <c r="N58" s="71" t="s">
        <v>392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>
        <v>0</v>
      </c>
      <c r="E59" s="104"/>
      <c r="F59" s="104">
        <v>2E-3</v>
      </c>
      <c r="G59" s="104"/>
      <c r="H59" s="71">
        <v>0</v>
      </c>
      <c r="I59" s="104"/>
      <c r="J59" s="71">
        <v>0</v>
      </c>
      <c r="K59" s="104"/>
      <c r="L59" s="71">
        <v>0</v>
      </c>
      <c r="M59" s="104"/>
      <c r="N59" s="71">
        <v>0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 t="s">
        <v>392</v>
      </c>
      <c r="E60" s="70" t="e">
        <f>D60/1000</f>
        <v>#VALUE!</v>
      </c>
      <c r="F60" s="100" t="s">
        <v>392</v>
      </c>
      <c r="G60" s="70" t="e">
        <f>F60/1000</f>
        <v>#VALUE!</v>
      </c>
      <c r="H60" s="71" t="s">
        <v>392</v>
      </c>
      <c r="I60" s="70" t="e">
        <f>H60/1000</f>
        <v>#VALUE!</v>
      </c>
      <c r="J60" s="71" t="s">
        <v>392</v>
      </c>
      <c r="K60" s="70" t="e">
        <f>J60/1000</f>
        <v>#VALUE!</v>
      </c>
      <c r="L60" s="71" t="s">
        <v>392</v>
      </c>
      <c r="M60" s="70" t="e">
        <f>L60/1000</f>
        <v>#VALUE!</v>
      </c>
      <c r="N60" s="71" t="s">
        <v>392</v>
      </c>
      <c r="O60" s="70" t="e">
        <f>N60/1000</f>
        <v>#VALUE!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357</v>
      </c>
      <c r="C61" s="98" t="s">
        <v>78</v>
      </c>
      <c r="D61" s="72">
        <v>0.2</v>
      </c>
      <c r="E61" s="73"/>
      <c r="F61" s="73">
        <v>0.7</v>
      </c>
      <c r="G61" s="73"/>
      <c r="H61" s="71">
        <v>0.7</v>
      </c>
      <c r="I61" s="73"/>
      <c r="J61" s="71">
        <v>0.7</v>
      </c>
      <c r="K61" s="73"/>
      <c r="L61" s="71">
        <v>0.6</v>
      </c>
      <c r="M61" s="73"/>
      <c r="N61" s="71">
        <v>0.7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7.2</v>
      </c>
      <c r="E62" s="73"/>
      <c r="F62" s="73">
        <v>7.3</v>
      </c>
      <c r="G62" s="73"/>
      <c r="H62" s="71">
        <v>7.5</v>
      </c>
      <c r="I62" s="73"/>
      <c r="J62" s="71">
        <v>7.4</v>
      </c>
      <c r="K62" s="73"/>
      <c r="L62" s="71">
        <v>7.1</v>
      </c>
      <c r="M62" s="73"/>
      <c r="N62" s="71">
        <v>7.4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</v>
      </c>
      <c r="G65" s="73"/>
      <c r="H65" s="71">
        <v>0</v>
      </c>
      <c r="I65" s="73"/>
      <c r="J65" s="71">
        <v>0</v>
      </c>
      <c r="K65" s="73"/>
      <c r="L65" s="71">
        <v>0.7</v>
      </c>
      <c r="M65" s="73"/>
      <c r="N65" s="71">
        <v>0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81"/>
      <c r="B68" s="281"/>
      <c r="C68" s="170"/>
      <c r="D68" s="170"/>
      <c r="E68" s="123"/>
      <c r="F68" s="124"/>
      <c r="G68" s="124"/>
      <c r="H68" s="125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2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 t="s">
        <v>392</v>
      </c>
      <c r="E70" s="70" t="e">
        <f t="shared" ref="E70:E75" si="8">D70/1000</f>
        <v>#VALUE!</v>
      </c>
      <c r="F70" s="136" t="s">
        <v>392</v>
      </c>
      <c r="G70" s="70" t="e">
        <f t="shared" ref="G70:Y75" si="9">F70/1000</f>
        <v>#VALUE!</v>
      </c>
      <c r="H70" s="90" t="s">
        <v>392</v>
      </c>
      <c r="I70" s="70" t="e">
        <f t="shared" si="9"/>
        <v>#VALUE!</v>
      </c>
      <c r="J70" s="136" t="s">
        <v>392</v>
      </c>
      <c r="K70" s="70" t="e">
        <f t="shared" si="9"/>
        <v>#VALUE!</v>
      </c>
      <c r="L70" s="136" t="s">
        <v>392</v>
      </c>
      <c r="M70" s="70" t="e">
        <f t="shared" si="9"/>
        <v>#VALUE!</v>
      </c>
      <c r="N70" s="136" t="s">
        <v>392</v>
      </c>
      <c r="O70" s="70" t="e">
        <f t="shared" si="9"/>
        <v>#VALUE!</v>
      </c>
      <c r="P70" s="136"/>
      <c r="Q70" s="70">
        <f>P70/1000</f>
        <v>0</v>
      </c>
      <c r="R70" s="136"/>
      <c r="S70" s="70">
        <f t="shared" si="9"/>
        <v>0</v>
      </c>
      <c r="T70" s="136"/>
      <c r="U70" s="70">
        <f t="shared" si="9"/>
        <v>0</v>
      </c>
      <c r="V70" s="136"/>
      <c r="W70" s="70">
        <f t="shared" si="9"/>
        <v>0</v>
      </c>
      <c r="X70" s="136"/>
      <c r="Y70" s="70">
        <f t="shared" si="9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 t="s">
        <v>392</v>
      </c>
      <c r="E71" s="70" t="e">
        <f t="shared" si="8"/>
        <v>#VALUE!</v>
      </c>
      <c r="F71" s="100" t="s">
        <v>392</v>
      </c>
      <c r="G71" s="70" t="e">
        <f t="shared" si="9"/>
        <v>#VALUE!</v>
      </c>
      <c r="H71" s="71" t="s">
        <v>392</v>
      </c>
      <c r="I71" s="70" t="e">
        <f t="shared" si="9"/>
        <v>#VALUE!</v>
      </c>
      <c r="J71" s="100" t="s">
        <v>392</v>
      </c>
      <c r="K71" s="70" t="e">
        <f t="shared" si="9"/>
        <v>#VALUE!</v>
      </c>
      <c r="L71" s="100" t="s">
        <v>392</v>
      </c>
      <c r="M71" s="70" t="e">
        <f t="shared" si="9"/>
        <v>#VALUE!</v>
      </c>
      <c r="N71" s="100" t="s">
        <v>392</v>
      </c>
      <c r="O71" s="70" t="e">
        <f t="shared" si="9"/>
        <v>#VALUE!</v>
      </c>
      <c r="P71" s="100"/>
      <c r="Q71" s="70">
        <f t="shared" si="9"/>
        <v>0</v>
      </c>
      <c r="R71" s="100"/>
      <c r="S71" s="70">
        <f t="shared" si="9"/>
        <v>0</v>
      </c>
      <c r="T71" s="100"/>
      <c r="U71" s="70">
        <f t="shared" si="9"/>
        <v>0</v>
      </c>
      <c r="V71" s="100"/>
      <c r="W71" s="70">
        <f t="shared" si="9"/>
        <v>0</v>
      </c>
      <c r="X71" s="100"/>
      <c r="Y71" s="70">
        <f t="shared" si="9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 t="s">
        <v>392</v>
      </c>
      <c r="E72" s="70" t="e">
        <f t="shared" si="8"/>
        <v>#VALUE!</v>
      </c>
      <c r="F72" s="104" t="s">
        <v>392</v>
      </c>
      <c r="G72" s="70" t="e">
        <f t="shared" si="9"/>
        <v>#VALUE!</v>
      </c>
      <c r="H72" s="71" t="s">
        <v>392</v>
      </c>
      <c r="I72" s="70" t="e">
        <f t="shared" si="9"/>
        <v>#VALUE!</v>
      </c>
      <c r="J72" s="104" t="s">
        <v>392</v>
      </c>
      <c r="K72" s="70" t="e">
        <f t="shared" si="9"/>
        <v>#VALUE!</v>
      </c>
      <c r="L72" s="104" t="s">
        <v>392</v>
      </c>
      <c r="M72" s="70" t="e">
        <f t="shared" si="9"/>
        <v>#VALUE!</v>
      </c>
      <c r="N72" s="104" t="s">
        <v>392</v>
      </c>
      <c r="O72" s="70" t="e">
        <f t="shared" si="9"/>
        <v>#VALUE!</v>
      </c>
      <c r="P72" s="104"/>
      <c r="Q72" s="70">
        <f t="shared" si="9"/>
        <v>0</v>
      </c>
      <c r="R72" s="104"/>
      <c r="S72" s="70">
        <f t="shared" si="9"/>
        <v>0</v>
      </c>
      <c r="T72" s="104"/>
      <c r="U72" s="70">
        <f t="shared" si="9"/>
        <v>0</v>
      </c>
      <c r="V72" s="104"/>
      <c r="W72" s="70">
        <f t="shared" si="9"/>
        <v>0</v>
      </c>
      <c r="X72" s="104"/>
      <c r="Y72" s="70">
        <f t="shared" si="9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392</v>
      </c>
      <c r="E73" s="70" t="e">
        <f t="shared" si="8"/>
        <v>#VALUE!</v>
      </c>
      <c r="F73" s="100" t="s">
        <v>392</v>
      </c>
      <c r="G73" s="70" t="e">
        <f t="shared" si="9"/>
        <v>#VALUE!</v>
      </c>
      <c r="H73" s="71" t="s">
        <v>392</v>
      </c>
      <c r="I73" s="70" t="e">
        <f t="shared" si="9"/>
        <v>#VALUE!</v>
      </c>
      <c r="J73" s="100" t="s">
        <v>392</v>
      </c>
      <c r="K73" s="70" t="e">
        <f t="shared" si="9"/>
        <v>#VALUE!</v>
      </c>
      <c r="L73" s="100" t="s">
        <v>392</v>
      </c>
      <c r="M73" s="70" t="e">
        <f t="shared" si="9"/>
        <v>#VALUE!</v>
      </c>
      <c r="N73" s="100" t="s">
        <v>392</v>
      </c>
      <c r="O73" s="70" t="e">
        <f t="shared" si="9"/>
        <v>#VALUE!</v>
      </c>
      <c r="P73" s="100"/>
      <c r="Q73" s="70">
        <f t="shared" si="9"/>
        <v>0</v>
      </c>
      <c r="R73" s="100"/>
      <c r="S73" s="70">
        <f t="shared" si="9"/>
        <v>0</v>
      </c>
      <c r="T73" s="100"/>
      <c r="U73" s="70">
        <f t="shared" si="9"/>
        <v>0</v>
      </c>
      <c r="V73" s="100"/>
      <c r="W73" s="70">
        <f t="shared" si="9"/>
        <v>0</v>
      </c>
      <c r="X73" s="100"/>
      <c r="Y73" s="70">
        <f t="shared" si="9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392</v>
      </c>
      <c r="E74" s="70" t="e">
        <f t="shared" si="8"/>
        <v>#VALUE!</v>
      </c>
      <c r="F74" s="104" t="s">
        <v>392</v>
      </c>
      <c r="G74" s="70" t="e">
        <f t="shared" si="9"/>
        <v>#VALUE!</v>
      </c>
      <c r="H74" s="71" t="s">
        <v>392</v>
      </c>
      <c r="I74" s="70" t="e">
        <f t="shared" si="9"/>
        <v>#VALUE!</v>
      </c>
      <c r="J74" s="104" t="s">
        <v>392</v>
      </c>
      <c r="K74" s="70" t="e">
        <f t="shared" si="9"/>
        <v>#VALUE!</v>
      </c>
      <c r="L74" s="104" t="s">
        <v>392</v>
      </c>
      <c r="M74" s="70" t="e">
        <f t="shared" si="9"/>
        <v>#VALUE!</v>
      </c>
      <c r="N74" s="104" t="s">
        <v>392</v>
      </c>
      <c r="O74" s="70" t="e">
        <f t="shared" si="9"/>
        <v>#VALUE!</v>
      </c>
      <c r="P74" s="104"/>
      <c r="Q74" s="70">
        <f t="shared" si="9"/>
        <v>0</v>
      </c>
      <c r="R74" s="104"/>
      <c r="S74" s="70">
        <f t="shared" si="9"/>
        <v>0</v>
      </c>
      <c r="T74" s="104"/>
      <c r="U74" s="70">
        <f t="shared" si="9"/>
        <v>0</v>
      </c>
      <c r="V74" s="104"/>
      <c r="W74" s="70">
        <f t="shared" si="9"/>
        <v>0</v>
      </c>
      <c r="X74" s="104"/>
      <c r="Y74" s="70">
        <f t="shared" si="9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392</v>
      </c>
      <c r="E75" s="70" t="e">
        <f t="shared" si="8"/>
        <v>#VALUE!</v>
      </c>
      <c r="F75" s="104" t="s">
        <v>392</v>
      </c>
      <c r="G75" s="70" t="e">
        <f t="shared" si="9"/>
        <v>#VALUE!</v>
      </c>
      <c r="H75" s="71" t="s">
        <v>392</v>
      </c>
      <c r="I75" s="70" t="e">
        <f t="shared" si="9"/>
        <v>#VALUE!</v>
      </c>
      <c r="J75" s="104" t="s">
        <v>392</v>
      </c>
      <c r="K75" s="70" t="e">
        <f>J75/1000</f>
        <v>#VALUE!</v>
      </c>
      <c r="L75" s="104" t="s">
        <v>392</v>
      </c>
      <c r="M75" s="70" t="e">
        <f>L75/1000</f>
        <v>#VALUE!</v>
      </c>
      <c r="N75" s="104" t="s">
        <v>392</v>
      </c>
      <c r="O75" s="70" t="e">
        <f>N75/1000</f>
        <v>#VALUE!</v>
      </c>
      <c r="P75" s="104"/>
      <c r="Q75" s="70">
        <f>P75/1000</f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7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71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392</v>
      </c>
      <c r="E78" s="103"/>
      <c r="F78" s="104" t="s">
        <v>392</v>
      </c>
      <c r="G78" s="104"/>
      <c r="H78" s="71" t="s">
        <v>392</v>
      </c>
      <c r="I78" s="104"/>
      <c r="J78" s="104" t="s">
        <v>392</v>
      </c>
      <c r="K78" s="104"/>
      <c r="L78" s="104" t="s">
        <v>392</v>
      </c>
      <c r="M78" s="104"/>
      <c r="N78" s="104" t="s">
        <v>392</v>
      </c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392</v>
      </c>
      <c r="E79" s="103"/>
      <c r="F79" s="104" t="s">
        <v>392</v>
      </c>
      <c r="G79" s="104"/>
      <c r="H79" s="71" t="s">
        <v>392</v>
      </c>
      <c r="I79" s="104"/>
      <c r="J79" s="104" t="s">
        <v>392</v>
      </c>
      <c r="K79" s="104"/>
      <c r="L79" s="104" t="s">
        <v>392</v>
      </c>
      <c r="M79" s="104"/>
      <c r="N79" s="104" t="s">
        <v>392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392</v>
      </c>
      <c r="E80" s="72"/>
      <c r="F80" s="73" t="s">
        <v>392</v>
      </c>
      <c r="G80" s="73"/>
      <c r="H80" s="71" t="s">
        <v>392</v>
      </c>
      <c r="I80" s="73"/>
      <c r="J80" s="73" t="s">
        <v>392</v>
      </c>
      <c r="K80" s="73"/>
      <c r="L80" s="73" t="s">
        <v>392</v>
      </c>
      <c r="M80" s="73"/>
      <c r="N80" s="73" t="s">
        <v>392</v>
      </c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1</v>
      </c>
      <c r="E81" s="72"/>
      <c r="F81" s="73">
        <v>0.6</v>
      </c>
      <c r="G81" s="73"/>
      <c r="H81" s="71">
        <v>1</v>
      </c>
      <c r="I81" s="73"/>
      <c r="J81" s="73">
        <v>0.6</v>
      </c>
      <c r="K81" s="73"/>
      <c r="L81" s="73">
        <v>1</v>
      </c>
      <c r="M81" s="73"/>
      <c r="N81" s="73">
        <v>0.6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392</v>
      </c>
      <c r="E82" s="72"/>
      <c r="F82" s="73" t="s">
        <v>392</v>
      </c>
      <c r="G82" s="73"/>
      <c r="H82" s="71" t="s">
        <v>392</v>
      </c>
      <c r="I82" s="73"/>
      <c r="J82" s="73" t="s">
        <v>392</v>
      </c>
      <c r="K82" s="73"/>
      <c r="L82" s="73" t="s">
        <v>392</v>
      </c>
      <c r="M82" s="73"/>
      <c r="N82" s="73" t="s">
        <v>392</v>
      </c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 t="s">
        <v>392</v>
      </c>
      <c r="E83" s="197" t="e">
        <f>D83/1000</f>
        <v>#VALUE!</v>
      </c>
      <c r="F83" s="104" t="s">
        <v>392</v>
      </c>
      <c r="G83" s="197" t="e">
        <f>F83/1000</f>
        <v>#VALUE!</v>
      </c>
      <c r="H83" s="71" t="s">
        <v>392</v>
      </c>
      <c r="I83" s="197" t="e">
        <f>H83/1000</f>
        <v>#VALUE!</v>
      </c>
      <c r="J83" s="104" t="s">
        <v>392</v>
      </c>
      <c r="K83" s="197" t="e">
        <f>J83/1000</f>
        <v>#VALUE!</v>
      </c>
      <c r="L83" s="104" t="s">
        <v>392</v>
      </c>
      <c r="M83" s="197" t="e">
        <f>L83/1000</f>
        <v>#VALUE!</v>
      </c>
      <c r="N83" s="104" t="s">
        <v>392</v>
      </c>
      <c r="O83" s="197" t="e">
        <f>N83/1000</f>
        <v>#VALUE!</v>
      </c>
      <c r="P83" s="104"/>
      <c r="Q83" s="197">
        <f>P83/1000</f>
        <v>0</v>
      </c>
      <c r="R83" s="104"/>
      <c r="S83" s="197">
        <f>R83/1000</f>
        <v>0</v>
      </c>
      <c r="T83" s="104"/>
      <c r="U83" s="197">
        <f>T83/1000</f>
        <v>0</v>
      </c>
      <c r="V83" s="104"/>
      <c r="W83" s="197">
        <f>V83/1000</f>
        <v>0</v>
      </c>
      <c r="X83" s="104"/>
      <c r="Y83" s="197">
        <f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392</v>
      </c>
      <c r="E84" s="72"/>
      <c r="F84" s="73" t="s">
        <v>392</v>
      </c>
      <c r="G84" s="73"/>
      <c r="H84" s="71" t="s">
        <v>392</v>
      </c>
      <c r="I84" s="73"/>
      <c r="J84" s="73" t="s">
        <v>392</v>
      </c>
      <c r="K84" s="73"/>
      <c r="L84" s="73" t="s">
        <v>392</v>
      </c>
      <c r="M84" s="73"/>
      <c r="N84" s="73" t="s">
        <v>392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392</v>
      </c>
      <c r="E85" s="103"/>
      <c r="F85" s="104" t="s">
        <v>392</v>
      </c>
      <c r="G85" s="104"/>
      <c r="H85" s="71" t="s">
        <v>392</v>
      </c>
      <c r="I85" s="104"/>
      <c r="J85" s="104" t="s">
        <v>392</v>
      </c>
      <c r="K85" s="104"/>
      <c r="L85" s="104" t="s">
        <v>392</v>
      </c>
      <c r="M85" s="104"/>
      <c r="N85" s="104" t="s">
        <v>392</v>
      </c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392</v>
      </c>
      <c r="E86" s="103"/>
      <c r="F86" s="104" t="s">
        <v>392</v>
      </c>
      <c r="G86" s="104"/>
      <c r="H86" s="71" t="s">
        <v>392</v>
      </c>
      <c r="I86" s="104"/>
      <c r="J86" s="104" t="s">
        <v>392</v>
      </c>
      <c r="K86" s="104"/>
      <c r="L86" s="104" t="s">
        <v>392</v>
      </c>
      <c r="M86" s="104"/>
      <c r="N86" s="104" t="s">
        <v>392</v>
      </c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392</v>
      </c>
      <c r="E87" s="72"/>
      <c r="F87" s="73" t="s">
        <v>392</v>
      </c>
      <c r="G87" s="73"/>
      <c r="H87" s="71" t="s">
        <v>392</v>
      </c>
      <c r="I87" s="73"/>
      <c r="J87" s="73" t="s">
        <v>392</v>
      </c>
      <c r="K87" s="73"/>
      <c r="L87" s="73" t="s">
        <v>392</v>
      </c>
      <c r="M87" s="73"/>
      <c r="N87" s="73" t="s">
        <v>392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392</v>
      </c>
      <c r="E88" s="91"/>
      <c r="F88" s="92" t="s">
        <v>392</v>
      </c>
      <c r="G88" s="92"/>
      <c r="H88" s="71" t="s">
        <v>392</v>
      </c>
      <c r="I88" s="92"/>
      <c r="J88" s="92" t="s">
        <v>392</v>
      </c>
      <c r="K88" s="92"/>
      <c r="L88" s="92" t="s">
        <v>392</v>
      </c>
      <c r="M88" s="92"/>
      <c r="N88" s="92" t="s">
        <v>392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 t="s">
        <v>392</v>
      </c>
      <c r="E89" s="91"/>
      <c r="F89" s="92" t="s">
        <v>392</v>
      </c>
      <c r="G89" s="92"/>
      <c r="H89" s="71" t="s">
        <v>392</v>
      </c>
      <c r="I89" s="92"/>
      <c r="J89" s="92" t="s">
        <v>392</v>
      </c>
      <c r="K89" s="92"/>
      <c r="L89" s="92" t="s">
        <v>392</v>
      </c>
      <c r="M89" s="92"/>
      <c r="N89" s="92" t="s">
        <v>392</v>
      </c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1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7.2</v>
      </c>
      <c r="E91" s="72"/>
      <c r="F91" s="73">
        <v>7.3</v>
      </c>
      <c r="G91" s="73"/>
      <c r="H91" s="71">
        <v>7.5</v>
      </c>
      <c r="I91" s="73"/>
      <c r="J91" s="73">
        <v>7.4</v>
      </c>
      <c r="K91" s="73"/>
      <c r="L91" s="73">
        <v>7.1</v>
      </c>
      <c r="M91" s="73"/>
      <c r="N91" s="73">
        <v>7.4</v>
      </c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392</v>
      </c>
      <c r="E92" s="72"/>
      <c r="F92" s="73" t="s">
        <v>392</v>
      </c>
      <c r="G92" s="73"/>
      <c r="H92" s="71" t="s">
        <v>392</v>
      </c>
      <c r="I92" s="73"/>
      <c r="J92" s="73" t="s">
        <v>392</v>
      </c>
      <c r="K92" s="73"/>
      <c r="L92" s="73" t="s">
        <v>392</v>
      </c>
      <c r="M92" s="73"/>
      <c r="N92" s="73" t="s">
        <v>392</v>
      </c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392</v>
      </c>
      <c r="E93" s="91"/>
      <c r="F93" s="92" t="s">
        <v>392</v>
      </c>
      <c r="G93" s="92"/>
      <c r="H93" s="71" t="s">
        <v>392</v>
      </c>
      <c r="I93" s="92"/>
      <c r="J93" s="92" t="s">
        <v>392</v>
      </c>
      <c r="K93" s="92"/>
      <c r="L93" s="92" t="s">
        <v>392</v>
      </c>
      <c r="M93" s="92"/>
      <c r="N93" s="92" t="s">
        <v>392</v>
      </c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392</v>
      </c>
      <c r="E94" s="103"/>
      <c r="F94" s="104" t="s">
        <v>392</v>
      </c>
      <c r="G94" s="104"/>
      <c r="H94" s="71" t="s">
        <v>392</v>
      </c>
      <c r="I94" s="104"/>
      <c r="J94" s="104" t="s">
        <v>392</v>
      </c>
      <c r="K94" s="104"/>
      <c r="L94" s="104" t="s">
        <v>392</v>
      </c>
      <c r="M94" s="104"/>
      <c r="N94" s="104" t="s">
        <v>392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 t="s">
        <v>392</v>
      </c>
      <c r="E95" s="197" t="e">
        <f>D95/1000</f>
        <v>#VALUE!</v>
      </c>
      <c r="F95" s="106" t="s">
        <v>392</v>
      </c>
      <c r="G95" s="197" t="e">
        <f>F95/1000</f>
        <v>#VALUE!</v>
      </c>
      <c r="H95" s="71" t="s">
        <v>392</v>
      </c>
      <c r="I95" s="197" t="e">
        <f>H95/1000</f>
        <v>#VALUE!</v>
      </c>
      <c r="J95" s="106" t="s">
        <v>392</v>
      </c>
      <c r="K95" s="197" t="e">
        <f>J95/1000</f>
        <v>#VALUE!</v>
      </c>
      <c r="L95" s="106" t="s">
        <v>392</v>
      </c>
      <c r="M95" s="197" t="e">
        <f>L95/1000</f>
        <v>#VALUE!</v>
      </c>
      <c r="N95" s="106" t="s">
        <v>392</v>
      </c>
      <c r="O95" s="197" t="e">
        <f>N95/1000</f>
        <v>#VALUE!</v>
      </c>
      <c r="P95" s="106"/>
      <c r="Q95" s="197">
        <f>P95/1000</f>
        <v>0</v>
      </c>
      <c r="R95" s="144"/>
      <c r="S95" s="197">
        <f>R95/1000</f>
        <v>0</v>
      </c>
      <c r="T95" s="145"/>
      <c r="U95" s="197">
        <f>T95/1000</f>
        <v>0</v>
      </c>
      <c r="V95" s="145"/>
      <c r="W95" s="197">
        <f>V95/1000</f>
        <v>0</v>
      </c>
      <c r="X95" s="145"/>
      <c r="Y95" s="197">
        <f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9" t="s">
        <v>179</v>
      </c>
      <c r="C96" s="200"/>
      <c r="D96" s="148" t="s">
        <v>392</v>
      </c>
      <c r="E96" s="201" t="e">
        <f>D96/1000</f>
        <v>#VALUE!</v>
      </c>
      <c r="F96" s="149" t="s">
        <v>392</v>
      </c>
      <c r="G96" s="201" t="e">
        <f>F96/1000</f>
        <v>#VALUE!</v>
      </c>
      <c r="H96" s="118" t="s">
        <v>392</v>
      </c>
      <c r="I96" s="201" t="e">
        <f>H96/1000</f>
        <v>#VALUE!</v>
      </c>
      <c r="J96" s="149" t="s">
        <v>392</v>
      </c>
      <c r="K96" s="201" t="e">
        <f>J96/1000</f>
        <v>#VALUE!</v>
      </c>
      <c r="L96" s="149" t="s">
        <v>392</v>
      </c>
      <c r="M96" s="201" t="e">
        <f>L96/1000</f>
        <v>#VALUE!</v>
      </c>
      <c r="N96" s="149" t="s">
        <v>392</v>
      </c>
      <c r="O96" s="201" t="e">
        <f>N96/1000</f>
        <v>#VALUE!</v>
      </c>
      <c r="P96" s="149"/>
      <c r="Q96" s="149"/>
      <c r="R96" s="198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152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344</v>
      </c>
      <c r="C98" s="154" t="s">
        <v>60</v>
      </c>
      <c r="D98" s="155" t="s">
        <v>392</v>
      </c>
      <c r="E98" s="155"/>
      <c r="F98" s="156" t="s">
        <v>392</v>
      </c>
      <c r="G98" s="156"/>
      <c r="H98" s="90" t="s">
        <v>392</v>
      </c>
      <c r="I98" s="156"/>
      <c r="J98" s="156" t="s">
        <v>392</v>
      </c>
      <c r="K98" s="156"/>
      <c r="L98" s="156" t="s">
        <v>392</v>
      </c>
      <c r="M98" s="156"/>
      <c r="N98" s="156" t="s">
        <v>392</v>
      </c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345</v>
      </c>
      <c r="C99" s="158" t="s">
        <v>60</v>
      </c>
      <c r="D99" s="72" t="s">
        <v>392</v>
      </c>
      <c r="E99" s="72"/>
      <c r="F99" s="73" t="s">
        <v>392</v>
      </c>
      <c r="G99" s="73"/>
      <c r="H99" s="71" t="s">
        <v>392</v>
      </c>
      <c r="I99" s="73"/>
      <c r="J99" s="73" t="s">
        <v>392</v>
      </c>
      <c r="K99" s="73"/>
      <c r="L99" s="73" t="s">
        <v>392</v>
      </c>
      <c r="M99" s="73"/>
      <c r="N99" s="73" t="s">
        <v>392</v>
      </c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6.2</v>
      </c>
      <c r="E100" s="72"/>
      <c r="F100" s="73">
        <v>6.5</v>
      </c>
      <c r="G100" s="73"/>
      <c r="H100" s="71">
        <v>8.4</v>
      </c>
      <c r="I100" s="73"/>
      <c r="J100" s="73">
        <v>8.5</v>
      </c>
      <c r="K100" s="73"/>
      <c r="L100" s="73">
        <v>4.3</v>
      </c>
      <c r="M100" s="73"/>
      <c r="N100" s="73">
        <v>4.3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223</v>
      </c>
      <c r="C101" s="158"/>
      <c r="D101" s="72">
        <v>0.38</v>
      </c>
      <c r="E101" s="72"/>
      <c r="F101" s="73">
        <v>0.37</v>
      </c>
      <c r="G101" s="73"/>
      <c r="H101" s="71">
        <v>0.38</v>
      </c>
      <c r="I101" s="73"/>
      <c r="J101" s="73">
        <v>0.38</v>
      </c>
      <c r="K101" s="73"/>
      <c r="L101" s="73">
        <v>0.18</v>
      </c>
      <c r="M101" s="73"/>
      <c r="N101" s="73">
        <v>0.2</v>
      </c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71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71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392</v>
      </c>
      <c r="E104" s="91"/>
      <c r="F104" s="92" t="s">
        <v>392</v>
      </c>
      <c r="G104" s="92"/>
      <c r="H104" s="71" t="s">
        <v>392</v>
      </c>
      <c r="I104" s="92"/>
      <c r="J104" s="92" t="s">
        <v>392</v>
      </c>
      <c r="K104" s="92"/>
      <c r="L104" s="92" t="s">
        <v>392</v>
      </c>
      <c r="M104" s="92"/>
      <c r="N104" s="92" t="s">
        <v>392</v>
      </c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392</v>
      </c>
      <c r="E105" s="165"/>
      <c r="F105" s="166" t="s">
        <v>392</v>
      </c>
      <c r="G105" s="166"/>
      <c r="H105" s="118" t="s">
        <v>392</v>
      </c>
      <c r="I105" s="166"/>
      <c r="J105" s="166" t="s">
        <v>392</v>
      </c>
      <c r="K105" s="166"/>
      <c r="L105" s="166" t="s">
        <v>392</v>
      </c>
      <c r="M105" s="166"/>
      <c r="N105" s="166" t="s">
        <v>392</v>
      </c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H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H107" s="167"/>
    </row>
    <row r="108" spans="1:44" ht="11.1" customHeight="1">
      <c r="H108" s="167"/>
    </row>
    <row r="109" spans="1:44" ht="11.1" customHeight="1">
      <c r="H109" s="167"/>
    </row>
    <row r="110" spans="1:44" ht="11.1" customHeight="1">
      <c r="H110" s="167"/>
    </row>
    <row r="111" spans="1:44" ht="11.1" customHeight="1">
      <c r="H111" s="167"/>
    </row>
    <row r="112" spans="1:44" ht="11.1" customHeight="1">
      <c r="H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81"/>
      <c r="B132" s="281"/>
      <c r="C132" s="238"/>
      <c r="D132" s="238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216">
        <v>45017</v>
      </c>
      <c r="C1" t="s">
        <v>384</v>
      </c>
    </row>
    <row r="2" spans="1:8">
      <c r="B2" t="s">
        <v>87</v>
      </c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 spans="1:8">
      <c r="A3" t="s">
        <v>80</v>
      </c>
      <c r="B3" s="217">
        <v>45017</v>
      </c>
      <c r="C3" t="s">
        <v>392</v>
      </c>
      <c r="D3" t="s">
        <v>392</v>
      </c>
      <c r="E3" t="s">
        <v>392</v>
      </c>
      <c r="F3" t="s">
        <v>392</v>
      </c>
      <c r="G3" t="s">
        <v>392</v>
      </c>
      <c r="H3" t="s">
        <v>392</v>
      </c>
    </row>
    <row r="4" spans="1:8">
      <c r="B4">
        <v>45018</v>
      </c>
      <c r="C4" t="s">
        <v>392</v>
      </c>
      <c r="D4" t="s">
        <v>392</v>
      </c>
      <c r="E4" t="s">
        <v>392</v>
      </c>
      <c r="F4" t="s">
        <v>392</v>
      </c>
      <c r="G4" t="s">
        <v>392</v>
      </c>
      <c r="H4" t="s">
        <v>392</v>
      </c>
    </row>
    <row r="5" spans="1:8">
      <c r="B5">
        <v>45019</v>
      </c>
      <c r="C5" t="s">
        <v>392</v>
      </c>
      <c r="D5" t="s">
        <v>392</v>
      </c>
      <c r="E5" t="s">
        <v>392</v>
      </c>
      <c r="F5" t="s">
        <v>392</v>
      </c>
      <c r="G5" t="s">
        <v>392</v>
      </c>
      <c r="H5" t="s">
        <v>392</v>
      </c>
    </row>
    <row r="6" spans="1:8">
      <c r="B6">
        <v>45020</v>
      </c>
      <c r="C6" t="s">
        <v>392</v>
      </c>
      <c r="D6" t="s">
        <v>392</v>
      </c>
      <c r="E6" t="s">
        <v>392</v>
      </c>
      <c r="F6" t="s">
        <v>392</v>
      </c>
      <c r="G6" t="s">
        <v>392</v>
      </c>
      <c r="H6" t="s">
        <v>392</v>
      </c>
    </row>
    <row r="7" spans="1:8">
      <c r="B7">
        <v>45021</v>
      </c>
      <c r="C7" t="s">
        <v>392</v>
      </c>
      <c r="D7" t="s">
        <v>392</v>
      </c>
      <c r="E7" t="s">
        <v>392</v>
      </c>
      <c r="F7" t="s">
        <v>392</v>
      </c>
      <c r="G7" t="s">
        <v>392</v>
      </c>
      <c r="H7" t="s">
        <v>392</v>
      </c>
    </row>
    <row r="8" spans="1:8">
      <c r="B8">
        <v>45022</v>
      </c>
      <c r="C8" t="s">
        <v>392</v>
      </c>
      <c r="D8" t="s">
        <v>392</v>
      </c>
      <c r="E8" t="s">
        <v>392</v>
      </c>
      <c r="F8" t="s">
        <v>392</v>
      </c>
      <c r="G8" t="s">
        <v>392</v>
      </c>
      <c r="H8" t="s">
        <v>392</v>
      </c>
    </row>
    <row r="9" spans="1:8">
      <c r="B9">
        <v>45023</v>
      </c>
      <c r="C9" t="s">
        <v>392</v>
      </c>
      <c r="D9" t="s">
        <v>392</v>
      </c>
      <c r="E9" t="s">
        <v>392</v>
      </c>
      <c r="F9" t="s">
        <v>392</v>
      </c>
      <c r="G9" t="s">
        <v>392</v>
      </c>
      <c r="H9" t="s">
        <v>392</v>
      </c>
    </row>
    <row r="10" spans="1:8">
      <c r="B10">
        <v>45024</v>
      </c>
      <c r="C10" t="s">
        <v>392</v>
      </c>
      <c r="D10" t="s">
        <v>392</v>
      </c>
      <c r="E10" t="s">
        <v>392</v>
      </c>
      <c r="F10" t="s">
        <v>392</v>
      </c>
      <c r="G10" t="s">
        <v>392</v>
      </c>
      <c r="H10" t="s">
        <v>392</v>
      </c>
    </row>
    <row r="11" spans="1:8">
      <c r="B11">
        <v>45025</v>
      </c>
      <c r="C11" t="s">
        <v>392</v>
      </c>
      <c r="D11" t="s">
        <v>392</v>
      </c>
      <c r="E11" t="s">
        <v>392</v>
      </c>
      <c r="F11" t="s">
        <v>392</v>
      </c>
      <c r="G11" t="s">
        <v>392</v>
      </c>
      <c r="H11" t="s">
        <v>392</v>
      </c>
    </row>
    <row r="12" spans="1:8">
      <c r="B12">
        <v>45026</v>
      </c>
      <c r="C12" t="s">
        <v>392</v>
      </c>
      <c r="D12" t="s">
        <v>392</v>
      </c>
      <c r="E12" t="s">
        <v>392</v>
      </c>
      <c r="F12" t="s">
        <v>392</v>
      </c>
      <c r="G12" t="s">
        <v>392</v>
      </c>
      <c r="H12" t="s">
        <v>392</v>
      </c>
    </row>
    <row r="13" spans="1:8">
      <c r="B13">
        <v>45027</v>
      </c>
      <c r="C13" t="s">
        <v>392</v>
      </c>
      <c r="D13" t="s">
        <v>392</v>
      </c>
      <c r="E13" t="s">
        <v>392</v>
      </c>
      <c r="F13" t="s">
        <v>392</v>
      </c>
      <c r="G13" t="s">
        <v>392</v>
      </c>
      <c r="H13" t="s">
        <v>392</v>
      </c>
    </row>
    <row r="14" spans="1:8">
      <c r="B14">
        <v>45028</v>
      </c>
      <c r="C14" t="s">
        <v>392</v>
      </c>
      <c r="D14" t="s">
        <v>392</v>
      </c>
      <c r="E14" t="s">
        <v>392</v>
      </c>
      <c r="F14" t="s">
        <v>392</v>
      </c>
      <c r="G14" t="s">
        <v>392</v>
      </c>
      <c r="H14" t="s">
        <v>392</v>
      </c>
    </row>
    <row r="15" spans="1:8">
      <c r="B15">
        <v>45029</v>
      </c>
      <c r="C15" t="s">
        <v>392</v>
      </c>
      <c r="D15" t="s">
        <v>392</v>
      </c>
      <c r="E15" t="s">
        <v>392</v>
      </c>
      <c r="F15" t="s">
        <v>392</v>
      </c>
      <c r="G15" t="s">
        <v>392</v>
      </c>
      <c r="H15" t="s">
        <v>392</v>
      </c>
    </row>
    <row r="16" spans="1:8">
      <c r="B16">
        <v>45030</v>
      </c>
      <c r="C16" t="s">
        <v>392</v>
      </c>
      <c r="D16" t="s">
        <v>392</v>
      </c>
      <c r="E16" t="s">
        <v>392</v>
      </c>
      <c r="F16" t="s">
        <v>392</v>
      </c>
      <c r="G16" t="s">
        <v>392</v>
      </c>
      <c r="H16" t="s">
        <v>392</v>
      </c>
    </row>
    <row r="17" spans="2:8">
      <c r="B17">
        <v>45031</v>
      </c>
      <c r="C17" t="s">
        <v>392</v>
      </c>
      <c r="D17" t="s">
        <v>392</v>
      </c>
      <c r="E17" t="s">
        <v>392</v>
      </c>
      <c r="F17" t="s">
        <v>392</v>
      </c>
      <c r="G17" t="s">
        <v>392</v>
      </c>
      <c r="H17" t="s">
        <v>392</v>
      </c>
    </row>
    <row r="18" spans="2:8">
      <c r="B18">
        <v>45032</v>
      </c>
      <c r="C18" t="s">
        <v>392</v>
      </c>
      <c r="D18" t="s">
        <v>392</v>
      </c>
      <c r="E18" t="s">
        <v>392</v>
      </c>
      <c r="F18" t="s">
        <v>392</v>
      </c>
      <c r="G18" t="s">
        <v>392</v>
      </c>
      <c r="H18" t="s">
        <v>392</v>
      </c>
    </row>
    <row r="19" spans="2:8">
      <c r="B19">
        <v>45033</v>
      </c>
      <c r="C19" t="s">
        <v>392</v>
      </c>
      <c r="D19" t="s">
        <v>392</v>
      </c>
      <c r="E19" t="s">
        <v>392</v>
      </c>
      <c r="F19" t="s">
        <v>392</v>
      </c>
      <c r="G19" t="s">
        <v>392</v>
      </c>
      <c r="H19" t="s">
        <v>392</v>
      </c>
    </row>
    <row r="20" spans="2:8">
      <c r="B20">
        <v>45034</v>
      </c>
      <c r="C20" t="s">
        <v>392</v>
      </c>
      <c r="D20" t="s">
        <v>392</v>
      </c>
      <c r="E20" t="s">
        <v>392</v>
      </c>
      <c r="F20" t="s">
        <v>392</v>
      </c>
      <c r="G20" t="s">
        <v>392</v>
      </c>
      <c r="H20" t="s">
        <v>392</v>
      </c>
    </row>
    <row r="21" spans="2:8">
      <c r="B21">
        <v>45035</v>
      </c>
      <c r="C21" t="s">
        <v>392</v>
      </c>
      <c r="D21" t="s">
        <v>392</v>
      </c>
      <c r="E21" t="s">
        <v>392</v>
      </c>
      <c r="F21" t="s">
        <v>392</v>
      </c>
      <c r="G21" t="s">
        <v>392</v>
      </c>
      <c r="H21" t="s">
        <v>392</v>
      </c>
    </row>
    <row r="22" spans="2:8">
      <c r="B22">
        <v>45036</v>
      </c>
      <c r="C22" t="s">
        <v>392</v>
      </c>
      <c r="D22" t="s">
        <v>392</v>
      </c>
      <c r="E22" t="s">
        <v>392</v>
      </c>
      <c r="F22" t="s">
        <v>392</v>
      </c>
      <c r="G22" t="s">
        <v>392</v>
      </c>
      <c r="H22" t="s">
        <v>392</v>
      </c>
    </row>
    <row r="23" spans="2:8">
      <c r="B23">
        <v>45037</v>
      </c>
      <c r="C23" t="s">
        <v>392</v>
      </c>
      <c r="D23" t="s">
        <v>392</v>
      </c>
      <c r="E23" t="s">
        <v>392</v>
      </c>
      <c r="F23" t="s">
        <v>392</v>
      </c>
      <c r="G23" t="s">
        <v>392</v>
      </c>
      <c r="H23" t="s">
        <v>392</v>
      </c>
    </row>
    <row r="24" spans="2:8">
      <c r="B24">
        <v>45038</v>
      </c>
      <c r="C24" t="s">
        <v>392</v>
      </c>
      <c r="D24" t="s">
        <v>392</v>
      </c>
      <c r="E24" t="s">
        <v>392</v>
      </c>
      <c r="F24" t="s">
        <v>392</v>
      </c>
      <c r="G24" t="s">
        <v>392</v>
      </c>
      <c r="H24" t="s">
        <v>392</v>
      </c>
    </row>
    <row r="25" spans="2:8">
      <c r="B25">
        <v>45039</v>
      </c>
      <c r="C25" t="s">
        <v>392</v>
      </c>
      <c r="D25" t="s">
        <v>392</v>
      </c>
      <c r="E25" t="s">
        <v>392</v>
      </c>
      <c r="F25" t="s">
        <v>392</v>
      </c>
      <c r="G25" t="s">
        <v>392</v>
      </c>
      <c r="H25" t="s">
        <v>392</v>
      </c>
    </row>
    <row r="26" spans="2:8">
      <c r="B26">
        <v>45040</v>
      </c>
      <c r="C26" t="s">
        <v>392</v>
      </c>
      <c r="D26" t="s">
        <v>392</v>
      </c>
      <c r="E26" t="s">
        <v>392</v>
      </c>
      <c r="F26" t="s">
        <v>392</v>
      </c>
      <c r="G26" t="s">
        <v>392</v>
      </c>
      <c r="H26" t="s">
        <v>392</v>
      </c>
    </row>
    <row r="27" spans="2:8">
      <c r="B27">
        <v>45041</v>
      </c>
      <c r="C27" t="s">
        <v>392</v>
      </c>
      <c r="D27" t="s">
        <v>392</v>
      </c>
      <c r="E27" t="s">
        <v>392</v>
      </c>
      <c r="F27" t="s">
        <v>392</v>
      </c>
      <c r="G27" t="s">
        <v>392</v>
      </c>
      <c r="H27" t="s">
        <v>392</v>
      </c>
    </row>
    <row r="28" spans="2:8">
      <c r="B28">
        <v>45042</v>
      </c>
      <c r="C28" t="s">
        <v>392</v>
      </c>
      <c r="D28" t="s">
        <v>392</v>
      </c>
      <c r="E28" t="s">
        <v>392</v>
      </c>
      <c r="F28" t="s">
        <v>392</v>
      </c>
      <c r="G28" t="s">
        <v>392</v>
      </c>
      <c r="H28" t="s">
        <v>392</v>
      </c>
    </row>
    <row r="29" spans="2:8">
      <c r="B29">
        <v>45043</v>
      </c>
      <c r="C29" t="s">
        <v>392</v>
      </c>
      <c r="D29" t="s">
        <v>392</v>
      </c>
      <c r="E29" t="s">
        <v>392</v>
      </c>
      <c r="F29" t="s">
        <v>392</v>
      </c>
      <c r="G29" t="s">
        <v>392</v>
      </c>
      <c r="H29" t="s">
        <v>392</v>
      </c>
    </row>
    <row r="30" spans="2:8">
      <c r="B30">
        <v>45044</v>
      </c>
      <c r="C30" t="s">
        <v>392</v>
      </c>
      <c r="D30" t="s">
        <v>392</v>
      </c>
      <c r="E30" t="s">
        <v>392</v>
      </c>
      <c r="F30" t="s">
        <v>392</v>
      </c>
      <c r="G30" t="s">
        <v>392</v>
      </c>
      <c r="H30" t="s">
        <v>392</v>
      </c>
    </row>
    <row r="31" spans="2:8">
      <c r="B31">
        <v>45045</v>
      </c>
      <c r="C31" t="s">
        <v>392</v>
      </c>
      <c r="D31" t="s">
        <v>392</v>
      </c>
      <c r="E31" t="s">
        <v>392</v>
      </c>
      <c r="F31" t="s">
        <v>392</v>
      </c>
      <c r="G31" t="s">
        <v>392</v>
      </c>
      <c r="H31" t="s">
        <v>392</v>
      </c>
    </row>
    <row r="32" spans="2:8">
      <c r="B32">
        <v>45046</v>
      </c>
      <c r="C32" t="s">
        <v>392</v>
      </c>
      <c r="D32" t="s">
        <v>392</v>
      </c>
      <c r="E32" t="s">
        <v>392</v>
      </c>
      <c r="F32" t="s">
        <v>392</v>
      </c>
      <c r="G32" t="s">
        <v>392</v>
      </c>
      <c r="H32" t="s">
        <v>392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s="31" customFormat="1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65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346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347</v>
      </c>
      <c r="AB3" s="14" t="s">
        <v>256</v>
      </c>
      <c r="AC3" s="23" t="s">
        <v>258</v>
      </c>
      <c r="AD3" s="14" t="s">
        <v>259</v>
      </c>
      <c r="AE3" s="14" t="s">
        <v>348</v>
      </c>
      <c r="AF3" s="14" t="s">
        <v>349</v>
      </c>
      <c r="AG3" s="17" t="s">
        <v>262</v>
      </c>
      <c r="AH3" s="14" t="s">
        <v>350</v>
      </c>
      <c r="AI3" s="14" t="s">
        <v>351</v>
      </c>
      <c r="AJ3" s="14" t="s">
        <v>352</v>
      </c>
      <c r="AK3" s="14" t="s">
        <v>353</v>
      </c>
      <c r="AL3" s="14" t="s">
        <v>267</v>
      </c>
      <c r="AM3" s="14" t="s">
        <v>354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355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318</v>
      </c>
      <c r="BT3" s="14" t="s">
        <v>70</v>
      </c>
      <c r="BU3" s="14" t="s">
        <v>71</v>
      </c>
      <c r="BV3" s="14" t="s">
        <v>356</v>
      </c>
      <c r="BW3" s="30" t="s">
        <v>341</v>
      </c>
      <c r="BX3" s="32" t="s">
        <v>44</v>
      </c>
      <c r="BY3" s="32" t="s">
        <v>45</v>
      </c>
      <c r="BZ3" s="195" t="s">
        <v>375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319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s="31" customFormat="1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65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346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347</v>
      </c>
      <c r="AB3" s="14" t="s">
        <v>256</v>
      </c>
      <c r="AC3" s="23" t="s">
        <v>258</v>
      </c>
      <c r="AD3" s="14" t="s">
        <v>259</v>
      </c>
      <c r="AE3" s="14" t="s">
        <v>348</v>
      </c>
      <c r="AF3" s="14" t="s">
        <v>349</v>
      </c>
      <c r="AG3" s="17" t="s">
        <v>262</v>
      </c>
      <c r="AH3" s="14" t="s">
        <v>350</v>
      </c>
      <c r="AI3" s="14" t="s">
        <v>351</v>
      </c>
      <c r="AJ3" s="14" t="s">
        <v>352</v>
      </c>
      <c r="AK3" s="14" t="s">
        <v>353</v>
      </c>
      <c r="AL3" s="14" t="s">
        <v>267</v>
      </c>
      <c r="AM3" s="14" t="s">
        <v>354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355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179</v>
      </c>
      <c r="BT3" s="14" t="s">
        <v>70</v>
      </c>
      <c r="BU3" s="14" t="s">
        <v>71</v>
      </c>
      <c r="BV3" s="14" t="s">
        <v>356</v>
      </c>
      <c r="BW3" s="30" t="s">
        <v>341</v>
      </c>
      <c r="BX3" s="32" t="s">
        <v>44</v>
      </c>
      <c r="BY3" s="32" t="s">
        <v>45</v>
      </c>
      <c r="BZ3" s="195" t="s">
        <v>376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268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335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340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254</v>
      </c>
      <c r="AB3" s="14" t="s">
        <v>256</v>
      </c>
      <c r="AC3" s="23" t="s">
        <v>258</v>
      </c>
      <c r="AD3" s="14" t="s">
        <v>259</v>
      </c>
      <c r="AE3" s="14" t="s">
        <v>260</v>
      </c>
      <c r="AF3" s="14" t="s">
        <v>261</v>
      </c>
      <c r="AG3" s="17" t="s">
        <v>262</v>
      </c>
      <c r="AH3" s="14" t="s">
        <v>263</v>
      </c>
      <c r="AI3" s="14" t="s">
        <v>264</v>
      </c>
      <c r="AJ3" s="14" t="s">
        <v>265</v>
      </c>
      <c r="AK3" s="14" t="s">
        <v>266</v>
      </c>
      <c r="AL3" s="14" t="s">
        <v>267</v>
      </c>
      <c r="AM3" s="14" t="s">
        <v>269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37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318</v>
      </c>
      <c r="BT3" s="14" t="s">
        <v>70</v>
      </c>
      <c r="BU3" s="14" t="s">
        <v>71</v>
      </c>
      <c r="BV3" s="14" t="s">
        <v>343</v>
      </c>
      <c r="BW3" s="30" t="s">
        <v>341</v>
      </c>
      <c r="BX3" s="32" t="s">
        <v>44</v>
      </c>
      <c r="BY3" s="32" t="s">
        <v>45</v>
      </c>
      <c r="BZ3" s="195" t="s">
        <v>376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319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65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340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254</v>
      </c>
      <c r="AB3" s="14" t="s">
        <v>256</v>
      </c>
      <c r="AC3" s="23" t="s">
        <v>258</v>
      </c>
      <c r="AD3" s="14" t="s">
        <v>259</v>
      </c>
      <c r="AE3" s="14" t="s">
        <v>260</v>
      </c>
      <c r="AF3" s="14" t="s">
        <v>261</v>
      </c>
      <c r="AG3" s="17" t="s">
        <v>262</v>
      </c>
      <c r="AH3" s="14" t="s">
        <v>263</v>
      </c>
      <c r="AI3" s="14" t="s">
        <v>264</v>
      </c>
      <c r="AJ3" s="14" t="s">
        <v>265</v>
      </c>
      <c r="AK3" s="14" t="s">
        <v>266</v>
      </c>
      <c r="AL3" s="14" t="s">
        <v>267</v>
      </c>
      <c r="AM3" s="14" t="s">
        <v>269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37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318</v>
      </c>
      <c r="BT3" s="14" t="s">
        <v>70</v>
      </c>
      <c r="BU3" s="14" t="s">
        <v>71</v>
      </c>
      <c r="BV3" s="14" t="s">
        <v>343</v>
      </c>
      <c r="BW3" s="30" t="s">
        <v>341</v>
      </c>
      <c r="BX3" s="32" t="s">
        <v>44</v>
      </c>
      <c r="BY3" s="32" t="s">
        <v>45</v>
      </c>
      <c r="BZ3" s="195" t="s">
        <v>376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319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65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340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254</v>
      </c>
      <c r="AB3" s="14" t="s">
        <v>256</v>
      </c>
      <c r="AC3" s="23" t="s">
        <v>258</v>
      </c>
      <c r="AD3" s="14" t="s">
        <v>259</v>
      </c>
      <c r="AE3" s="14" t="s">
        <v>260</v>
      </c>
      <c r="AF3" s="14" t="s">
        <v>261</v>
      </c>
      <c r="AG3" s="17" t="s">
        <v>262</v>
      </c>
      <c r="AH3" s="14" t="s">
        <v>263</v>
      </c>
      <c r="AI3" s="14" t="s">
        <v>264</v>
      </c>
      <c r="AJ3" s="14" t="s">
        <v>265</v>
      </c>
      <c r="AK3" s="14" t="s">
        <v>266</v>
      </c>
      <c r="AL3" s="14" t="s">
        <v>267</v>
      </c>
      <c r="AM3" s="14" t="s">
        <v>269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37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318</v>
      </c>
      <c r="BT3" s="14" t="s">
        <v>70</v>
      </c>
      <c r="BU3" s="14" t="s">
        <v>71</v>
      </c>
      <c r="BV3" s="14" t="s">
        <v>343</v>
      </c>
      <c r="BW3" s="30" t="s">
        <v>341</v>
      </c>
      <c r="BX3" s="32" t="s">
        <v>44</v>
      </c>
      <c r="BY3" s="32" t="s">
        <v>45</v>
      </c>
      <c r="BZ3" s="195" t="s">
        <v>375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319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332</v>
      </c>
      <c r="L1" s="21">
        <v>34</v>
      </c>
      <c r="M1" s="21">
        <v>35</v>
      </c>
      <c r="N1" s="21" t="s">
        <v>336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253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281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297</v>
      </c>
      <c r="BF1" s="21" t="s">
        <v>300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300" t="s">
        <v>238</v>
      </c>
      <c r="C2" s="301"/>
      <c r="D2" s="302" t="s">
        <v>323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t="s">
        <v>243</v>
      </c>
      <c r="S2" t="s">
        <v>245</v>
      </c>
      <c r="T2" s="299" t="s">
        <v>252</v>
      </c>
      <c r="U2" s="299"/>
      <c r="V2" s="299"/>
      <c r="W2" s="299"/>
      <c r="X2" s="299"/>
      <c r="Y2" s="299"/>
      <c r="Z2" s="299"/>
      <c r="AA2" t="s">
        <v>257</v>
      </c>
      <c r="AR2" s="299" t="s">
        <v>273</v>
      </c>
      <c r="AS2" s="299"/>
      <c r="AT2" s="299"/>
      <c r="AU2" s="2" t="s">
        <v>278</v>
      </c>
      <c r="AV2" s="2" t="s">
        <v>280</v>
      </c>
      <c r="AW2" s="2" t="s">
        <v>282</v>
      </c>
      <c r="AX2" s="2" t="s">
        <v>283</v>
      </c>
      <c r="AY2" s="299" t="s">
        <v>286</v>
      </c>
      <c r="AZ2" s="299"/>
      <c r="BA2" s="2" t="s">
        <v>288</v>
      </c>
      <c r="BB2" s="2" t="s">
        <v>290</v>
      </c>
      <c r="BC2" s="2" t="s">
        <v>292</v>
      </c>
      <c r="BD2" s="299" t="s">
        <v>295</v>
      </c>
      <c r="BE2" s="299"/>
      <c r="BF2" s="299"/>
      <c r="BG2" s="299"/>
      <c r="BH2" s="299"/>
      <c r="BI2" s="2" t="s">
        <v>304</v>
      </c>
      <c r="BJ2" s="299" t="s">
        <v>306</v>
      </c>
      <c r="BK2" s="299"/>
      <c r="BL2" s="299" t="s">
        <v>309</v>
      </c>
      <c r="BM2" s="299"/>
      <c r="BN2" s="299"/>
      <c r="BO2" s="299"/>
      <c r="BP2" s="2" t="s">
        <v>313</v>
      </c>
      <c r="BQ2" s="2" t="s">
        <v>316</v>
      </c>
      <c r="BR2" s="2" t="s">
        <v>317</v>
      </c>
      <c r="BS2" s="2" t="s">
        <v>320</v>
      </c>
      <c r="BT2" s="299" t="s">
        <v>321</v>
      </c>
      <c r="BU2" s="299"/>
      <c r="BV2" t="s">
        <v>322</v>
      </c>
      <c r="BW2" t="s">
        <v>342</v>
      </c>
      <c r="CA2" t="s">
        <v>295</v>
      </c>
    </row>
    <row r="3" spans="2:79" ht="72">
      <c r="B3" s="10" t="s">
        <v>239</v>
      </c>
      <c r="C3" s="12" t="s">
        <v>241</v>
      </c>
      <c r="D3" s="14" t="s">
        <v>324</v>
      </c>
      <c r="E3" s="14" t="s">
        <v>325</v>
      </c>
      <c r="F3" s="14" t="s">
        <v>326</v>
      </c>
      <c r="G3" s="14" t="s">
        <v>327</v>
      </c>
      <c r="H3" s="14" t="s">
        <v>328</v>
      </c>
      <c r="I3" s="14" t="s">
        <v>329</v>
      </c>
      <c r="J3" s="14" t="s">
        <v>330</v>
      </c>
      <c r="K3" s="14" t="s">
        <v>331</v>
      </c>
      <c r="L3" s="14" t="s">
        <v>333</v>
      </c>
      <c r="M3" s="14" t="s">
        <v>334</v>
      </c>
      <c r="N3" s="14" t="s">
        <v>65</v>
      </c>
      <c r="O3" s="14" t="s">
        <v>337</v>
      </c>
      <c r="P3" s="14" t="s">
        <v>338</v>
      </c>
      <c r="Q3" s="14" t="s">
        <v>339</v>
      </c>
      <c r="R3" s="14" t="s">
        <v>242</v>
      </c>
      <c r="S3" s="15" t="s">
        <v>244</v>
      </c>
      <c r="T3" s="14" t="s">
        <v>246</v>
      </c>
      <c r="U3" s="14" t="s">
        <v>340</v>
      </c>
      <c r="V3" s="17" t="s">
        <v>248</v>
      </c>
      <c r="W3" s="14" t="s">
        <v>249</v>
      </c>
      <c r="X3" s="18" t="s">
        <v>250</v>
      </c>
      <c r="Y3" s="14" t="s">
        <v>251</v>
      </c>
      <c r="Z3" s="19" t="s">
        <v>64</v>
      </c>
      <c r="AA3" s="14" t="s">
        <v>254</v>
      </c>
      <c r="AB3" s="14" t="s">
        <v>256</v>
      </c>
      <c r="AC3" s="23" t="s">
        <v>258</v>
      </c>
      <c r="AD3" s="14" t="s">
        <v>259</v>
      </c>
      <c r="AE3" s="14" t="s">
        <v>260</v>
      </c>
      <c r="AF3" s="14" t="s">
        <v>261</v>
      </c>
      <c r="AG3" s="17" t="s">
        <v>262</v>
      </c>
      <c r="AH3" s="14" t="s">
        <v>263</v>
      </c>
      <c r="AI3" s="14" t="s">
        <v>264</v>
      </c>
      <c r="AJ3" s="14" t="s">
        <v>265</v>
      </c>
      <c r="AK3" s="14" t="s">
        <v>266</v>
      </c>
      <c r="AL3" s="14" t="s">
        <v>267</v>
      </c>
      <c r="AM3" s="14" t="s">
        <v>269</v>
      </c>
      <c r="AN3" s="14" t="s">
        <v>270</v>
      </c>
      <c r="AO3" s="14" t="s">
        <v>271</v>
      </c>
      <c r="AP3" s="14" t="s">
        <v>66</v>
      </c>
      <c r="AQ3" s="14" t="s">
        <v>272</v>
      </c>
      <c r="AR3" s="12" t="s">
        <v>274</v>
      </c>
      <c r="AS3" s="12" t="s">
        <v>275</v>
      </c>
      <c r="AT3" s="12" t="s">
        <v>276</v>
      </c>
      <c r="AU3" s="17" t="s">
        <v>277</v>
      </c>
      <c r="AV3" s="14" t="s">
        <v>279</v>
      </c>
      <c r="AW3" s="24" t="s">
        <v>48</v>
      </c>
      <c r="AX3" s="14" t="s">
        <v>37</v>
      </c>
      <c r="AY3" s="25" t="s">
        <v>284</v>
      </c>
      <c r="AZ3" s="26" t="s">
        <v>285</v>
      </c>
      <c r="BA3" s="14" t="s">
        <v>287</v>
      </c>
      <c r="BB3" s="14" t="s">
        <v>289</v>
      </c>
      <c r="BC3" s="27" t="s">
        <v>291</v>
      </c>
      <c r="BD3" s="17" t="s">
        <v>293</v>
      </c>
      <c r="BE3" s="17" t="s">
        <v>296</v>
      </c>
      <c r="BF3" s="17" t="s">
        <v>298</v>
      </c>
      <c r="BG3" s="17" t="s">
        <v>301</v>
      </c>
      <c r="BH3" s="17" t="s">
        <v>302</v>
      </c>
      <c r="BI3" s="27" t="s">
        <v>303</v>
      </c>
      <c r="BJ3" s="27" t="s">
        <v>305</v>
      </c>
      <c r="BK3" s="14" t="s">
        <v>307</v>
      </c>
      <c r="BL3" s="28" t="s">
        <v>308</v>
      </c>
      <c r="BM3" s="17" t="s">
        <v>310</v>
      </c>
      <c r="BN3" s="14" t="s">
        <v>311</v>
      </c>
      <c r="BO3" s="29" t="s">
        <v>312</v>
      </c>
      <c r="BP3" s="18" t="s">
        <v>314</v>
      </c>
      <c r="BQ3" s="28" t="s">
        <v>315</v>
      </c>
      <c r="BR3" s="14" t="s">
        <v>179</v>
      </c>
      <c r="BS3" s="14" t="s">
        <v>318</v>
      </c>
      <c r="BT3" s="14" t="s">
        <v>70</v>
      </c>
      <c r="BU3" s="14" t="s">
        <v>71</v>
      </c>
      <c r="BV3" s="14" t="s">
        <v>343</v>
      </c>
      <c r="BW3" s="30" t="s">
        <v>341</v>
      </c>
      <c r="BX3" s="32" t="s">
        <v>44</v>
      </c>
      <c r="BY3" s="32" t="s">
        <v>45</v>
      </c>
      <c r="BZ3" s="195" t="s">
        <v>376</v>
      </c>
      <c r="CA3" s="196" t="s">
        <v>378</v>
      </c>
    </row>
    <row r="4" spans="2:79">
      <c r="B4" s="11" t="s">
        <v>240</v>
      </c>
      <c r="C4" s="13"/>
      <c r="D4" s="13" t="s">
        <v>268</v>
      </c>
      <c r="E4" s="13" t="s">
        <v>268</v>
      </c>
      <c r="F4" s="13" t="s">
        <v>268</v>
      </c>
      <c r="G4" s="13" t="s">
        <v>268</v>
      </c>
      <c r="H4" s="13" t="s">
        <v>268</v>
      </c>
      <c r="I4" s="13" t="s">
        <v>268</v>
      </c>
      <c r="J4" s="13" t="s">
        <v>268</v>
      </c>
      <c r="K4" s="13" t="s">
        <v>268</v>
      </c>
      <c r="L4" s="13" t="s">
        <v>268</v>
      </c>
      <c r="M4" s="13" t="s">
        <v>268</v>
      </c>
      <c r="N4" s="13" t="s">
        <v>268</v>
      </c>
      <c r="O4" s="13" t="s">
        <v>268</v>
      </c>
      <c r="P4" s="13" t="s">
        <v>268</v>
      </c>
      <c r="Q4" s="13" t="s">
        <v>268</v>
      </c>
      <c r="R4" s="13"/>
      <c r="T4" s="13" t="s">
        <v>247</v>
      </c>
      <c r="U4" s="13" t="s">
        <v>247</v>
      </c>
      <c r="V4" s="13" t="s">
        <v>247</v>
      </c>
      <c r="W4" s="13" t="s">
        <v>247</v>
      </c>
      <c r="Y4" s="13" t="s">
        <v>247</v>
      </c>
      <c r="AA4" s="22" t="s">
        <v>255</v>
      </c>
      <c r="AB4" s="22" t="s">
        <v>255</v>
      </c>
      <c r="AD4" s="22" t="s">
        <v>255</v>
      </c>
      <c r="AE4" s="22" t="s">
        <v>255</v>
      </c>
      <c r="AF4" s="22" t="s">
        <v>255</v>
      </c>
      <c r="AG4" s="22" t="s">
        <v>255</v>
      </c>
      <c r="AH4" s="22" t="s">
        <v>255</v>
      </c>
      <c r="AI4" s="22" t="s">
        <v>255</v>
      </c>
      <c r="AJ4" s="22" t="s">
        <v>255</v>
      </c>
      <c r="AK4" s="22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" t="s">
        <v>247</v>
      </c>
      <c r="AV4" s="13" t="s">
        <v>247</v>
      </c>
      <c r="AW4" s="13" t="s">
        <v>247</v>
      </c>
      <c r="AX4" s="13" t="s">
        <v>247</v>
      </c>
      <c r="AY4" s="13" t="s">
        <v>247</v>
      </c>
      <c r="AZ4" s="13" t="s">
        <v>247</v>
      </c>
      <c r="BA4" s="13" t="s">
        <v>247</v>
      </c>
      <c r="BB4" t="s">
        <v>268</v>
      </c>
      <c r="BC4" s="13" t="s">
        <v>247</v>
      </c>
      <c r="BD4" s="13" t="s">
        <v>294</v>
      </c>
      <c r="BE4" s="13" t="s">
        <v>294</v>
      </c>
      <c r="BF4" s="13" t="s">
        <v>299</v>
      </c>
      <c r="BG4" s="13"/>
      <c r="BH4" s="13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s="9" t="s">
        <v>247</v>
      </c>
      <c r="BP4" t="s">
        <v>247</v>
      </c>
      <c r="BR4" t="s">
        <v>268</v>
      </c>
      <c r="BS4" t="s">
        <v>319</v>
      </c>
      <c r="BV4" t="s">
        <v>247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2023-05-31T05:36:39Z</dcterms:modified>
</cp:coreProperties>
</file>