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６月\"/>
    </mc:Choice>
  </mc:AlternateContent>
  <xr:revisionPtr revIDLastSave="0" documentId="13_ncr:1_{E44BA8E2-8D3F-4C7E-B148-7C530CEB0F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月報!$A$1:$AB$130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W9" i="5" l="1"/>
  <c r="U9" i="5"/>
  <c r="S9" i="5"/>
  <c r="Q9" i="5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Q12" i="5"/>
  <c r="P12" i="5" s="1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G12" i="5" s="1"/>
  <c r="E9" i="5"/>
  <c r="E11" i="5" s="1"/>
  <c r="D11" i="5" s="1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O95" i="5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<sst xmlns="http://schemas.openxmlformats.org/spreadsheetml/2006/main" count="4935" uniqueCount="435">
  <si>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</si>
  <si>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</si>
  <si>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</si>
  <si>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</si>
  <si>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</si>
  <si>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</si>
  <si>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</si>
  <si>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</si>
  <si>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</si>
  <si>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</si>
  <si>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</si>
  <si>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</si>
  <si>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</si>
  <si>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</si>
  <si>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</si>
  <si>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</si>
  <si>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</si>
  <si>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</si>
  <si>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</si>
  <si>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</si>
  <si>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</si>
  <si>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</si>
  <si>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</si>
  <si>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</si>
  <si>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</si>
  <si>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</si>
  <si>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</si>
  <si>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</si>
  <si>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</si>
  <si>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</si>
  <si>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</si>
  <si>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</si>
  <si>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</si>
  <si>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</si>
  <si>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</si>
  <si>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</si>
  <si>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</si>
  <si>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</si>
  <si>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</si>
  <si>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</si>
  <si>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</si>
  <si>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</si>
  <si>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</si>
  <si>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</si>
  <si>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</si>
  <si>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</si>
  <si>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</si>
  <si>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</si>
  <si>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</si>
  <si>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</si>
  <si>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</si>
  <si>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</si>
  <si>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</si>
  <si>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</si>
  <si>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</si>
  <si>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</si>
  <si>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</si>
  <si>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</si>
  <si>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</si>
  <si>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</si>
  <si>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</si>
  <si>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</si>
  <si>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</si>
  <si>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</si>
  <si>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</si>
  <si>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</si>
  <si>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</si>
  <si>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</si>
  <si>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</si>
  <si>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</si>
  <si>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</si>
  <si>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</si>
  <si>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</si>
  <si>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</si>
  <si>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</si>
  <si>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</si>
  <si>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</si>
  <si>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</si>
  <si>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</si>
  <si>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</si>
  <si>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</si>
  <si>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</si>
  <si>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</si>
  <si>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</si>
  <si>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</si>
  <si>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</si>
  <si>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</si>
  <si>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</si>
  <si>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</si>
  <si>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</si>
  <si>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</si>
  <si>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</si>
  <si>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</si>
  <si>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</si>
  <si>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</si>
  <si>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</si>
  <si>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</si>
  <si>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</si>
  <si>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</si>
  <si>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</si>
  <si>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</si>
  <si>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</si>
  <si>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</si>
  <si>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</si>
  <si>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</si>
  <si>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</si>
  <si>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</si>
  <si>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</si>
  <si>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</si>
  <si>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</si>
  <si>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</si>
  <si>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</si>
  <si>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</si>
  <si>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</si>
  <si>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</si>
  <si>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</si>
  <si>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</si>
  <si>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</si>
  <si>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</si>
  <si>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</si>
  <si>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</si>
  <si>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</si>
  <si>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</si>
  <si>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</si>
  <si>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</si>
  <si>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</si>
  <si>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</si>
  <si>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</si>
  <si>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</si>
  <si>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</si>
  <si>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</si>
  <si>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</si>
  <si>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</si>
  <si>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</si>
  <si>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</si>
  <si>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</si>
  <si>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</si>
  <si>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</si>
  <si>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</si>
  <si>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</si>
  <si>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</si>
  <si>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</si>
  <si>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</si>
  <si>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</si>
  <si>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</si>
  <si>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</si>
  <si>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</si>
  <si>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</si>
  <si>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</si>
  <si>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</si>
  <si>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</si>
  <si>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</si>
  <si>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</si>
  <si>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</si>
  <si>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</si>
  <si>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</si>
  <si>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</si>
  <si>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</si>
  <si>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</si>
  <si>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</si>
  <si>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</si>
  <si>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</si>
  <si>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</si>
  <si>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</si>
  <si>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</si>
  <si>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</si>
  <si>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</si>
  <si>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</si>
  <si>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</si>
  <si>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</si>
  <si>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</si>
  <si>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</si>
  <si>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</si>
  <si>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</si>
  <si>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</si>
  <si>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</si>
  <si>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</si>
  <si>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</si>
  <si>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</si>
  <si>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</si>
  <si>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</si>
  <si>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</si>
  <si>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</si>
  <si>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</si>
  <si>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</si>
  <si>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</si>
  <si>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</si>
  <si>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</si>
  <si>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</si>
  <si>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</si>
  <si>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</si>
  <si>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</si>
  <si>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</si>
  <si>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</si>
  <si>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</si>
  <si>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</si>
  <si>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</si>
  <si>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</si>
  <si>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</si>
  <si>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</si>
  <si>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</si>
  <si>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</si>
  <si>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</si>
  <si>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</si>
  <si>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</si>
  <si>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</si>
  <si>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</si>
  <si>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</si>
  <si>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</si>
  <si>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</si>
  <si>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</si>
  <si>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</si>
  <si>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</si>
  <si>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</si>
  <si>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</si>
  <si>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</si>
  <si>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</si>
  <si>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</si>
  <si>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</si>
  <si>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</si>
  <si>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</si>
  <si>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</si>
  <si>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</si>
  <si>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</si>
  <si>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</si>
  <si>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</si>
  <si>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</si>
  <si>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</si>
  <si>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</si>
  <si>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</si>
  <si>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</si>
  <si>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</si>
  <si>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</si>
  <si>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</si>
  <si>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</si>
  <si>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</si>
  <si>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</si>
  <si>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</si>
  <si>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</si>
  <si>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</si>
  <si>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</si>
  <si>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</si>
  <si>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</si>
  <si>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</si>
  <si>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</si>
  <si>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</si>
  <si>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</si>
  <si>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</si>
  <si>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</si>
  <si>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</si>
  <si>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</si>
  <si>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</si>
  <si>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</si>
  <si>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</si>
  <si>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</si>
  <si>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</si>
  <si>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</si>
  <si>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</si>
  <si>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</si>
  <si>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</si>
  <si>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</si>
  <si>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</si>
  <si>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</si>
  <si>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</si>
  <si>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</si>
  <si>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</si>
  <si>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</si>
  <si>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</si>
  <si>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</si>
  <si>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</si>
  <si>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</si>
  <si>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</si>
  <si>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</si>
  <si>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</si>
  <si>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</si>
  <si>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</si>
  <si>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</si>
  <si>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</si>
  <si>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</si>
  <si>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</si>
  <si>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</si>
  <si>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</si>
  <si>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</si>
  <si>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</si>
  <si>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</si>
  <si>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</si>
  <si>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</si>
  <si>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</si>
  <si>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</si>
  <si>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</si>
  <si>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</si>
  <si>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</si>
  <si>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</si>
  <si>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</si>
  <si>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</si>
  <si>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</si>
  <si>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</si>
  <si>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</si>
  <si>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</si>
  <si>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</si>
  <si>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</si>
  <si>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</si>
  <si>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</si>
  <si>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</si>
  <si>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</si>
  <si>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</si>
  <si>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</si>
  <si>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</si>
  <si>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</si>
  <si>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</si>
  <si>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</si>
  <si>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</si>
  <si>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</si>
  <si>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</si>
  <si>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</si>
  <si>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</si>
  <si>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</si>
  <si>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</si>
  <si>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</si>
  <si>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</si>
  <si>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</si>
  <si>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</si>
  <si>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</si>
  <si>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</si>
  <si>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</si>
  <si>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</si>
  <si>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</si>
  <si>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</si>
  <si>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</si>
  <si>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</si>
  <si>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</si>
  <si>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</si>
  <si>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</si>
  <si>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</si>
  <si>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</si>
  <si>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</si>
  <si>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</si>
  <si>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</si>
  <si>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</si>
  <si>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</si>
  <si>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</si>
  <si>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</si>
  <si>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</si>
  <si>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</si>
  <si>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</si>
  <si>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</si>
  <si>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</si>
  <si>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</si>
  <si>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</si>
  <si>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</si>
  <si>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</si>
  <si>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</si>
  <si>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</si>
  <si>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</si>
  <si>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</si>
  <si>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</si>
  <si>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</si>
  <si>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</si>
  <si>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</si>
  <si>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</si>
  <si>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</si>
  <si>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</si>
  <si>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</si>
  <si>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</si>
  <si>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</si>
  <si>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</si>
  <si>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</si>
  <si>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</si>
  <si>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</si>
  <si>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</si>
  <si>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</si>
  <si>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</si>
  <si>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</si>
  <si>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</si>
  <si>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</si>
  <si>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</si>
  <si>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</si>
  <si>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</si>
  <si>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</si>
  <si>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</si>
  <si>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</si>
  <si>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</si>
  <si>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</si>
  <si>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</si>
  <si>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</si>
  <si>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</si>
  <si>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</si>
  <si>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</si>
  <si>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</si>
  <si>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</si>
  <si>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</si>
  <si>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</si>
  <si>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</si>
  <si>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</si>
  <si>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</si>
  <si>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</si>
  <si>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</si>
  <si>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</si>
  <si>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</si>
  <si>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</si>
  <si>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</si>
  <si>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</si>
  <si>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</si>
  <si>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</si>
  <si>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</si>
  <si>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</si>
  <si>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晴</t>
  </si>
  <si>
    <t>晴/曇</t>
  </si>
  <si>
    <t>雨/曇</t>
  </si>
  <si>
    <t>曇|晴</t>
  </si>
  <si>
    <t>曇</t>
  </si>
  <si>
    <t>曇|雨</t>
  </si>
  <si>
    <t>雨</t>
  </si>
  <si>
    <t>晴|曇</t>
  </si>
  <si>
    <t>雨|曇</t>
  </si>
  <si>
    <t>2025/06/11</t>
  </si>
  <si>
    <t>2025/06/12</t>
  </si>
  <si>
    <t>09:50</t>
  </si>
  <si>
    <t>10:28</t>
  </si>
  <si>
    <t>10:10</t>
  </si>
  <si>
    <t>10:41</t>
  </si>
  <si>
    <t>09:29</t>
  </si>
  <si>
    <t>09:14</t>
  </si>
  <si>
    <t>09:35</t>
  </si>
  <si>
    <t>09:57</t>
  </si>
  <si>
    <t>08:49</t>
  </si>
  <si>
    <t>09:16</t>
  </si>
  <si>
    <t>0.004未満</t>
  </si>
  <si>
    <t>0.05未満</t>
  </si>
  <si>
    <t>0.0002未満</t>
  </si>
  <si>
    <t>0.001未満</t>
  </si>
  <si>
    <t>0.000001未満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</si>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</sst>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9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176" fontId="8" fillId="0" borderId="50" xfId="0" applyNumberFormat="1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2" fontId="8" fillId="0" borderId="2" xfId="0" applyNumberFormat="1" applyFont="1" applyBorder="1" applyAlignment="1">
      <alignment horizontal="center" vertical="center" shrinkToFit="1"/>
    </xf>
    <xf numFmtId="2" fontId="8" fillId="0" borderId="51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50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3" fontId="8" fillId="0" borderId="49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84" fontId="8" fillId="0" borderId="50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2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 applyAlignment="1">
      <alignment horizontal="center" vertical="center" shrinkToFit="1"/>
    </xf>
    <xf numFmtId="180" fontId="13" fillId="0" borderId="54" xfId="0" applyNumberFormat="1" applyFont="1" applyBorder="1">
      <alignment vertical="center"/>
    </xf>
    <xf numFmtId="187" fontId="8" fillId="0" borderId="1" xfId="0" applyNumberFormat="1" applyFont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4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9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61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wrapText="1"/>
    </xf>
    <xf numFmtId="0" fontId="17" fillId="9" borderId="63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3" fillId="0" borderId="54" xfId="0" applyNumberFormat="1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19" xfId="0" applyFont="1" applyBorder="1">
      <alignment vertical="center"/>
    </xf>
    <xf numFmtId="0" fontId="27" fillId="0" borderId="13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top"/>
    </xf>
    <xf numFmtId="0" fontId="27" fillId="0" borderId="20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5" xfId="0" applyFont="1" applyBorder="1" applyAlignment="1">
      <alignment horizontal="right" vertical="center"/>
    </xf>
    <xf numFmtId="0" fontId="29" fillId="0" borderId="16" xfId="0" applyFont="1" applyBorder="1" applyAlignment="1">
      <alignment horizontal="right" vertical="top"/>
    </xf>
    <xf numFmtId="0" fontId="29" fillId="0" borderId="21" xfId="0" applyFont="1" applyBorder="1">
      <alignment vertical="center"/>
    </xf>
    <xf numFmtId="0" fontId="29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35" xfId="0" applyFont="1" applyBorder="1">
      <alignment vertical="center"/>
    </xf>
    <xf numFmtId="0" fontId="29" fillId="0" borderId="35" xfId="0" applyFont="1" applyBorder="1" applyAlignment="1">
      <alignment horizontal="right" vertical="center"/>
    </xf>
    <xf numFmtId="0" fontId="27" fillId="0" borderId="35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177" fontId="27" fillId="0" borderId="44" xfId="0" quotePrefix="1" applyNumberFormat="1" applyFont="1" applyBorder="1" applyAlignment="1">
      <alignment horizontal="center" vertical="center"/>
    </xf>
    <xf numFmtId="179" fontId="27" fillId="0" borderId="33" xfId="0" applyNumberFormat="1" applyFont="1" applyBorder="1" applyAlignment="1">
      <alignment horizontal="center" vertical="center" shrinkToFit="1"/>
    </xf>
    <xf numFmtId="179" fontId="27" fillId="0" borderId="44" xfId="0" applyNumberFormat="1" applyFont="1" applyBorder="1" applyAlignment="1">
      <alignment horizontal="center" vertical="center" shrinkToFit="1"/>
    </xf>
    <xf numFmtId="178" fontId="27" fillId="0" borderId="8" xfId="0" applyNumberFormat="1" applyFont="1" applyBorder="1" applyAlignment="1">
      <alignment horizontal="center" vertical="center" shrinkToFit="1"/>
    </xf>
    <xf numFmtId="178" fontId="27" fillId="0" borderId="1" xfId="0" applyNumberFormat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right" vertical="center"/>
    </xf>
    <xf numFmtId="0" fontId="27" fillId="0" borderId="7" xfId="0" applyFont="1" applyBorder="1" applyAlignment="1">
      <alignment horizontal="left" vertical="center"/>
    </xf>
    <xf numFmtId="177" fontId="27" fillId="0" borderId="42" xfId="0" quotePrefix="1" applyNumberFormat="1" applyFont="1" applyBorder="1" applyAlignment="1">
      <alignment horizontal="center" vertical="center"/>
    </xf>
    <xf numFmtId="187" fontId="27" fillId="0" borderId="50" xfId="0" applyNumberFormat="1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176" fontId="27" fillId="0" borderId="8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 shrinkToFit="1"/>
    </xf>
    <xf numFmtId="176" fontId="27" fillId="0" borderId="50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0" fontId="27" fillId="0" borderId="31" xfId="0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177" fontId="27" fillId="0" borderId="45" xfId="0" quotePrefix="1" applyNumberFormat="1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center" vertical="center" shrinkToFit="1"/>
    </xf>
    <xf numFmtId="176" fontId="27" fillId="0" borderId="2" xfId="0" applyNumberFormat="1" applyFont="1" applyBorder="1" applyAlignment="1">
      <alignment horizontal="center" vertical="center" shrinkToFit="1"/>
    </xf>
    <xf numFmtId="176" fontId="27" fillId="0" borderId="51" xfId="0" applyNumberFormat="1" applyFont="1" applyBorder="1" applyAlignment="1">
      <alignment horizontal="center" vertical="center" shrinkToFit="1"/>
    </xf>
    <xf numFmtId="0" fontId="27" fillId="0" borderId="34" xfId="0" applyFont="1" applyBorder="1">
      <alignment vertical="center"/>
    </xf>
    <xf numFmtId="176" fontId="27" fillId="0" borderId="35" xfId="0" applyNumberFormat="1" applyFont="1" applyBorder="1" applyAlignment="1">
      <alignment horizontal="center" vertical="center" shrinkToFit="1"/>
    </xf>
    <xf numFmtId="176" fontId="27" fillId="0" borderId="36" xfId="0" applyNumberFormat="1" applyFont="1" applyBorder="1" applyAlignment="1">
      <alignment horizontal="center" vertical="center" shrinkToFit="1"/>
    </xf>
    <xf numFmtId="0" fontId="27" fillId="0" borderId="52" xfId="0" applyFont="1" applyBorder="1">
      <alignment vertical="center"/>
    </xf>
    <xf numFmtId="0" fontId="27" fillId="0" borderId="4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0" fontId="27" fillId="0" borderId="30" xfId="0" applyFont="1" applyBorder="1">
      <alignment vertical="center"/>
    </xf>
    <xf numFmtId="176" fontId="27" fillId="0" borderId="11" xfId="0" applyNumberFormat="1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184" fontId="27" fillId="0" borderId="1" xfId="0" applyNumberFormat="1" applyFont="1" applyBorder="1" applyAlignment="1">
      <alignment horizontal="center" vertical="center" shrinkToFit="1"/>
    </xf>
    <xf numFmtId="186" fontId="27" fillId="0" borderId="1" xfId="0" applyNumberFormat="1" applyFont="1" applyBorder="1" applyAlignment="1">
      <alignment horizontal="center" vertical="center" shrinkToFit="1"/>
    </xf>
    <xf numFmtId="183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85" fontId="27" fillId="0" borderId="1" xfId="0" applyNumberFormat="1" applyFont="1" applyBorder="1" applyAlignment="1">
      <alignment horizontal="center" vertical="center" shrinkToFit="1"/>
    </xf>
    <xf numFmtId="0" fontId="27" fillId="0" borderId="42" xfId="0" quotePrefix="1" applyFont="1" applyBorder="1" applyAlignment="1">
      <alignment horizontal="center" vertical="center"/>
    </xf>
    <xf numFmtId="0" fontId="27" fillId="0" borderId="53" xfId="0" applyFont="1" applyBorder="1">
      <alignment vertical="center"/>
    </xf>
    <xf numFmtId="0" fontId="27" fillId="0" borderId="47" xfId="0" applyFont="1" applyBorder="1" applyAlignment="1">
      <alignment horizontal="left" vertical="center"/>
    </xf>
    <xf numFmtId="0" fontId="27" fillId="0" borderId="43" xfId="0" applyFont="1" applyBorder="1" applyAlignment="1">
      <alignment horizontal="center" vertical="center"/>
    </xf>
    <xf numFmtId="176" fontId="27" fillId="0" borderId="37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7" fillId="0" borderId="54" xfId="0" applyFont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26" xfId="0" applyFont="1" applyBorder="1" applyAlignment="1">
      <alignment horizontal="left" vertical="center"/>
    </xf>
    <xf numFmtId="0" fontId="29" fillId="0" borderId="26" xfId="0" applyFont="1" applyBorder="1" applyAlignment="1">
      <alignment horizontal="right" vertical="center"/>
    </xf>
    <xf numFmtId="0" fontId="27" fillId="0" borderId="26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32" fillId="0" borderId="46" xfId="3" quotePrefix="1" applyFont="1" applyBorder="1" applyAlignment="1">
      <alignment vertical="center"/>
    </xf>
    <xf numFmtId="0" fontId="32" fillId="0" borderId="5" xfId="3" quotePrefix="1" applyFont="1" applyBorder="1" applyAlignment="1">
      <alignment vertical="center"/>
    </xf>
    <xf numFmtId="0" fontId="32" fillId="0" borderId="42" xfId="3" applyFont="1" applyBorder="1" applyAlignment="1">
      <alignment horizontal="center" vertical="center"/>
    </xf>
    <xf numFmtId="0" fontId="32" fillId="0" borderId="5" xfId="3" applyFont="1" applyBorder="1" applyAlignment="1">
      <alignment vertical="center"/>
    </xf>
    <xf numFmtId="49" fontId="32" fillId="0" borderId="42" xfId="3" applyNumberFormat="1" applyFont="1" applyBorder="1" applyAlignment="1">
      <alignment horizontal="center" vertical="center"/>
    </xf>
    <xf numFmtId="0" fontId="32" fillId="0" borderId="60" xfId="3" quotePrefix="1" applyFont="1" applyBorder="1" applyAlignment="1">
      <alignment vertical="center"/>
    </xf>
    <xf numFmtId="0" fontId="27" fillId="0" borderId="21" xfId="0" applyFont="1" applyBorder="1">
      <alignment vertical="center"/>
    </xf>
    <xf numFmtId="0" fontId="32" fillId="0" borderId="0" xfId="3" quotePrefix="1" applyFont="1" applyAlignment="1">
      <alignment vertical="center"/>
    </xf>
    <xf numFmtId="0" fontId="27" fillId="0" borderId="35" xfId="0" applyFont="1" applyBorder="1" applyAlignment="1">
      <alignment horizontal="left" vertical="center"/>
    </xf>
    <xf numFmtId="0" fontId="32" fillId="0" borderId="6" xfId="0" quotePrefix="1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shrinkToFit="1"/>
    </xf>
    <xf numFmtId="0" fontId="32" fillId="0" borderId="7" xfId="0" quotePrefix="1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0" fontId="27" fillId="0" borderId="5" xfId="0" applyFont="1" applyBorder="1">
      <alignment vertical="center"/>
    </xf>
    <xf numFmtId="0" fontId="32" fillId="0" borderId="7" xfId="3" quotePrefix="1" applyFont="1" applyBorder="1" applyAlignment="1">
      <alignment vertical="center"/>
    </xf>
    <xf numFmtId="0" fontId="27" fillId="0" borderId="39" xfId="0" applyFont="1" applyBorder="1">
      <alignment vertical="center"/>
    </xf>
    <xf numFmtId="0" fontId="32" fillId="0" borderId="43" xfId="3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shrinkToFit="1"/>
    </xf>
    <xf numFmtId="180" fontId="31" fillId="0" borderId="54" xfId="0" applyNumberFormat="1" applyFont="1" applyBorder="1">
      <alignment vertical="center"/>
    </xf>
    <xf numFmtId="187" fontId="27" fillId="0" borderId="8" xfId="0" applyNumberFormat="1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184" fontId="27" fillId="0" borderId="8" xfId="0" applyNumberFormat="1" applyFont="1" applyBorder="1" applyAlignment="1">
      <alignment horizontal="center" vertical="center" shrinkToFit="1"/>
    </xf>
    <xf numFmtId="186" fontId="27" fillId="0" borderId="8" xfId="0" applyNumberFormat="1" applyFont="1" applyBorder="1" applyAlignment="1">
      <alignment horizontal="center" vertical="center" shrinkToFit="1"/>
    </xf>
    <xf numFmtId="183" fontId="27" fillId="0" borderId="8" xfId="0" applyNumberFormat="1" applyFont="1" applyBorder="1" applyAlignment="1">
      <alignment horizontal="center" vertical="center" shrinkToFit="1"/>
    </xf>
    <xf numFmtId="2" fontId="27" fillId="0" borderId="8" xfId="0" applyNumberFormat="1" applyFont="1" applyBorder="1" applyAlignment="1">
      <alignment horizontal="center" vertical="center" shrinkToFit="1"/>
    </xf>
    <xf numFmtId="185" fontId="27" fillId="0" borderId="8" xfId="0" applyNumberFormat="1" applyFont="1" applyBorder="1" applyAlignment="1">
      <alignment horizontal="center" vertical="center" shrinkToFit="1"/>
    </xf>
    <xf numFmtId="176" fontId="27" fillId="0" borderId="40" xfId="0" applyNumberFormat="1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184" fontId="27" fillId="0" borderId="50" xfId="0" applyNumberFormat="1" applyFont="1" applyBorder="1" applyAlignment="1">
      <alignment horizontal="center" vertical="center" shrinkToFit="1"/>
    </xf>
    <xf numFmtId="186" fontId="27" fillId="0" borderId="50" xfId="0" applyNumberFormat="1" applyFont="1" applyBorder="1" applyAlignment="1">
      <alignment horizontal="center" vertical="center" shrinkToFit="1"/>
    </xf>
    <xf numFmtId="183" fontId="27" fillId="0" borderId="50" xfId="0" applyNumberFormat="1" applyFont="1" applyBorder="1" applyAlignment="1">
      <alignment horizontal="center" vertical="center" shrinkToFit="1"/>
    </xf>
    <xf numFmtId="2" fontId="27" fillId="0" borderId="50" xfId="0" applyNumberFormat="1" applyFont="1" applyBorder="1" applyAlignment="1">
      <alignment horizontal="center" vertical="center" shrinkToFit="1"/>
    </xf>
    <xf numFmtId="185" fontId="27" fillId="0" borderId="50" xfId="0" applyNumberFormat="1" applyFont="1" applyBorder="1" applyAlignment="1">
      <alignment horizontal="center" vertical="center" shrinkToFit="1"/>
    </xf>
    <xf numFmtId="176" fontId="27" fillId="0" borderId="38" xfId="0" applyNumberFormat="1" applyFont="1" applyBorder="1" applyAlignment="1">
      <alignment horizontal="center" vertical="center" shrinkToFit="1"/>
    </xf>
    <xf numFmtId="176" fontId="27" fillId="0" borderId="33" xfId="0" applyNumberFormat="1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176" fontId="27" fillId="0" borderId="49" xfId="0" applyNumberFormat="1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1" fillId="7" borderId="7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71" xfId="3" quotePrefix="1" applyFont="1" applyBorder="1" applyAlignment="1">
      <alignment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7" fillId="0" borderId="37" xfId="0" applyNumberFormat="1" applyFont="1" applyBorder="1" applyAlignment="1">
      <alignment horizontal="center" vertical="center" shrinkToFit="1"/>
    </xf>
    <xf numFmtId="185" fontId="27" fillId="0" borderId="38" xfId="0" applyNumberFormat="1" applyFont="1" applyBorder="1" applyAlignment="1">
      <alignment horizontal="center" vertical="center" shrinkToFit="1"/>
    </xf>
    <xf numFmtId="185" fontId="27" fillId="0" borderId="40" xfId="0" applyNumberFormat="1" applyFont="1" applyBorder="1" applyAlignment="1">
      <alignment horizontal="center" vertical="center" shrinkToFit="1"/>
    </xf>
    <xf numFmtId="185" fontId="27" fillId="0" borderId="1" xfId="0" applyNumberFormat="1" applyFont="1" applyBorder="1" applyAlignment="1">
      <alignment horizontal="center" vertical="center"/>
    </xf>
    <xf numFmtId="185" fontId="27" fillId="0" borderId="0" xfId="0" applyNumberFormat="1" applyFont="1" applyAlignment="1">
      <alignment horizontal="center" vertical="center"/>
    </xf>
    <xf numFmtId="55" fontId="19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179" fontId="27" fillId="0" borderId="6" xfId="0" applyNumberFormat="1" applyFont="1" applyBorder="1" applyAlignment="1">
      <alignment horizontal="center" vertical="center" shrinkToFit="1"/>
    </xf>
    <xf numFmtId="187" fontId="27" fillId="0" borderId="5" xfId="0" applyNumberFormat="1" applyFont="1" applyBorder="1" applyAlignment="1">
      <alignment horizontal="center" vertical="center" shrinkToFit="1"/>
    </xf>
    <xf numFmtId="176" fontId="27" fillId="0" borderId="5" xfId="0" applyNumberFormat="1" applyFont="1" applyBorder="1" applyAlignment="1">
      <alignment horizontal="center" vertical="center" shrinkToFit="1"/>
    </xf>
    <xf numFmtId="176" fontId="27" fillId="0" borderId="74" xfId="0" applyNumberFormat="1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184" fontId="27" fillId="0" borderId="5" xfId="0" applyNumberFormat="1" applyFont="1" applyBorder="1" applyAlignment="1">
      <alignment horizontal="center" vertical="center" shrinkToFit="1"/>
    </xf>
    <xf numFmtId="186" fontId="27" fillId="0" borderId="5" xfId="0" applyNumberFormat="1" applyFont="1" applyBorder="1" applyAlignment="1">
      <alignment horizontal="center" vertical="center" shrinkToFit="1"/>
    </xf>
    <xf numFmtId="183" fontId="27" fillId="0" borderId="5" xfId="0" applyNumberFormat="1" applyFont="1" applyBorder="1" applyAlignment="1">
      <alignment horizontal="center" vertical="center" shrinkToFit="1"/>
    </xf>
    <xf numFmtId="2" fontId="27" fillId="0" borderId="5" xfId="0" applyNumberFormat="1" applyFont="1" applyBorder="1" applyAlignment="1">
      <alignment horizontal="center" vertical="center" shrinkToFit="1"/>
    </xf>
    <xf numFmtId="185" fontId="27" fillId="0" borderId="5" xfId="0" applyNumberFormat="1" applyFont="1" applyBorder="1" applyAlignment="1">
      <alignment horizontal="center" vertical="center" shrinkToFit="1"/>
    </xf>
    <xf numFmtId="176" fontId="27" fillId="0" borderId="39" xfId="0" applyNumberFormat="1" applyFont="1" applyBorder="1" applyAlignment="1">
      <alignment horizontal="center" vertical="center" shrinkToFit="1"/>
    </xf>
    <xf numFmtId="183" fontId="27" fillId="0" borderId="75" xfId="0" applyNumberFormat="1" applyFont="1" applyBorder="1" applyAlignment="1">
      <alignment horizontal="center" vertical="center" shrinkToFit="1"/>
    </xf>
    <xf numFmtId="185" fontId="27" fillId="0" borderId="39" xfId="0" applyNumberFormat="1" applyFont="1" applyBorder="1" applyAlignment="1">
      <alignment horizontal="center" vertical="center" shrinkToFit="1"/>
    </xf>
    <xf numFmtId="176" fontId="27" fillId="0" borderId="46" xfId="0" applyNumberFormat="1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179" fontId="27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2" fillId="4" borderId="0" xfId="0" applyFont="1" applyFill="1" applyAlignment="1">
      <alignment horizontal="left" vertical="top" wrapText="1"/>
    </xf>
    <xf numFmtId="0" fontId="32" fillId="4" borderId="26" xfId="0" applyFont="1" applyFill="1" applyBorder="1" applyAlignment="1">
      <alignment horizontal="left" vertical="top" wrapText="1"/>
    </xf>
    <xf numFmtId="14" fontId="27" fillId="4" borderId="33" xfId="0" applyNumberFormat="1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shrinkToFit="1"/>
    </xf>
    <xf numFmtId="183" fontId="27" fillId="0" borderId="4" xfId="0" applyNumberFormat="1" applyFont="1" applyBorder="1" applyAlignment="1">
      <alignment horizontal="center" vertical="center" shrinkToFit="1"/>
    </xf>
    <xf numFmtId="2" fontId="27" fillId="0" borderId="2" xfId="0" applyNumberFormat="1" applyFont="1" applyBorder="1" applyAlignment="1">
      <alignment horizontal="center" vertical="center" shrinkToFit="1"/>
    </xf>
    <xf numFmtId="2" fontId="27" fillId="0" borderId="37" xfId="0" applyNumberFormat="1" applyFont="1" applyBorder="1" applyAlignment="1">
      <alignment horizontal="center" vertical="center" shrinkToFit="1"/>
    </xf>
    <xf numFmtId="176" fontId="27" fillId="0" borderId="0" xfId="0" applyNumberFormat="1" applyFont="1" applyAlignment="1">
      <alignment horizontal="center" vertical="center" shrinkToFit="1"/>
    </xf>
    <xf numFmtId="188" fontId="31" fillId="0" borderId="54" xfId="0" applyNumberFormat="1" applyFont="1" applyBorder="1" applyAlignment="1">
      <alignment horizontal="right" vertical="center"/>
    </xf>
    <xf numFmtId="182" fontId="31" fillId="0" borderId="54" xfId="0" applyNumberFormat="1" applyFont="1" applyBorder="1" applyAlignment="1">
      <alignment horizontal="left" vertical="center"/>
    </xf>
    <xf numFmtId="0" fontId="30" fillId="0" borderId="55" xfId="0" applyFont="1" applyBorder="1" applyAlignment="1">
      <alignment horizontal="left" vertical="top" wrapText="1"/>
    </xf>
    <xf numFmtId="0" fontId="30" fillId="0" borderId="56" xfId="0" applyFont="1" applyBorder="1" applyAlignment="1">
      <alignment horizontal="left" vertical="top" wrapText="1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0" fontId="29" fillId="0" borderId="64" xfId="0" applyFont="1" applyBorder="1" applyAlignment="1">
      <alignment horizontal="left" vertical="top" wrapText="1"/>
    </xf>
    <xf numFmtId="0" fontId="29" fillId="0" borderId="65" xfId="0" applyFont="1" applyBorder="1" applyAlignment="1">
      <alignment horizontal="left" vertical="top"/>
    </xf>
    <xf numFmtId="0" fontId="30" fillId="0" borderId="27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left" vertical="top" wrapText="1"/>
    </xf>
    <xf numFmtId="0" fontId="30" fillId="0" borderId="24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29" fillId="0" borderId="24" xfId="0" applyFont="1" applyBorder="1" applyAlignment="1">
      <alignment horizontal="left" vertical="top" wrapText="1"/>
    </xf>
    <xf numFmtId="0" fontId="29" fillId="0" borderId="23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/>
    </xf>
    <xf numFmtId="0" fontId="29" fillId="0" borderId="3" xfId="0" applyFont="1" applyBorder="1" applyAlignment="1">
      <alignment horizontal="left" vertical="top" wrapText="1" shrinkToFit="1"/>
    </xf>
    <xf numFmtId="0" fontId="29" fillId="0" borderId="29" xfId="0" applyFont="1" applyBorder="1" applyAlignment="1">
      <alignment horizontal="left" vertical="top" wrapText="1" shrinkToFit="1"/>
    </xf>
    <xf numFmtId="0" fontId="29" fillId="0" borderId="0" xfId="0" applyFont="1" applyAlignment="1">
      <alignment horizontal="left" vertical="top" wrapText="1" shrinkToFit="1"/>
    </xf>
    <xf numFmtId="0" fontId="29" fillId="0" borderId="26" xfId="0" applyFont="1" applyBorder="1" applyAlignment="1">
      <alignment horizontal="left" vertical="top" wrapText="1" shrinkToFit="1"/>
    </xf>
    <xf numFmtId="0" fontId="30" fillId="0" borderId="14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9" fillId="0" borderId="72" xfId="0" applyFont="1" applyBorder="1" applyAlignment="1">
      <alignment horizontal="left" vertical="top" wrapText="1" shrinkToFit="1"/>
    </xf>
    <xf numFmtId="0" fontId="29" fillId="0" borderId="76" xfId="0" applyFont="1" applyBorder="1" applyAlignment="1">
      <alignment horizontal="left" vertical="top" wrapText="1" shrinkToFit="1"/>
    </xf>
    <xf numFmtId="0" fontId="29" fillId="0" borderId="16" xfId="0" applyFont="1" applyBorder="1" applyAlignment="1">
      <alignment horizontal="left" vertical="top" wrapText="1" shrinkToFit="1"/>
    </xf>
    <xf numFmtId="0" fontId="29" fillId="0" borderId="18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left" vertical="top" wrapText="1"/>
    </xf>
    <xf numFmtId="0" fontId="30" fillId="0" borderId="58" xfId="0" applyFont="1" applyBorder="1" applyAlignment="1">
      <alignment horizontal="left" vertical="top" wrapText="1"/>
    </xf>
    <xf numFmtId="0" fontId="30" fillId="0" borderId="66" xfId="0" applyFont="1" applyBorder="1" applyAlignment="1">
      <alignment horizontal="left" vertical="top" wrapText="1"/>
    </xf>
    <xf numFmtId="0" fontId="30" fillId="0" borderId="67" xfId="0" applyFont="1" applyBorder="1" applyAlignment="1">
      <alignment horizontal="left" vertical="top" wrapText="1"/>
    </xf>
    <xf numFmtId="0" fontId="29" fillId="0" borderId="70" xfId="0" applyFont="1" applyBorder="1" applyAlignment="1">
      <alignment horizontal="left" vertical="top" wrapText="1" shrinkToFit="1"/>
    </xf>
    <xf numFmtId="0" fontId="29" fillId="0" borderId="73" xfId="0" applyFont="1" applyBorder="1" applyAlignment="1">
      <alignment horizontal="left" vertical="top" wrapText="1" shrinkToFit="1"/>
    </xf>
    <xf numFmtId="0" fontId="29" fillId="0" borderId="68" xfId="0" applyFont="1" applyBorder="1" applyAlignment="1">
      <alignment horizontal="left" vertical="top" wrapText="1" shrinkToFit="1"/>
    </xf>
    <xf numFmtId="0" fontId="29" fillId="0" borderId="69" xfId="0" applyFont="1" applyBorder="1" applyAlignment="1">
      <alignment horizontal="left" vertical="top" wrapText="1" shrinkToFit="1"/>
    </xf>
    <xf numFmtId="181" fontId="13" fillId="0" borderId="54" xfId="0" applyNumberFormat="1" applyFont="1" applyBorder="1" applyAlignment="1">
      <alignment horizontal="right" vertical="center"/>
    </xf>
    <xf numFmtId="182" fontId="13" fillId="0" borderId="54" xfId="0" applyNumberFormat="1" applyFont="1" applyBorder="1" applyAlignment="1">
      <alignment horizontal="left" vertical="center"/>
    </xf>
    <xf numFmtId="0" fontId="30" fillId="0" borderId="57" xfId="0" applyFont="1" applyBorder="1" applyAlignment="1">
      <alignment horizontal="center" vertical="top" wrapText="1"/>
    </xf>
    <xf numFmtId="0" fontId="30" fillId="0" borderId="5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 shrinkToFit="1"/>
    </xf>
    <xf numFmtId="0" fontId="9" fillId="0" borderId="29" xfId="0" applyFont="1" applyBorder="1" applyAlignment="1">
      <alignment horizontal="left" vertical="top" wrapText="1" shrinkToFit="1"/>
    </xf>
    <xf numFmtId="0" fontId="10" fillId="0" borderId="1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57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8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04"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B1" zoomScaleNormal="100" zoomScaleSheetLayoutView="100" workbookViewId="0">
      <selection activeCell="F2" sqref="F2"/>
    </sheetView>
  </sheetViews>
  <sheetFormatPr defaultColWidth="9" defaultRowHeight="8.5"/>
  <cols>
    <col min="1" max="1" width="3.08203125" style="157" customWidth="1"/>
    <col min="2" max="2" width="25.58203125" style="157" customWidth="1"/>
    <col min="3" max="3" width="6" style="157" customWidth="1"/>
    <col min="4" max="15" width="12.58203125" style="158" customWidth="1"/>
    <col min="16" max="17" width="9.75" style="158" hidden="1" customWidth="1"/>
    <col min="18" max="34" width="5.58203125" style="157" hidden="1" customWidth="1"/>
    <col min="35" max="35" width="11.58203125" style="159" hidden="1" customWidth="1"/>
    <col min="36" max="36" width="3.08203125" style="159" customWidth="1"/>
    <col min="37" max="16384" width="9" style="157"/>
  </cols>
  <sheetData>
    <row r="1" spans="1:36"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1:36" ht="11">
      <c r="A2" s="318">
        <v>45717</v>
      </c>
      <c r="B2" s="318"/>
      <c r="C2" s="319">
        <v>45809</v>
      </c>
      <c r="D2" s="319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</row>
    <row r="3" spans="1:36" ht="11.5" thickBot="1">
      <c r="A3" s="286"/>
      <c r="B3" s="286"/>
      <c r="C3" s="287"/>
      <c r="D3" s="287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6" ht="11.15" customHeight="1">
      <c r="A4" s="160"/>
      <c r="B4" s="161"/>
      <c r="C4" s="162" t="s">
        <v>87</v>
      </c>
      <c r="D4" s="320" t="s">
        <v>352</v>
      </c>
      <c r="E4" s="336" t="s">
        <v>353</v>
      </c>
      <c r="F4" s="334" t="s">
        <v>358</v>
      </c>
      <c r="G4" s="322" t="s">
        <v>364</v>
      </c>
      <c r="H4" s="332" t="s">
        <v>366</v>
      </c>
      <c r="I4" s="322" t="s">
        <v>369</v>
      </c>
      <c r="J4" s="332" t="s">
        <v>395</v>
      </c>
      <c r="K4" s="322" t="s">
        <v>396</v>
      </c>
      <c r="L4" s="332" t="s">
        <v>397</v>
      </c>
      <c r="M4" s="322" t="s">
        <v>401</v>
      </c>
      <c r="N4" s="348"/>
      <c r="O4" s="350"/>
      <c r="P4" s="316"/>
      <c r="Q4" s="342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</row>
    <row r="5" spans="1:36" ht="11.15" customHeight="1">
      <c r="A5" s="163"/>
      <c r="B5" s="164"/>
      <c r="C5" s="165"/>
      <c r="D5" s="321"/>
      <c r="E5" s="337"/>
      <c r="F5" s="335"/>
      <c r="G5" s="323"/>
      <c r="H5" s="333"/>
      <c r="I5" s="323"/>
      <c r="J5" s="333"/>
      <c r="K5" s="323"/>
      <c r="L5" s="333"/>
      <c r="M5" s="323"/>
      <c r="N5" s="349"/>
      <c r="O5" s="351"/>
      <c r="P5" s="317"/>
      <c r="Q5" s="343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</row>
    <row r="6" spans="1:36" ht="11.15" customHeight="1">
      <c r="A6" s="163"/>
      <c r="B6" s="166"/>
      <c r="C6" s="167" t="s">
        <v>88</v>
      </c>
      <c r="D6" s="328" t="s">
        <v>350</v>
      </c>
      <c r="E6" s="330" t="s">
        <v>356</v>
      </c>
      <c r="F6" s="326" t="s">
        <v>359</v>
      </c>
      <c r="G6" s="324" t="s">
        <v>363</v>
      </c>
      <c r="H6" s="326" t="s">
        <v>367</v>
      </c>
      <c r="I6" s="324" t="s">
        <v>372</v>
      </c>
      <c r="J6" s="326" t="s">
        <v>398</v>
      </c>
      <c r="K6" s="324" t="s">
        <v>399</v>
      </c>
      <c r="L6" s="340" t="s">
        <v>400</v>
      </c>
      <c r="M6" s="338" t="s">
        <v>404</v>
      </c>
      <c r="N6" s="352"/>
      <c r="O6" s="354"/>
      <c r="P6" s="344"/>
      <c r="Q6" s="346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</row>
    <row r="7" spans="1:36" ht="11.15" customHeight="1" thickBot="1">
      <c r="A7" s="168" t="s">
        <v>85</v>
      </c>
      <c r="B7" s="169" t="s">
        <v>86</v>
      </c>
      <c r="C7" s="170"/>
      <c r="D7" s="329"/>
      <c r="E7" s="331"/>
      <c r="F7" s="327"/>
      <c r="G7" s="325"/>
      <c r="H7" s="327"/>
      <c r="I7" s="325"/>
      <c r="J7" s="327"/>
      <c r="K7" s="325"/>
      <c r="L7" s="341"/>
      <c r="M7" s="339"/>
      <c r="N7" s="353"/>
      <c r="O7" s="355"/>
      <c r="P7" s="345"/>
      <c r="Q7" s="347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</row>
    <row r="8" spans="1:36" ht="11.15" customHeight="1" thickBot="1">
      <c r="A8" s="201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  <c r="P8" s="173"/>
      <c r="Q8" s="174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</row>
    <row r="9" spans="1:36" ht="11.15" customHeight="1">
      <c r="A9" s="175">
        <v>1</v>
      </c>
      <c r="B9" s="176" t="s">
        <v>80</v>
      </c>
      <c r="C9" s="177" t="s">
        <v>75</v>
      </c>
      <c r="D9" s="178" t="s">
        <v>415</v>
      </c>
      <c r="E9" s="178" t="s">
        <v>415</v>
      </c>
      <c r="F9" s="178" t="s">
        <v>415</v>
      </c>
      <c r="G9" s="178" t="s">
        <v>415</v>
      </c>
      <c r="H9" s="178" t="s">
        <v>415</v>
      </c>
      <c r="I9" s="178" t="s">
        <v>415</v>
      </c>
      <c r="J9" s="178" t="s">
        <v>416</v>
      </c>
      <c r="K9" s="178" t="s">
        <v>416</v>
      </c>
      <c r="L9" s="178" t="s">
        <v>416</v>
      </c>
      <c r="M9" s="178" t="s">
        <v>416</v>
      </c>
      <c r="N9" s="288"/>
      <c r="O9" s="303"/>
      <c r="P9" s="178"/>
      <c r="Q9" s="179"/>
      <c r="R9" s="180" t="e">
        <v>#REF!</v>
      </c>
      <c r="S9" s="181" t="e">
        <v>#REF!</v>
      </c>
      <c r="T9" s="181" t="e">
        <v>#REF!</v>
      </c>
      <c r="U9" s="181" t="e">
        <v>#REF!</v>
      </c>
      <c r="V9" s="181" t="e">
        <v>#REF!</v>
      </c>
      <c r="W9" s="181" t="e">
        <v>#REF!</v>
      </c>
      <c r="X9" s="181" t="e">
        <v>#REF!</v>
      </c>
      <c r="Y9" s="181" t="e">
        <v>#REF!</v>
      </c>
      <c r="Z9" s="181" t="e">
        <v>#REF!</v>
      </c>
      <c r="AA9" s="181" t="e">
        <v>#REF!</v>
      </c>
      <c r="AB9" s="181" t="e">
        <v>#REF!</v>
      </c>
      <c r="AC9" s="181" t="e">
        <v>#REF!</v>
      </c>
      <c r="AD9" s="181" t="e">
        <v>#REF!</v>
      </c>
      <c r="AE9" s="181" t="e">
        <v>#REF!</v>
      </c>
      <c r="AF9" s="181" t="e">
        <v>#REF!</v>
      </c>
      <c r="AG9" s="181" t="e">
        <v>#REF!</v>
      </c>
      <c r="AH9" s="181" t="e">
        <v>#REF!</v>
      </c>
      <c r="AI9" s="182" t="s">
        <v>46</v>
      </c>
    </row>
    <row r="10" spans="1:36" ht="11.15" customHeight="1">
      <c r="A10" s="183">
        <v>2</v>
      </c>
      <c r="B10" s="184" t="s">
        <v>81</v>
      </c>
      <c r="C10" s="185" t="s">
        <v>75</v>
      </c>
      <c r="D10" s="187" t="s">
        <v>417</v>
      </c>
      <c r="E10" s="188" t="s">
        <v>418</v>
      </c>
      <c r="F10" s="188" t="s">
        <v>419</v>
      </c>
      <c r="G10" s="188" t="s">
        <v>420</v>
      </c>
      <c r="H10" s="188" t="s">
        <v>421</v>
      </c>
      <c r="I10" s="188" t="s">
        <v>422</v>
      </c>
      <c r="J10" s="188" t="s">
        <v>423</v>
      </c>
      <c r="K10" s="188" t="s">
        <v>424</v>
      </c>
      <c r="L10" s="188" t="s">
        <v>425</v>
      </c>
      <c r="M10" s="188" t="s">
        <v>426</v>
      </c>
      <c r="N10" s="289"/>
      <c r="O10" s="186"/>
      <c r="P10" s="251"/>
      <c r="Q10" s="186"/>
      <c r="R10" s="180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2"/>
    </row>
    <row r="11" spans="1:36" ht="11.15" customHeight="1">
      <c r="A11" s="183">
        <v>3</v>
      </c>
      <c r="B11" s="184" t="s">
        <v>82</v>
      </c>
      <c r="C11" s="185" t="s">
        <v>75</v>
      </c>
      <c r="D11" s="187" t="s">
        <v>412</v>
      </c>
      <c r="E11" s="188" t="s">
        <v>412</v>
      </c>
      <c r="F11" s="188" t="s">
        <v>412</v>
      </c>
      <c r="G11" s="188" t="s">
        <v>412</v>
      </c>
      <c r="H11" s="188" t="s">
        <v>412</v>
      </c>
      <c r="I11" s="188" t="s">
        <v>412</v>
      </c>
      <c r="J11" s="188" t="s">
        <v>408</v>
      </c>
      <c r="K11" s="188" t="s">
        <v>408</v>
      </c>
      <c r="L11" s="188" t="s">
        <v>408</v>
      </c>
      <c r="M11" s="188" t="s">
        <v>408</v>
      </c>
      <c r="N11" s="225"/>
      <c r="O11" s="189"/>
      <c r="P11" s="187"/>
      <c r="Q11" s="189"/>
      <c r="R11" s="180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2"/>
    </row>
    <row r="12" spans="1:36" ht="11.15" customHeight="1">
      <c r="A12" s="183">
        <v>4</v>
      </c>
      <c r="B12" s="184" t="s">
        <v>83</v>
      </c>
      <c r="C12" s="185" t="s">
        <v>75</v>
      </c>
      <c r="D12" s="187" t="s">
        <v>408</v>
      </c>
      <c r="E12" s="188" t="s">
        <v>408</v>
      </c>
      <c r="F12" s="188" t="s">
        <v>408</v>
      </c>
      <c r="G12" s="188" t="s">
        <v>408</v>
      </c>
      <c r="H12" s="188" t="s">
        <v>408</v>
      </c>
      <c r="I12" s="188" t="s">
        <v>408</v>
      </c>
      <c r="J12" s="188" t="s">
        <v>413</v>
      </c>
      <c r="K12" s="188" t="s">
        <v>413</v>
      </c>
      <c r="L12" s="188" t="s">
        <v>413</v>
      </c>
      <c r="M12" s="188" t="s">
        <v>413</v>
      </c>
      <c r="N12" s="225"/>
      <c r="O12" s="189"/>
      <c r="P12" s="187"/>
      <c r="Q12" s="189"/>
      <c r="R12" s="180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2"/>
    </row>
    <row r="13" spans="1:36" ht="11.15" customHeight="1">
      <c r="A13" s="183">
        <v>5</v>
      </c>
      <c r="B13" s="184" t="s">
        <v>44</v>
      </c>
      <c r="C13" s="185" t="s">
        <v>84</v>
      </c>
      <c r="D13" s="190">
        <v>21.1</v>
      </c>
      <c r="E13" s="191">
        <v>21.8</v>
      </c>
      <c r="F13" s="191">
        <v>22.1</v>
      </c>
      <c r="G13" s="191">
        <v>21.9</v>
      </c>
      <c r="H13" s="191">
        <v>22</v>
      </c>
      <c r="I13" s="191">
        <v>22</v>
      </c>
      <c r="J13" s="191">
        <v>21</v>
      </c>
      <c r="K13" s="191">
        <v>23.2</v>
      </c>
      <c r="L13" s="191">
        <v>22</v>
      </c>
      <c r="M13" s="191">
        <v>20.7</v>
      </c>
      <c r="N13" s="290"/>
      <c r="O13" s="192"/>
      <c r="P13" s="190"/>
      <c r="Q13" s="192"/>
      <c r="R13" s="190" t="s">
        <v>405</v>
      </c>
      <c r="S13" s="191" t="s">
        <v>405</v>
      </c>
      <c r="T13" s="191" t="s">
        <v>405</v>
      </c>
      <c r="U13" s="191" t="s">
        <v>405</v>
      </c>
      <c r="V13" s="191" t="s">
        <v>405</v>
      </c>
      <c r="W13" s="191" t="s">
        <v>405</v>
      </c>
      <c r="X13" s="191" t="s">
        <v>405</v>
      </c>
      <c r="Y13" s="191" t="s">
        <v>405</v>
      </c>
      <c r="Z13" s="191" t="s">
        <v>405</v>
      </c>
      <c r="AA13" s="191" t="s">
        <v>405</v>
      </c>
      <c r="AB13" s="191" t="s">
        <v>405</v>
      </c>
      <c r="AC13" s="191" t="s">
        <v>405</v>
      </c>
      <c r="AD13" s="191" t="s">
        <v>405</v>
      </c>
      <c r="AE13" s="191" t="s">
        <v>405</v>
      </c>
      <c r="AF13" s="191" t="s">
        <v>405</v>
      </c>
      <c r="AG13" s="191" t="s">
        <v>405</v>
      </c>
      <c r="AH13" s="191" t="s">
        <v>405</v>
      </c>
      <c r="AI13" s="193" t="e">
        <v>#REF!</v>
      </c>
      <c r="AJ13" s="194"/>
    </row>
    <row r="14" spans="1:36" ht="11.15" customHeight="1" thickBot="1">
      <c r="A14" s="195">
        <v>6</v>
      </c>
      <c r="B14" s="196" t="s">
        <v>45</v>
      </c>
      <c r="C14" s="197" t="s">
        <v>84</v>
      </c>
      <c r="D14" s="198">
        <v>16.600000000000001</v>
      </c>
      <c r="E14" s="199">
        <v>20.399999999999999</v>
      </c>
      <c r="F14" s="199">
        <v>18.3</v>
      </c>
      <c r="G14" s="199">
        <v>20.2</v>
      </c>
      <c r="H14" s="199">
        <v>18.899999999999999</v>
      </c>
      <c r="I14" s="199">
        <v>21.1</v>
      </c>
      <c r="J14" s="199">
        <v>19.3</v>
      </c>
      <c r="K14" s="199">
        <v>20.8</v>
      </c>
      <c r="L14" s="199">
        <v>22.1</v>
      </c>
      <c r="M14" s="199">
        <v>20.9</v>
      </c>
      <c r="N14" s="291"/>
      <c r="O14" s="200"/>
      <c r="P14" s="198"/>
      <c r="Q14" s="200"/>
      <c r="R14" s="190" t="s">
        <v>405</v>
      </c>
      <c r="S14" s="191" t="s">
        <v>405</v>
      </c>
      <c r="T14" s="191" t="s">
        <v>405</v>
      </c>
      <c r="U14" s="191" t="s">
        <v>405</v>
      </c>
      <c r="V14" s="191" t="s">
        <v>405</v>
      </c>
      <c r="W14" s="191" t="s">
        <v>405</v>
      </c>
      <c r="X14" s="191" t="s">
        <v>405</v>
      </c>
      <c r="Y14" s="191" t="s">
        <v>405</v>
      </c>
      <c r="Z14" s="191" t="s">
        <v>405</v>
      </c>
      <c r="AA14" s="191" t="s">
        <v>405</v>
      </c>
      <c r="AB14" s="191" t="s">
        <v>405</v>
      </c>
      <c r="AC14" s="191" t="s">
        <v>405</v>
      </c>
      <c r="AD14" s="191" t="s">
        <v>405</v>
      </c>
      <c r="AE14" s="191" t="s">
        <v>405</v>
      </c>
      <c r="AF14" s="191" t="s">
        <v>405</v>
      </c>
      <c r="AG14" s="191" t="s">
        <v>405</v>
      </c>
      <c r="AH14" s="191" t="s">
        <v>405</v>
      </c>
      <c r="AI14" s="193" t="e">
        <v>#REF!</v>
      </c>
      <c r="AJ14" s="194"/>
    </row>
    <row r="15" spans="1:36" ht="11.15" customHeight="1" thickBot="1">
      <c r="A15" s="201" t="s">
        <v>125</v>
      </c>
      <c r="B15" s="171"/>
      <c r="C15" s="172" t="s">
        <v>76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3"/>
      <c r="P15" s="202"/>
      <c r="Q15" s="203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  <c r="AJ15" s="194"/>
    </row>
    <row r="16" spans="1:36" ht="11.15" customHeight="1">
      <c r="A16" s="204">
        <v>1</v>
      </c>
      <c r="B16" s="176" t="s">
        <v>47</v>
      </c>
      <c r="C16" s="205" t="s">
        <v>77</v>
      </c>
      <c r="D16" s="206">
        <v>0</v>
      </c>
      <c r="E16" s="206">
        <v>0</v>
      </c>
      <c r="F16" s="206">
        <v>0</v>
      </c>
      <c r="G16" s="206">
        <v>0</v>
      </c>
      <c r="H16" s="206">
        <v>0</v>
      </c>
      <c r="I16" s="206">
        <v>0</v>
      </c>
      <c r="J16" s="206">
        <v>0</v>
      </c>
      <c r="K16" s="206">
        <v>0</v>
      </c>
      <c r="L16" s="206">
        <v>0</v>
      </c>
      <c r="M16" s="206">
        <v>0</v>
      </c>
      <c r="N16" s="292"/>
      <c r="O16" s="259"/>
      <c r="P16" s="252"/>
      <c r="Q16" s="206"/>
      <c r="R16" s="187" t="s">
        <v>405</v>
      </c>
      <c r="S16" s="188" t="s">
        <v>405</v>
      </c>
      <c r="T16" s="188" t="s">
        <v>405</v>
      </c>
      <c r="U16" s="188" t="s">
        <v>405</v>
      </c>
      <c r="V16" s="188" t="s">
        <v>405</v>
      </c>
      <c r="W16" s="188" t="s">
        <v>405</v>
      </c>
      <c r="X16" s="188" t="s">
        <v>405</v>
      </c>
      <c r="Y16" s="188" t="s">
        <v>405</v>
      </c>
      <c r="Z16" s="188" t="s">
        <v>405</v>
      </c>
      <c r="AA16" s="188" t="s">
        <v>405</v>
      </c>
      <c r="AB16" s="188" t="s">
        <v>405</v>
      </c>
      <c r="AC16" s="188" t="s">
        <v>405</v>
      </c>
      <c r="AD16" s="188" t="s">
        <v>405</v>
      </c>
      <c r="AE16" s="188" t="s">
        <v>405</v>
      </c>
      <c r="AF16" s="188" t="s">
        <v>405</v>
      </c>
      <c r="AG16" s="188" t="s">
        <v>405</v>
      </c>
      <c r="AH16" s="188" t="s">
        <v>405</v>
      </c>
      <c r="AI16" s="193" t="e">
        <v>#REF!</v>
      </c>
      <c r="AJ16" s="194"/>
    </row>
    <row r="17" spans="1:36" ht="11.15" customHeight="1">
      <c r="A17" s="207">
        <v>2</v>
      </c>
      <c r="B17" s="184" t="s">
        <v>0</v>
      </c>
      <c r="C17" s="185" t="s">
        <v>75</v>
      </c>
      <c r="D17" s="188" t="s">
        <v>227</v>
      </c>
      <c r="E17" s="188" t="s">
        <v>227</v>
      </c>
      <c r="F17" s="188" t="s">
        <v>227</v>
      </c>
      <c r="G17" s="188" t="s">
        <v>227</v>
      </c>
      <c r="H17" s="188" t="s">
        <v>227</v>
      </c>
      <c r="I17" s="188" t="s">
        <v>227</v>
      </c>
      <c r="J17" s="188" t="s">
        <v>227</v>
      </c>
      <c r="K17" s="188" t="s">
        <v>227</v>
      </c>
      <c r="L17" s="188" t="s">
        <v>227</v>
      </c>
      <c r="M17" s="188" t="s">
        <v>227</v>
      </c>
      <c r="N17" s="225"/>
      <c r="O17" s="189"/>
      <c r="P17" s="187"/>
      <c r="Q17" s="188"/>
      <c r="R17" s="187" t="s">
        <v>405</v>
      </c>
      <c r="S17" s="188" t="s">
        <v>405</v>
      </c>
      <c r="T17" s="188" t="s">
        <v>405</v>
      </c>
      <c r="U17" s="188" t="s">
        <v>405</v>
      </c>
      <c r="V17" s="188" t="s">
        <v>405</v>
      </c>
      <c r="W17" s="188" t="s">
        <v>405</v>
      </c>
      <c r="X17" s="188" t="s">
        <v>405</v>
      </c>
      <c r="Y17" s="188" t="s">
        <v>405</v>
      </c>
      <c r="Z17" s="188" t="s">
        <v>405</v>
      </c>
      <c r="AA17" s="188" t="s">
        <v>405</v>
      </c>
      <c r="AB17" s="188" t="s">
        <v>405</v>
      </c>
      <c r="AC17" s="188" t="s">
        <v>405</v>
      </c>
      <c r="AD17" s="188" t="s">
        <v>405</v>
      </c>
      <c r="AE17" s="188" t="s">
        <v>405</v>
      </c>
      <c r="AF17" s="188" t="s">
        <v>405</v>
      </c>
      <c r="AG17" s="188" t="s">
        <v>405</v>
      </c>
      <c r="AH17" s="188" t="s">
        <v>405</v>
      </c>
      <c r="AI17" s="208"/>
      <c r="AJ17" s="194"/>
    </row>
    <row r="18" spans="1:36" ht="11.15" customHeight="1">
      <c r="A18" s="207">
        <v>3</v>
      </c>
      <c r="B18" s="184" t="s">
        <v>1</v>
      </c>
      <c r="C18" s="209" t="s">
        <v>78</v>
      </c>
      <c r="D18" s="210" t="s">
        <v>405</v>
      </c>
      <c r="E18" s="210" t="s">
        <v>405</v>
      </c>
      <c r="F18" s="210" t="s">
        <v>405</v>
      </c>
      <c r="G18" s="210" t="s">
        <v>405</v>
      </c>
      <c r="H18" s="210" t="s">
        <v>405</v>
      </c>
      <c r="I18" s="210" t="s">
        <v>405</v>
      </c>
      <c r="J18" s="210" t="s">
        <v>405</v>
      </c>
      <c r="K18" s="210" t="s">
        <v>405</v>
      </c>
      <c r="L18" s="210" t="s">
        <v>405</v>
      </c>
      <c r="M18" s="210" t="s">
        <v>405</v>
      </c>
      <c r="N18" s="293"/>
      <c r="O18" s="260"/>
      <c r="P18" s="253"/>
      <c r="Q18" s="210"/>
      <c r="R18" s="187" t="s">
        <v>405</v>
      </c>
      <c r="S18" s="188" t="s">
        <v>405</v>
      </c>
      <c r="T18" s="188" t="s">
        <v>405</v>
      </c>
      <c r="U18" s="188" t="s">
        <v>405</v>
      </c>
      <c r="V18" s="188" t="s">
        <v>405</v>
      </c>
      <c r="W18" s="188" t="s">
        <v>405</v>
      </c>
      <c r="X18" s="188" t="s">
        <v>405</v>
      </c>
      <c r="Y18" s="188" t="s">
        <v>405</v>
      </c>
      <c r="Z18" s="188" t="s">
        <v>405</v>
      </c>
      <c r="AA18" s="188" t="s">
        <v>405</v>
      </c>
      <c r="AB18" s="188" t="s">
        <v>405</v>
      </c>
      <c r="AC18" s="188" t="s">
        <v>405</v>
      </c>
      <c r="AD18" s="188" t="s">
        <v>405</v>
      </c>
      <c r="AE18" s="188" t="s">
        <v>405</v>
      </c>
      <c r="AF18" s="188" t="s">
        <v>405</v>
      </c>
      <c r="AG18" s="188" t="s">
        <v>405</v>
      </c>
      <c r="AH18" s="188" t="s">
        <v>405</v>
      </c>
      <c r="AI18" s="193" t="e">
        <v>#REF!</v>
      </c>
      <c r="AJ18" s="194"/>
    </row>
    <row r="19" spans="1:36" ht="11.15" customHeight="1">
      <c r="A19" s="207">
        <v>4</v>
      </c>
      <c r="B19" s="184" t="s">
        <v>2</v>
      </c>
      <c r="C19" s="209" t="s">
        <v>78</v>
      </c>
      <c r="D19" s="211" t="s">
        <v>405</v>
      </c>
      <c r="E19" s="211" t="s">
        <v>405</v>
      </c>
      <c r="F19" s="211" t="s">
        <v>405</v>
      </c>
      <c r="G19" s="211" t="s">
        <v>405</v>
      </c>
      <c r="H19" s="211" t="s">
        <v>405</v>
      </c>
      <c r="I19" s="211" t="s">
        <v>405</v>
      </c>
      <c r="J19" s="211" t="s">
        <v>405</v>
      </c>
      <c r="K19" s="211" t="s">
        <v>405</v>
      </c>
      <c r="L19" s="211" t="s">
        <v>405</v>
      </c>
      <c r="M19" s="211" t="s">
        <v>405</v>
      </c>
      <c r="N19" s="294"/>
      <c r="O19" s="261"/>
      <c r="P19" s="254"/>
      <c r="Q19" s="211"/>
      <c r="R19" s="187" t="s">
        <v>405</v>
      </c>
      <c r="S19" s="188" t="s">
        <v>405</v>
      </c>
      <c r="T19" s="188" t="s">
        <v>405</v>
      </c>
      <c r="U19" s="188" t="s">
        <v>405</v>
      </c>
      <c r="V19" s="188" t="s">
        <v>405</v>
      </c>
      <c r="W19" s="188" t="s">
        <v>405</v>
      </c>
      <c r="X19" s="188" t="s">
        <v>405</v>
      </c>
      <c r="Y19" s="188" t="s">
        <v>405</v>
      </c>
      <c r="Z19" s="188" t="s">
        <v>405</v>
      </c>
      <c r="AA19" s="188" t="s">
        <v>405</v>
      </c>
      <c r="AB19" s="188" t="s">
        <v>405</v>
      </c>
      <c r="AC19" s="188" t="s">
        <v>405</v>
      </c>
      <c r="AD19" s="188" t="s">
        <v>405</v>
      </c>
      <c r="AE19" s="188" t="s">
        <v>405</v>
      </c>
      <c r="AF19" s="188" t="s">
        <v>405</v>
      </c>
      <c r="AG19" s="188" t="s">
        <v>405</v>
      </c>
      <c r="AH19" s="188" t="s">
        <v>405</v>
      </c>
      <c r="AI19" s="193" t="e">
        <v>#REF!</v>
      </c>
      <c r="AJ19" s="194"/>
    </row>
    <row r="20" spans="1:36" ht="11.15" customHeight="1">
      <c r="A20" s="207">
        <v>5</v>
      </c>
      <c r="B20" s="184" t="s">
        <v>3</v>
      </c>
      <c r="C20" s="209" t="s">
        <v>78</v>
      </c>
      <c r="D20" s="212" t="s">
        <v>405</v>
      </c>
      <c r="E20" s="212" t="s">
        <v>405</v>
      </c>
      <c r="F20" s="212" t="s">
        <v>405</v>
      </c>
      <c r="G20" s="212" t="s">
        <v>405</v>
      </c>
      <c r="H20" s="212" t="s">
        <v>405</v>
      </c>
      <c r="I20" s="212" t="s">
        <v>405</v>
      </c>
      <c r="J20" s="212" t="s">
        <v>405</v>
      </c>
      <c r="K20" s="212" t="s">
        <v>405</v>
      </c>
      <c r="L20" s="212" t="s">
        <v>405</v>
      </c>
      <c r="M20" s="212" t="s">
        <v>405</v>
      </c>
      <c r="N20" s="295"/>
      <c r="O20" s="262"/>
      <c r="P20" s="255"/>
      <c r="Q20" s="212"/>
      <c r="R20" s="187" t="s">
        <v>405</v>
      </c>
      <c r="S20" s="188" t="s">
        <v>405</v>
      </c>
      <c r="T20" s="188" t="s">
        <v>405</v>
      </c>
      <c r="U20" s="188" t="s">
        <v>405</v>
      </c>
      <c r="V20" s="188" t="s">
        <v>405</v>
      </c>
      <c r="W20" s="188" t="s">
        <v>405</v>
      </c>
      <c r="X20" s="188" t="s">
        <v>405</v>
      </c>
      <c r="Y20" s="188" t="s">
        <v>405</v>
      </c>
      <c r="Z20" s="188" t="s">
        <v>405</v>
      </c>
      <c r="AA20" s="188" t="s">
        <v>405</v>
      </c>
      <c r="AB20" s="188" t="s">
        <v>405</v>
      </c>
      <c r="AC20" s="188" t="s">
        <v>405</v>
      </c>
      <c r="AD20" s="188" t="s">
        <v>405</v>
      </c>
      <c r="AE20" s="188" t="s">
        <v>405</v>
      </c>
      <c r="AF20" s="188" t="s">
        <v>405</v>
      </c>
      <c r="AG20" s="188" t="s">
        <v>405</v>
      </c>
      <c r="AH20" s="188" t="s">
        <v>405</v>
      </c>
      <c r="AI20" s="193" t="e">
        <v>#REF!</v>
      </c>
      <c r="AJ20" s="194"/>
    </row>
    <row r="21" spans="1:36" ht="11.15" customHeight="1">
      <c r="A21" s="207">
        <v>6</v>
      </c>
      <c r="B21" s="184" t="s">
        <v>4</v>
      </c>
      <c r="C21" s="209" t="s">
        <v>78</v>
      </c>
      <c r="D21" s="212" t="s">
        <v>405</v>
      </c>
      <c r="E21" s="212" t="s">
        <v>405</v>
      </c>
      <c r="F21" s="212" t="s">
        <v>405</v>
      </c>
      <c r="G21" s="212" t="s">
        <v>405</v>
      </c>
      <c r="H21" s="212" t="s">
        <v>405</v>
      </c>
      <c r="I21" s="212" t="s">
        <v>405</v>
      </c>
      <c r="J21" s="212" t="s">
        <v>405</v>
      </c>
      <c r="K21" s="212" t="s">
        <v>405</v>
      </c>
      <c r="L21" s="212" t="s">
        <v>405</v>
      </c>
      <c r="M21" s="212" t="s">
        <v>405</v>
      </c>
      <c r="N21" s="295"/>
      <c r="O21" s="262"/>
      <c r="P21" s="255"/>
      <c r="Q21" s="212"/>
      <c r="R21" s="187" t="s">
        <v>405</v>
      </c>
      <c r="S21" s="188" t="s">
        <v>405</v>
      </c>
      <c r="T21" s="188" t="s">
        <v>405</v>
      </c>
      <c r="U21" s="188" t="s">
        <v>405</v>
      </c>
      <c r="V21" s="188" t="s">
        <v>405</v>
      </c>
      <c r="W21" s="188" t="s">
        <v>405</v>
      </c>
      <c r="X21" s="188" t="s">
        <v>405</v>
      </c>
      <c r="Y21" s="188" t="s">
        <v>405</v>
      </c>
      <c r="Z21" s="188" t="s">
        <v>405</v>
      </c>
      <c r="AA21" s="188" t="s">
        <v>405</v>
      </c>
      <c r="AB21" s="188" t="s">
        <v>405</v>
      </c>
      <c r="AC21" s="188" t="s">
        <v>405</v>
      </c>
      <c r="AD21" s="188" t="s">
        <v>405</v>
      </c>
      <c r="AE21" s="188" t="s">
        <v>405</v>
      </c>
      <c r="AF21" s="188" t="s">
        <v>405</v>
      </c>
      <c r="AG21" s="188" t="s">
        <v>405</v>
      </c>
      <c r="AH21" s="188" t="s">
        <v>405</v>
      </c>
      <c r="AI21" s="193" t="e">
        <v>#REF!</v>
      </c>
      <c r="AJ21" s="194"/>
    </row>
    <row r="22" spans="1:36" ht="11.15" customHeight="1">
      <c r="A22" s="207">
        <v>7</v>
      </c>
      <c r="B22" s="184" t="s">
        <v>5</v>
      </c>
      <c r="C22" s="209" t="s">
        <v>78</v>
      </c>
      <c r="D22" s="212" t="s">
        <v>405</v>
      </c>
      <c r="E22" s="212" t="s">
        <v>405</v>
      </c>
      <c r="F22" s="212" t="s">
        <v>405</v>
      </c>
      <c r="G22" s="212" t="s">
        <v>405</v>
      </c>
      <c r="H22" s="212" t="s">
        <v>405</v>
      </c>
      <c r="I22" s="212" t="s">
        <v>405</v>
      </c>
      <c r="J22" s="212" t="s">
        <v>405</v>
      </c>
      <c r="K22" s="212" t="s">
        <v>405</v>
      </c>
      <c r="L22" s="212" t="s">
        <v>405</v>
      </c>
      <c r="M22" s="212" t="s">
        <v>405</v>
      </c>
      <c r="N22" s="295"/>
      <c r="O22" s="262"/>
      <c r="P22" s="255"/>
      <c r="Q22" s="212"/>
      <c r="R22" s="187" t="s">
        <v>405</v>
      </c>
      <c r="S22" s="188" t="s">
        <v>405</v>
      </c>
      <c r="T22" s="188" t="s">
        <v>405</v>
      </c>
      <c r="U22" s="188" t="s">
        <v>405</v>
      </c>
      <c r="V22" s="188" t="s">
        <v>405</v>
      </c>
      <c r="W22" s="188" t="s">
        <v>405</v>
      </c>
      <c r="X22" s="188" t="s">
        <v>405</v>
      </c>
      <c r="Y22" s="188" t="s">
        <v>405</v>
      </c>
      <c r="Z22" s="188" t="s">
        <v>405</v>
      </c>
      <c r="AA22" s="188" t="s">
        <v>405</v>
      </c>
      <c r="AB22" s="188" t="s">
        <v>405</v>
      </c>
      <c r="AC22" s="188" t="s">
        <v>405</v>
      </c>
      <c r="AD22" s="188" t="s">
        <v>405</v>
      </c>
      <c r="AE22" s="188" t="s">
        <v>405</v>
      </c>
      <c r="AF22" s="188" t="s">
        <v>405</v>
      </c>
      <c r="AG22" s="188" t="s">
        <v>405</v>
      </c>
      <c r="AH22" s="188" t="s">
        <v>405</v>
      </c>
      <c r="AI22" s="193" t="e">
        <v>#REF!</v>
      </c>
      <c r="AJ22" s="194"/>
    </row>
    <row r="23" spans="1:36" ht="11.15" customHeight="1">
      <c r="A23" s="207">
        <v>8</v>
      </c>
      <c r="B23" s="184" t="s">
        <v>6</v>
      </c>
      <c r="C23" s="209" t="s">
        <v>78</v>
      </c>
      <c r="D23" s="212" t="s">
        <v>405</v>
      </c>
      <c r="E23" s="212" t="s">
        <v>405</v>
      </c>
      <c r="F23" s="212" t="s">
        <v>405</v>
      </c>
      <c r="G23" s="212" t="s">
        <v>405</v>
      </c>
      <c r="H23" s="212" t="s">
        <v>405</v>
      </c>
      <c r="I23" s="212" t="s">
        <v>405</v>
      </c>
      <c r="J23" s="212" t="s">
        <v>405</v>
      </c>
      <c r="K23" s="212" t="s">
        <v>405</v>
      </c>
      <c r="L23" s="212" t="s">
        <v>405</v>
      </c>
      <c r="M23" s="212" t="s">
        <v>405</v>
      </c>
      <c r="N23" s="295"/>
      <c r="O23" s="262"/>
      <c r="P23" s="255"/>
      <c r="Q23" s="212"/>
      <c r="R23" s="187" t="s">
        <v>405</v>
      </c>
      <c r="S23" s="188" t="s">
        <v>405</v>
      </c>
      <c r="T23" s="188" t="s">
        <v>405</v>
      </c>
      <c r="U23" s="188" t="s">
        <v>405</v>
      </c>
      <c r="V23" s="188" t="s">
        <v>405</v>
      </c>
      <c r="W23" s="188" t="s">
        <v>405</v>
      </c>
      <c r="X23" s="188" t="s">
        <v>405</v>
      </c>
      <c r="Y23" s="188" t="s">
        <v>405</v>
      </c>
      <c r="Z23" s="188" t="s">
        <v>405</v>
      </c>
      <c r="AA23" s="188" t="s">
        <v>405</v>
      </c>
      <c r="AB23" s="188" t="s">
        <v>405</v>
      </c>
      <c r="AC23" s="188" t="s">
        <v>405</v>
      </c>
      <c r="AD23" s="188" t="s">
        <v>405</v>
      </c>
      <c r="AE23" s="188" t="s">
        <v>405</v>
      </c>
      <c r="AF23" s="188" t="s">
        <v>405</v>
      </c>
      <c r="AG23" s="188" t="s">
        <v>405</v>
      </c>
      <c r="AH23" s="188" t="s">
        <v>405</v>
      </c>
      <c r="AI23" s="193" t="e">
        <v>#REF!</v>
      </c>
      <c r="AJ23" s="194"/>
    </row>
    <row r="24" spans="1:36" ht="11.15" customHeight="1">
      <c r="A24" s="207">
        <v>9</v>
      </c>
      <c r="B24" s="184" t="s">
        <v>7</v>
      </c>
      <c r="C24" s="209" t="s">
        <v>78</v>
      </c>
      <c r="D24" s="212" t="s">
        <v>427</v>
      </c>
      <c r="E24" s="212" t="s">
        <v>427</v>
      </c>
      <c r="F24" s="212" t="s">
        <v>427</v>
      </c>
      <c r="G24" s="212" t="s">
        <v>427</v>
      </c>
      <c r="H24" s="212" t="s">
        <v>427</v>
      </c>
      <c r="I24" s="212" t="s">
        <v>427</v>
      </c>
      <c r="J24" s="212" t="s">
        <v>427</v>
      </c>
      <c r="K24" s="212" t="s">
        <v>427</v>
      </c>
      <c r="L24" s="212" t="s">
        <v>427</v>
      </c>
      <c r="M24" s="212" t="s">
        <v>427</v>
      </c>
      <c r="N24" s="295"/>
      <c r="O24" s="262"/>
      <c r="P24" s="255"/>
      <c r="Q24" s="212"/>
      <c r="R24" s="187" t="s">
        <v>405</v>
      </c>
      <c r="S24" s="188" t="s">
        <v>405</v>
      </c>
      <c r="T24" s="188" t="s">
        <v>405</v>
      </c>
      <c r="U24" s="188" t="s">
        <v>405</v>
      </c>
      <c r="V24" s="188" t="s">
        <v>405</v>
      </c>
      <c r="W24" s="188" t="s">
        <v>405</v>
      </c>
      <c r="X24" s="188" t="s">
        <v>405</v>
      </c>
      <c r="Y24" s="188" t="s">
        <v>405</v>
      </c>
      <c r="Z24" s="188" t="s">
        <v>405</v>
      </c>
      <c r="AA24" s="188" t="s">
        <v>405</v>
      </c>
      <c r="AB24" s="188" t="s">
        <v>405</v>
      </c>
      <c r="AC24" s="188" t="s">
        <v>405</v>
      </c>
      <c r="AD24" s="188" t="s">
        <v>405</v>
      </c>
      <c r="AE24" s="188" t="s">
        <v>405</v>
      </c>
      <c r="AF24" s="188" t="s">
        <v>405</v>
      </c>
      <c r="AG24" s="188" t="s">
        <v>405</v>
      </c>
      <c r="AH24" s="188" t="s">
        <v>405</v>
      </c>
      <c r="AI24" s="193" t="e">
        <v>#REF!</v>
      </c>
      <c r="AJ24" s="194"/>
    </row>
    <row r="25" spans="1:36" ht="11.15" customHeight="1">
      <c r="A25" s="207">
        <v>10</v>
      </c>
      <c r="B25" s="184" t="s">
        <v>8</v>
      </c>
      <c r="C25" s="209" t="s">
        <v>78</v>
      </c>
      <c r="D25" s="212" t="s">
        <v>405</v>
      </c>
      <c r="E25" s="212" t="s">
        <v>405</v>
      </c>
      <c r="F25" s="212" t="s">
        <v>405</v>
      </c>
      <c r="G25" s="212" t="s">
        <v>405</v>
      </c>
      <c r="H25" s="212" t="s">
        <v>405</v>
      </c>
      <c r="I25" s="212" t="s">
        <v>405</v>
      </c>
      <c r="J25" s="212" t="s">
        <v>405</v>
      </c>
      <c r="K25" s="212" t="s">
        <v>405</v>
      </c>
      <c r="L25" s="212" t="s">
        <v>405</v>
      </c>
      <c r="M25" s="212" t="s">
        <v>405</v>
      </c>
      <c r="N25" s="295"/>
      <c r="O25" s="262"/>
      <c r="P25" s="255"/>
      <c r="Q25" s="212"/>
      <c r="R25" s="187" t="s">
        <v>405</v>
      </c>
      <c r="S25" s="188" t="s">
        <v>405</v>
      </c>
      <c r="T25" s="188" t="s">
        <v>405</v>
      </c>
      <c r="U25" s="188" t="s">
        <v>405</v>
      </c>
      <c r="V25" s="188" t="s">
        <v>405</v>
      </c>
      <c r="W25" s="188" t="s">
        <v>405</v>
      </c>
      <c r="X25" s="188" t="s">
        <v>405</v>
      </c>
      <c r="Y25" s="188" t="s">
        <v>405</v>
      </c>
      <c r="Z25" s="188" t="s">
        <v>405</v>
      </c>
      <c r="AA25" s="188" t="s">
        <v>405</v>
      </c>
      <c r="AB25" s="188" t="s">
        <v>405</v>
      </c>
      <c r="AC25" s="188" t="s">
        <v>405</v>
      </c>
      <c r="AD25" s="188" t="s">
        <v>405</v>
      </c>
      <c r="AE25" s="188" t="s">
        <v>405</v>
      </c>
      <c r="AF25" s="188" t="s">
        <v>405</v>
      </c>
      <c r="AG25" s="188" t="s">
        <v>405</v>
      </c>
      <c r="AH25" s="188" t="s">
        <v>405</v>
      </c>
      <c r="AI25" s="193" t="e">
        <v>#REF!</v>
      </c>
      <c r="AJ25" s="194"/>
    </row>
    <row r="26" spans="1:36" ht="11.15" customHeight="1">
      <c r="A26" s="207">
        <v>11</v>
      </c>
      <c r="B26" s="184" t="s">
        <v>9</v>
      </c>
      <c r="C26" s="209" t="s">
        <v>78</v>
      </c>
      <c r="D26" s="213">
        <v>0.1</v>
      </c>
      <c r="E26" s="213">
        <v>0.1</v>
      </c>
      <c r="F26" s="213">
        <v>0.12</v>
      </c>
      <c r="G26" s="213">
        <v>0.1</v>
      </c>
      <c r="H26" s="213">
        <v>0.38</v>
      </c>
      <c r="I26" s="213">
        <v>0.3</v>
      </c>
      <c r="J26" s="213">
        <v>0.2</v>
      </c>
      <c r="K26" s="213">
        <v>0.19</v>
      </c>
      <c r="L26" s="213">
        <v>0.18</v>
      </c>
      <c r="M26" s="213">
        <v>0.18</v>
      </c>
      <c r="N26" s="296"/>
      <c r="O26" s="263"/>
      <c r="P26" s="256"/>
      <c r="Q26" s="213"/>
      <c r="R26" s="187" t="s">
        <v>405</v>
      </c>
      <c r="S26" s="188" t="s">
        <v>405</v>
      </c>
      <c r="T26" s="188" t="s">
        <v>405</v>
      </c>
      <c r="U26" s="188" t="s">
        <v>405</v>
      </c>
      <c r="V26" s="188" t="s">
        <v>405</v>
      </c>
      <c r="W26" s="188" t="s">
        <v>405</v>
      </c>
      <c r="X26" s="188" t="s">
        <v>405</v>
      </c>
      <c r="Y26" s="188" t="s">
        <v>405</v>
      </c>
      <c r="Z26" s="188" t="s">
        <v>405</v>
      </c>
      <c r="AA26" s="188" t="s">
        <v>405</v>
      </c>
      <c r="AB26" s="188" t="s">
        <v>405</v>
      </c>
      <c r="AC26" s="188" t="s">
        <v>405</v>
      </c>
      <c r="AD26" s="188" t="s">
        <v>405</v>
      </c>
      <c r="AE26" s="188" t="s">
        <v>405</v>
      </c>
      <c r="AF26" s="188" t="s">
        <v>405</v>
      </c>
      <c r="AG26" s="188" t="s">
        <v>405</v>
      </c>
      <c r="AH26" s="188" t="s">
        <v>405</v>
      </c>
      <c r="AI26" s="214" t="e">
        <v>#REF!</v>
      </c>
      <c r="AJ26" s="215"/>
    </row>
    <row r="27" spans="1:36" ht="11.15" customHeight="1">
      <c r="A27" s="207">
        <v>12</v>
      </c>
      <c r="B27" s="184" t="s">
        <v>10</v>
      </c>
      <c r="C27" s="209" t="s">
        <v>78</v>
      </c>
      <c r="D27" s="213" t="s">
        <v>428</v>
      </c>
      <c r="E27" s="213" t="s">
        <v>428</v>
      </c>
      <c r="F27" s="213" t="s">
        <v>428</v>
      </c>
      <c r="G27" s="213" t="s">
        <v>428</v>
      </c>
      <c r="H27" s="213">
        <v>0.13</v>
      </c>
      <c r="I27" s="213">
        <v>0.1</v>
      </c>
      <c r="J27" s="213" t="s">
        <v>428</v>
      </c>
      <c r="K27" s="213">
        <v>0.05</v>
      </c>
      <c r="L27" s="213">
        <v>0.05</v>
      </c>
      <c r="M27" s="213">
        <v>0.06</v>
      </c>
      <c r="N27" s="296"/>
      <c r="O27" s="263"/>
      <c r="P27" s="256"/>
      <c r="Q27" s="213"/>
      <c r="R27" s="187" t="s">
        <v>405</v>
      </c>
      <c r="S27" s="188" t="s">
        <v>405</v>
      </c>
      <c r="T27" s="188" t="s">
        <v>405</v>
      </c>
      <c r="U27" s="188" t="s">
        <v>405</v>
      </c>
      <c r="V27" s="188" t="s">
        <v>405</v>
      </c>
      <c r="W27" s="188" t="s">
        <v>405</v>
      </c>
      <c r="X27" s="188" t="s">
        <v>405</v>
      </c>
      <c r="Y27" s="188" t="s">
        <v>405</v>
      </c>
      <c r="Z27" s="188" t="s">
        <v>405</v>
      </c>
      <c r="AA27" s="188" t="s">
        <v>405</v>
      </c>
      <c r="AB27" s="188" t="s">
        <v>405</v>
      </c>
      <c r="AC27" s="188" t="s">
        <v>405</v>
      </c>
      <c r="AD27" s="188" t="s">
        <v>405</v>
      </c>
      <c r="AE27" s="188" t="s">
        <v>405</v>
      </c>
      <c r="AF27" s="188" t="s">
        <v>405</v>
      </c>
      <c r="AG27" s="188" t="s">
        <v>405</v>
      </c>
      <c r="AH27" s="188" t="s">
        <v>405</v>
      </c>
      <c r="AI27" s="193" t="e">
        <v>#REF!</v>
      </c>
      <c r="AJ27" s="194"/>
    </row>
    <row r="28" spans="1:36" ht="11.15" customHeight="1">
      <c r="A28" s="207">
        <v>13</v>
      </c>
      <c r="B28" s="184" t="s">
        <v>11</v>
      </c>
      <c r="C28" s="209" t="s">
        <v>78</v>
      </c>
      <c r="D28" s="213" t="s">
        <v>405</v>
      </c>
      <c r="E28" s="213" t="s">
        <v>405</v>
      </c>
      <c r="F28" s="213" t="s">
        <v>405</v>
      </c>
      <c r="G28" s="213" t="s">
        <v>405</v>
      </c>
      <c r="H28" s="213" t="s">
        <v>405</v>
      </c>
      <c r="I28" s="213" t="s">
        <v>405</v>
      </c>
      <c r="J28" s="213" t="s">
        <v>405</v>
      </c>
      <c r="K28" s="213" t="s">
        <v>405</v>
      </c>
      <c r="L28" s="213" t="s">
        <v>405</v>
      </c>
      <c r="M28" s="213" t="s">
        <v>405</v>
      </c>
      <c r="N28" s="296"/>
      <c r="O28" s="263"/>
      <c r="P28" s="256"/>
      <c r="Q28" s="213"/>
      <c r="R28" s="187" t="s">
        <v>405</v>
      </c>
      <c r="S28" s="188" t="s">
        <v>405</v>
      </c>
      <c r="T28" s="188" t="s">
        <v>405</v>
      </c>
      <c r="U28" s="188" t="s">
        <v>405</v>
      </c>
      <c r="V28" s="188" t="s">
        <v>405</v>
      </c>
      <c r="W28" s="188" t="s">
        <v>405</v>
      </c>
      <c r="X28" s="188" t="s">
        <v>405</v>
      </c>
      <c r="Y28" s="188" t="s">
        <v>405</v>
      </c>
      <c r="Z28" s="188" t="s">
        <v>405</v>
      </c>
      <c r="AA28" s="188" t="s">
        <v>405</v>
      </c>
      <c r="AB28" s="188" t="s">
        <v>405</v>
      </c>
      <c r="AC28" s="188" t="s">
        <v>405</v>
      </c>
      <c r="AD28" s="188" t="s">
        <v>405</v>
      </c>
      <c r="AE28" s="188" t="s">
        <v>405</v>
      </c>
      <c r="AF28" s="188" t="s">
        <v>405</v>
      </c>
      <c r="AG28" s="188" t="s">
        <v>405</v>
      </c>
      <c r="AH28" s="188" t="s">
        <v>405</v>
      </c>
      <c r="AI28" s="193" t="e">
        <v>#REF!</v>
      </c>
      <c r="AJ28" s="194"/>
    </row>
    <row r="29" spans="1:36" ht="11.15" customHeight="1">
      <c r="A29" s="207">
        <v>14</v>
      </c>
      <c r="B29" s="184" t="s">
        <v>12</v>
      </c>
      <c r="C29" s="209" t="s">
        <v>78</v>
      </c>
      <c r="D29" s="210" t="s">
        <v>429</v>
      </c>
      <c r="E29" s="210" t="s">
        <v>429</v>
      </c>
      <c r="F29" s="210" t="s">
        <v>429</v>
      </c>
      <c r="G29" s="210" t="s">
        <v>429</v>
      </c>
      <c r="H29" s="210" t="s">
        <v>429</v>
      </c>
      <c r="I29" s="210" t="s">
        <v>429</v>
      </c>
      <c r="J29" s="210" t="s">
        <v>429</v>
      </c>
      <c r="K29" s="210" t="s">
        <v>429</v>
      </c>
      <c r="L29" s="210" t="s">
        <v>429</v>
      </c>
      <c r="M29" s="210" t="s">
        <v>429</v>
      </c>
      <c r="N29" s="293"/>
      <c r="O29" s="260"/>
      <c r="P29" s="253"/>
      <c r="Q29" s="210"/>
      <c r="R29" s="187" t="s">
        <v>405</v>
      </c>
      <c r="S29" s="188" t="s">
        <v>405</v>
      </c>
      <c r="T29" s="188" t="s">
        <v>405</v>
      </c>
      <c r="U29" s="188" t="s">
        <v>405</v>
      </c>
      <c r="V29" s="188" t="s">
        <v>405</v>
      </c>
      <c r="W29" s="188" t="s">
        <v>405</v>
      </c>
      <c r="X29" s="188" t="s">
        <v>405</v>
      </c>
      <c r="Y29" s="188" t="s">
        <v>405</v>
      </c>
      <c r="Z29" s="188" t="s">
        <v>405</v>
      </c>
      <c r="AA29" s="188" t="s">
        <v>405</v>
      </c>
      <c r="AB29" s="188" t="s">
        <v>405</v>
      </c>
      <c r="AC29" s="188" t="s">
        <v>405</v>
      </c>
      <c r="AD29" s="188" t="s">
        <v>405</v>
      </c>
      <c r="AE29" s="188" t="s">
        <v>405</v>
      </c>
      <c r="AF29" s="188" t="s">
        <v>405</v>
      </c>
      <c r="AG29" s="188" t="s">
        <v>405</v>
      </c>
      <c r="AH29" s="188" t="s">
        <v>405</v>
      </c>
      <c r="AI29" s="193" t="e">
        <v>#REF!</v>
      </c>
      <c r="AJ29" s="194"/>
    </row>
    <row r="30" spans="1:36" ht="11.15" customHeight="1">
      <c r="A30" s="207">
        <v>15</v>
      </c>
      <c r="B30" s="184" t="s">
        <v>100</v>
      </c>
      <c r="C30" s="209" t="s">
        <v>78</v>
      </c>
      <c r="D30" s="212" t="s">
        <v>430</v>
      </c>
      <c r="E30" s="212" t="s">
        <v>430</v>
      </c>
      <c r="F30" s="212" t="s">
        <v>430</v>
      </c>
      <c r="G30" s="212" t="s">
        <v>430</v>
      </c>
      <c r="H30" s="212" t="s">
        <v>430</v>
      </c>
      <c r="I30" s="212" t="s">
        <v>430</v>
      </c>
      <c r="J30" s="212" t="s">
        <v>430</v>
      </c>
      <c r="K30" s="212" t="s">
        <v>430</v>
      </c>
      <c r="L30" s="212" t="s">
        <v>430</v>
      </c>
      <c r="M30" s="212" t="s">
        <v>430</v>
      </c>
      <c r="N30" s="295"/>
      <c r="O30" s="262"/>
      <c r="P30" s="255"/>
      <c r="Q30" s="212"/>
      <c r="R30" s="187" t="s">
        <v>405</v>
      </c>
      <c r="S30" s="188" t="s">
        <v>405</v>
      </c>
      <c r="T30" s="188" t="s">
        <v>405</v>
      </c>
      <c r="U30" s="188" t="s">
        <v>405</v>
      </c>
      <c r="V30" s="188" t="s">
        <v>405</v>
      </c>
      <c r="W30" s="188" t="s">
        <v>405</v>
      </c>
      <c r="X30" s="188" t="s">
        <v>405</v>
      </c>
      <c r="Y30" s="188" t="s">
        <v>405</v>
      </c>
      <c r="Z30" s="188" t="s">
        <v>405</v>
      </c>
      <c r="AA30" s="188" t="s">
        <v>405</v>
      </c>
      <c r="AB30" s="188" t="s">
        <v>405</v>
      </c>
      <c r="AC30" s="188" t="s">
        <v>405</v>
      </c>
      <c r="AD30" s="188" t="s">
        <v>405</v>
      </c>
      <c r="AE30" s="188" t="s">
        <v>405</v>
      </c>
      <c r="AF30" s="188" t="s">
        <v>405</v>
      </c>
      <c r="AG30" s="188" t="s">
        <v>405</v>
      </c>
      <c r="AH30" s="188" t="s">
        <v>405</v>
      </c>
      <c r="AI30" s="193" t="e">
        <v>#REF!</v>
      </c>
      <c r="AJ30" s="194"/>
    </row>
    <row r="31" spans="1:36" ht="11.15" customHeight="1">
      <c r="A31" s="207">
        <v>16</v>
      </c>
      <c r="B31" s="184" t="s">
        <v>101</v>
      </c>
      <c r="C31" s="209" t="s">
        <v>78</v>
      </c>
      <c r="D31" s="212" t="s">
        <v>427</v>
      </c>
      <c r="E31" s="212" t="s">
        <v>427</v>
      </c>
      <c r="F31" s="212" t="s">
        <v>427</v>
      </c>
      <c r="G31" s="212" t="s">
        <v>427</v>
      </c>
      <c r="H31" s="212" t="s">
        <v>427</v>
      </c>
      <c r="I31" s="212" t="s">
        <v>427</v>
      </c>
      <c r="J31" s="212" t="s">
        <v>427</v>
      </c>
      <c r="K31" s="212" t="s">
        <v>427</v>
      </c>
      <c r="L31" s="212" t="s">
        <v>427</v>
      </c>
      <c r="M31" s="212" t="s">
        <v>427</v>
      </c>
      <c r="N31" s="295"/>
      <c r="O31" s="262"/>
      <c r="P31" s="255"/>
      <c r="Q31" s="212"/>
      <c r="R31" s="187" t="s">
        <v>405</v>
      </c>
      <c r="S31" s="188" t="s">
        <v>405</v>
      </c>
      <c r="T31" s="188" t="s">
        <v>405</v>
      </c>
      <c r="U31" s="188" t="s">
        <v>405</v>
      </c>
      <c r="V31" s="188" t="s">
        <v>405</v>
      </c>
      <c r="W31" s="188" t="s">
        <v>405</v>
      </c>
      <c r="X31" s="188" t="s">
        <v>405</v>
      </c>
      <c r="Y31" s="188" t="s">
        <v>405</v>
      </c>
      <c r="Z31" s="188" t="s">
        <v>405</v>
      </c>
      <c r="AA31" s="188" t="s">
        <v>405</v>
      </c>
      <c r="AB31" s="188" t="s">
        <v>405</v>
      </c>
      <c r="AC31" s="188" t="s">
        <v>405</v>
      </c>
      <c r="AD31" s="188" t="s">
        <v>405</v>
      </c>
      <c r="AE31" s="188" t="s">
        <v>405</v>
      </c>
      <c r="AF31" s="188" t="s">
        <v>405</v>
      </c>
      <c r="AG31" s="188" t="s">
        <v>405</v>
      </c>
      <c r="AH31" s="188" t="s">
        <v>405</v>
      </c>
      <c r="AI31" s="193" t="e">
        <v>#REF!</v>
      </c>
      <c r="AJ31" s="194"/>
    </row>
    <row r="32" spans="1:36" ht="11.15" customHeight="1">
      <c r="A32" s="207">
        <v>17</v>
      </c>
      <c r="B32" s="184" t="s">
        <v>13</v>
      </c>
      <c r="C32" s="209" t="s">
        <v>78</v>
      </c>
      <c r="D32" s="212" t="s">
        <v>430</v>
      </c>
      <c r="E32" s="212" t="s">
        <v>430</v>
      </c>
      <c r="F32" s="212" t="s">
        <v>430</v>
      </c>
      <c r="G32" s="212" t="s">
        <v>430</v>
      </c>
      <c r="H32" s="212" t="s">
        <v>430</v>
      </c>
      <c r="I32" s="212" t="s">
        <v>430</v>
      </c>
      <c r="J32" s="212" t="s">
        <v>430</v>
      </c>
      <c r="K32" s="212" t="s">
        <v>430</v>
      </c>
      <c r="L32" s="212" t="s">
        <v>430</v>
      </c>
      <c r="M32" s="212" t="s">
        <v>430</v>
      </c>
      <c r="N32" s="295"/>
      <c r="O32" s="262"/>
      <c r="P32" s="255"/>
      <c r="Q32" s="212"/>
      <c r="R32" s="187" t="s">
        <v>405</v>
      </c>
      <c r="S32" s="188" t="s">
        <v>405</v>
      </c>
      <c r="T32" s="188" t="s">
        <v>405</v>
      </c>
      <c r="U32" s="188" t="s">
        <v>405</v>
      </c>
      <c r="V32" s="188" t="s">
        <v>405</v>
      </c>
      <c r="W32" s="188" t="s">
        <v>405</v>
      </c>
      <c r="X32" s="188" t="s">
        <v>405</v>
      </c>
      <c r="Y32" s="188" t="s">
        <v>405</v>
      </c>
      <c r="Z32" s="188" t="s">
        <v>405</v>
      </c>
      <c r="AA32" s="188" t="s">
        <v>405</v>
      </c>
      <c r="AB32" s="188" t="s">
        <v>405</v>
      </c>
      <c r="AC32" s="188" t="s">
        <v>405</v>
      </c>
      <c r="AD32" s="188" t="s">
        <v>405</v>
      </c>
      <c r="AE32" s="188" t="s">
        <v>405</v>
      </c>
      <c r="AF32" s="188" t="s">
        <v>405</v>
      </c>
      <c r="AG32" s="188" t="s">
        <v>405</v>
      </c>
      <c r="AH32" s="188" t="s">
        <v>405</v>
      </c>
      <c r="AI32" s="193" t="e">
        <v>#REF!</v>
      </c>
      <c r="AJ32" s="194"/>
    </row>
    <row r="33" spans="1:36" ht="11.15" customHeight="1">
      <c r="A33" s="207">
        <v>18</v>
      </c>
      <c r="B33" s="184" t="s">
        <v>14</v>
      </c>
      <c r="C33" s="209" t="s">
        <v>78</v>
      </c>
      <c r="D33" s="212" t="s">
        <v>430</v>
      </c>
      <c r="E33" s="212" t="s">
        <v>430</v>
      </c>
      <c r="F33" s="212" t="s">
        <v>430</v>
      </c>
      <c r="G33" s="212" t="s">
        <v>430</v>
      </c>
      <c r="H33" s="212" t="s">
        <v>430</v>
      </c>
      <c r="I33" s="212" t="s">
        <v>430</v>
      </c>
      <c r="J33" s="212" t="s">
        <v>430</v>
      </c>
      <c r="K33" s="212" t="s">
        <v>430</v>
      </c>
      <c r="L33" s="212" t="s">
        <v>430</v>
      </c>
      <c r="M33" s="212" t="s">
        <v>430</v>
      </c>
      <c r="N33" s="295"/>
      <c r="O33" s="262"/>
      <c r="P33" s="255"/>
      <c r="Q33" s="212"/>
      <c r="R33" s="187" t="s">
        <v>405</v>
      </c>
      <c r="S33" s="188" t="s">
        <v>405</v>
      </c>
      <c r="T33" s="188" t="s">
        <v>405</v>
      </c>
      <c r="U33" s="188" t="s">
        <v>405</v>
      </c>
      <c r="V33" s="188" t="s">
        <v>405</v>
      </c>
      <c r="W33" s="188" t="s">
        <v>405</v>
      </c>
      <c r="X33" s="188" t="s">
        <v>405</v>
      </c>
      <c r="Y33" s="188" t="s">
        <v>405</v>
      </c>
      <c r="Z33" s="188" t="s">
        <v>405</v>
      </c>
      <c r="AA33" s="188" t="s">
        <v>405</v>
      </c>
      <c r="AB33" s="188" t="s">
        <v>405</v>
      </c>
      <c r="AC33" s="188" t="s">
        <v>405</v>
      </c>
      <c r="AD33" s="188" t="s">
        <v>405</v>
      </c>
      <c r="AE33" s="188" t="s">
        <v>405</v>
      </c>
      <c r="AF33" s="188" t="s">
        <v>405</v>
      </c>
      <c r="AG33" s="188" t="s">
        <v>405</v>
      </c>
      <c r="AH33" s="188" t="s">
        <v>405</v>
      </c>
      <c r="AI33" s="193" t="e">
        <v>#REF!</v>
      </c>
      <c r="AJ33" s="194"/>
    </row>
    <row r="34" spans="1:36" ht="11.15" customHeight="1">
      <c r="A34" s="207">
        <v>19</v>
      </c>
      <c r="B34" s="184" t="s">
        <v>15</v>
      </c>
      <c r="C34" s="209" t="s">
        <v>78</v>
      </c>
      <c r="D34" s="212" t="s">
        <v>430</v>
      </c>
      <c r="E34" s="212" t="s">
        <v>430</v>
      </c>
      <c r="F34" s="212" t="s">
        <v>430</v>
      </c>
      <c r="G34" s="212" t="s">
        <v>430</v>
      </c>
      <c r="H34" s="212" t="s">
        <v>430</v>
      </c>
      <c r="I34" s="212" t="s">
        <v>430</v>
      </c>
      <c r="J34" s="212" t="s">
        <v>430</v>
      </c>
      <c r="K34" s="212" t="s">
        <v>430</v>
      </c>
      <c r="L34" s="212" t="s">
        <v>430</v>
      </c>
      <c r="M34" s="212" t="s">
        <v>430</v>
      </c>
      <c r="N34" s="295"/>
      <c r="O34" s="262"/>
      <c r="P34" s="255"/>
      <c r="Q34" s="212"/>
      <c r="R34" s="187" t="s">
        <v>405</v>
      </c>
      <c r="S34" s="188" t="s">
        <v>405</v>
      </c>
      <c r="T34" s="188" t="s">
        <v>405</v>
      </c>
      <c r="U34" s="188" t="s">
        <v>405</v>
      </c>
      <c r="V34" s="188" t="s">
        <v>405</v>
      </c>
      <c r="W34" s="188" t="s">
        <v>405</v>
      </c>
      <c r="X34" s="188" t="s">
        <v>405</v>
      </c>
      <c r="Y34" s="188" t="s">
        <v>405</v>
      </c>
      <c r="Z34" s="188" t="s">
        <v>405</v>
      </c>
      <c r="AA34" s="188" t="s">
        <v>405</v>
      </c>
      <c r="AB34" s="188" t="s">
        <v>405</v>
      </c>
      <c r="AC34" s="188" t="s">
        <v>405</v>
      </c>
      <c r="AD34" s="188" t="s">
        <v>405</v>
      </c>
      <c r="AE34" s="188" t="s">
        <v>405</v>
      </c>
      <c r="AF34" s="188" t="s">
        <v>405</v>
      </c>
      <c r="AG34" s="188" t="s">
        <v>405</v>
      </c>
      <c r="AH34" s="188" t="s">
        <v>405</v>
      </c>
      <c r="AI34" s="193" t="e">
        <v>#REF!</v>
      </c>
      <c r="AJ34" s="194"/>
    </row>
    <row r="35" spans="1:36" ht="11.15" customHeight="1">
      <c r="A35" s="207">
        <v>20</v>
      </c>
      <c r="B35" s="184" t="s">
        <v>16</v>
      </c>
      <c r="C35" s="209" t="s">
        <v>78</v>
      </c>
      <c r="D35" s="212" t="s">
        <v>430</v>
      </c>
      <c r="E35" s="212" t="s">
        <v>430</v>
      </c>
      <c r="F35" s="212" t="s">
        <v>430</v>
      </c>
      <c r="G35" s="212" t="s">
        <v>430</v>
      </c>
      <c r="H35" s="212" t="s">
        <v>430</v>
      </c>
      <c r="I35" s="212" t="s">
        <v>430</v>
      </c>
      <c r="J35" s="212" t="s">
        <v>430</v>
      </c>
      <c r="K35" s="212" t="s">
        <v>430</v>
      </c>
      <c r="L35" s="212" t="s">
        <v>430</v>
      </c>
      <c r="M35" s="212" t="s">
        <v>430</v>
      </c>
      <c r="N35" s="295"/>
      <c r="O35" s="262"/>
      <c r="P35" s="255"/>
      <c r="Q35" s="212"/>
      <c r="R35" s="187" t="s">
        <v>405</v>
      </c>
      <c r="S35" s="188" t="s">
        <v>405</v>
      </c>
      <c r="T35" s="188" t="s">
        <v>405</v>
      </c>
      <c r="U35" s="188" t="s">
        <v>405</v>
      </c>
      <c r="V35" s="188" t="s">
        <v>405</v>
      </c>
      <c r="W35" s="188" t="s">
        <v>405</v>
      </c>
      <c r="X35" s="188" t="s">
        <v>405</v>
      </c>
      <c r="Y35" s="188" t="s">
        <v>405</v>
      </c>
      <c r="Z35" s="188" t="s">
        <v>405</v>
      </c>
      <c r="AA35" s="188" t="s">
        <v>405</v>
      </c>
      <c r="AB35" s="188" t="s">
        <v>405</v>
      </c>
      <c r="AC35" s="188" t="s">
        <v>405</v>
      </c>
      <c r="AD35" s="188" t="s">
        <v>405</v>
      </c>
      <c r="AE35" s="188" t="s">
        <v>405</v>
      </c>
      <c r="AF35" s="188" t="s">
        <v>405</v>
      </c>
      <c r="AG35" s="188" t="s">
        <v>405</v>
      </c>
      <c r="AH35" s="188" t="s">
        <v>405</v>
      </c>
      <c r="AI35" s="193" t="e">
        <v>#REF!</v>
      </c>
      <c r="AJ35" s="194"/>
    </row>
    <row r="36" spans="1:36" ht="11.15" customHeight="1">
      <c r="A36" s="207">
        <v>21</v>
      </c>
      <c r="B36" s="184" t="s">
        <v>17</v>
      </c>
      <c r="C36" s="209" t="s">
        <v>78</v>
      </c>
      <c r="D36" s="213" t="s">
        <v>428</v>
      </c>
      <c r="E36" s="213" t="s">
        <v>428</v>
      </c>
      <c r="F36" s="213" t="s">
        <v>428</v>
      </c>
      <c r="G36" s="213" t="s">
        <v>428</v>
      </c>
      <c r="H36" s="213">
        <v>0.05</v>
      </c>
      <c r="I36" s="213">
        <v>0.06</v>
      </c>
      <c r="J36" s="213" t="s">
        <v>428</v>
      </c>
      <c r="K36" s="213" t="s">
        <v>428</v>
      </c>
      <c r="L36" s="213">
        <v>0.06</v>
      </c>
      <c r="M36" s="213">
        <v>0.06</v>
      </c>
      <c r="N36" s="296"/>
      <c r="O36" s="263"/>
      <c r="P36" s="256"/>
      <c r="Q36" s="213"/>
      <c r="R36" s="187" t="s">
        <v>405</v>
      </c>
      <c r="S36" s="188" t="s">
        <v>405</v>
      </c>
      <c r="T36" s="188" t="s">
        <v>405</v>
      </c>
      <c r="U36" s="188" t="s">
        <v>405</v>
      </c>
      <c r="V36" s="188" t="s">
        <v>405</v>
      </c>
      <c r="W36" s="188" t="s">
        <v>405</v>
      </c>
      <c r="X36" s="188" t="s">
        <v>405</v>
      </c>
      <c r="Y36" s="188" t="s">
        <v>405</v>
      </c>
      <c r="Z36" s="188" t="s">
        <v>405</v>
      </c>
      <c r="AA36" s="188" t="s">
        <v>405</v>
      </c>
      <c r="AB36" s="188" t="s">
        <v>405</v>
      </c>
      <c r="AC36" s="188" t="s">
        <v>405</v>
      </c>
      <c r="AD36" s="188" t="s">
        <v>405</v>
      </c>
      <c r="AE36" s="188" t="s">
        <v>405</v>
      </c>
      <c r="AF36" s="188" t="s">
        <v>405</v>
      </c>
      <c r="AG36" s="188" t="s">
        <v>405</v>
      </c>
      <c r="AH36" s="188" t="s">
        <v>405</v>
      </c>
      <c r="AI36" s="193" t="e">
        <v>#REF!</v>
      </c>
      <c r="AJ36" s="194"/>
    </row>
    <row r="37" spans="1:36" ht="11.15" customHeight="1">
      <c r="A37" s="207">
        <v>22</v>
      </c>
      <c r="B37" s="184" t="s">
        <v>18</v>
      </c>
      <c r="C37" s="209" t="s">
        <v>78</v>
      </c>
      <c r="D37" s="212" t="s">
        <v>405</v>
      </c>
      <c r="E37" s="212" t="s">
        <v>405</v>
      </c>
      <c r="F37" s="212" t="s">
        <v>405</v>
      </c>
      <c r="G37" s="212" t="s">
        <v>405</v>
      </c>
      <c r="H37" s="212" t="s">
        <v>405</v>
      </c>
      <c r="I37" s="212" t="s">
        <v>405</v>
      </c>
      <c r="J37" s="212" t="s">
        <v>405</v>
      </c>
      <c r="K37" s="212" t="s">
        <v>405</v>
      </c>
      <c r="L37" s="212" t="s">
        <v>405</v>
      </c>
      <c r="M37" s="212" t="s">
        <v>405</v>
      </c>
      <c r="N37" s="295"/>
      <c r="O37" s="262"/>
      <c r="P37" s="255"/>
      <c r="Q37" s="212"/>
      <c r="R37" s="187" t="s">
        <v>405</v>
      </c>
      <c r="S37" s="188" t="s">
        <v>405</v>
      </c>
      <c r="T37" s="188" t="s">
        <v>405</v>
      </c>
      <c r="U37" s="188" t="s">
        <v>405</v>
      </c>
      <c r="V37" s="188" t="s">
        <v>405</v>
      </c>
      <c r="W37" s="188" t="s">
        <v>405</v>
      </c>
      <c r="X37" s="188" t="s">
        <v>405</v>
      </c>
      <c r="Y37" s="188" t="s">
        <v>405</v>
      </c>
      <c r="Z37" s="188" t="s">
        <v>405</v>
      </c>
      <c r="AA37" s="188" t="s">
        <v>405</v>
      </c>
      <c r="AB37" s="188" t="s">
        <v>405</v>
      </c>
      <c r="AC37" s="188" t="s">
        <v>405</v>
      </c>
      <c r="AD37" s="188" t="s">
        <v>405</v>
      </c>
      <c r="AE37" s="188" t="s">
        <v>405</v>
      </c>
      <c r="AF37" s="188" t="s">
        <v>405</v>
      </c>
      <c r="AG37" s="188" t="s">
        <v>405</v>
      </c>
      <c r="AH37" s="188" t="s">
        <v>405</v>
      </c>
      <c r="AI37" s="193" t="e">
        <v>#REF!</v>
      </c>
      <c r="AJ37" s="194"/>
    </row>
    <row r="38" spans="1:36" ht="11.15" customHeight="1">
      <c r="A38" s="207">
        <v>23</v>
      </c>
      <c r="B38" s="184" t="s">
        <v>19</v>
      </c>
      <c r="C38" s="209" t="s">
        <v>78</v>
      </c>
      <c r="D38" s="212">
        <v>5.0000000000000001E-3</v>
      </c>
      <c r="E38" s="212">
        <v>8.0000000000000002E-3</v>
      </c>
      <c r="F38" s="212">
        <v>4.0000000000000001E-3</v>
      </c>
      <c r="G38" s="212">
        <v>8.9999999999999993E-3</v>
      </c>
      <c r="H38" s="212">
        <v>7.0000000000000001E-3</v>
      </c>
      <c r="I38" s="212">
        <v>1.2E-2</v>
      </c>
      <c r="J38" s="212">
        <v>8.0000000000000002E-3</v>
      </c>
      <c r="K38" s="212">
        <v>8.9999999999999993E-3</v>
      </c>
      <c r="L38" s="212">
        <v>1.7000000000000001E-2</v>
      </c>
      <c r="M38" s="212">
        <v>2.1999999999999999E-2</v>
      </c>
      <c r="N38" s="295"/>
      <c r="O38" s="262"/>
      <c r="P38" s="255"/>
      <c r="Q38" s="212"/>
      <c r="R38" s="187" t="s">
        <v>405</v>
      </c>
      <c r="S38" s="188" t="s">
        <v>405</v>
      </c>
      <c r="T38" s="188" t="s">
        <v>405</v>
      </c>
      <c r="U38" s="188" t="s">
        <v>405</v>
      </c>
      <c r="V38" s="188" t="s">
        <v>405</v>
      </c>
      <c r="W38" s="188" t="s">
        <v>405</v>
      </c>
      <c r="X38" s="188" t="s">
        <v>405</v>
      </c>
      <c r="Y38" s="188" t="s">
        <v>405</v>
      </c>
      <c r="Z38" s="188" t="s">
        <v>405</v>
      </c>
      <c r="AA38" s="188" t="s">
        <v>405</v>
      </c>
      <c r="AB38" s="188" t="s">
        <v>405</v>
      </c>
      <c r="AC38" s="188" t="s">
        <v>405</v>
      </c>
      <c r="AD38" s="188" t="s">
        <v>405</v>
      </c>
      <c r="AE38" s="188" t="s">
        <v>405</v>
      </c>
      <c r="AF38" s="188" t="s">
        <v>405</v>
      </c>
      <c r="AG38" s="188" t="s">
        <v>405</v>
      </c>
      <c r="AH38" s="188" t="s">
        <v>405</v>
      </c>
      <c r="AI38" s="193" t="e">
        <v>#REF!</v>
      </c>
      <c r="AJ38" s="194"/>
    </row>
    <row r="39" spans="1:36" ht="11.15" customHeight="1">
      <c r="A39" s="207">
        <v>24</v>
      </c>
      <c r="B39" s="184" t="s">
        <v>20</v>
      </c>
      <c r="C39" s="209" t="s">
        <v>78</v>
      </c>
      <c r="D39" s="212" t="s">
        <v>405</v>
      </c>
      <c r="E39" s="212" t="s">
        <v>405</v>
      </c>
      <c r="F39" s="212" t="s">
        <v>405</v>
      </c>
      <c r="G39" s="212" t="s">
        <v>405</v>
      </c>
      <c r="H39" s="212" t="s">
        <v>405</v>
      </c>
      <c r="I39" s="212" t="s">
        <v>405</v>
      </c>
      <c r="J39" s="212" t="s">
        <v>405</v>
      </c>
      <c r="K39" s="212" t="s">
        <v>405</v>
      </c>
      <c r="L39" s="212" t="s">
        <v>405</v>
      </c>
      <c r="M39" s="212" t="s">
        <v>405</v>
      </c>
      <c r="N39" s="295"/>
      <c r="O39" s="262"/>
      <c r="P39" s="255"/>
      <c r="Q39" s="212"/>
      <c r="R39" s="187" t="s">
        <v>405</v>
      </c>
      <c r="S39" s="188" t="s">
        <v>405</v>
      </c>
      <c r="T39" s="188" t="s">
        <v>405</v>
      </c>
      <c r="U39" s="188" t="s">
        <v>405</v>
      </c>
      <c r="V39" s="188" t="s">
        <v>405</v>
      </c>
      <c r="W39" s="188" t="s">
        <v>405</v>
      </c>
      <c r="X39" s="188" t="s">
        <v>405</v>
      </c>
      <c r="Y39" s="188" t="s">
        <v>405</v>
      </c>
      <c r="Z39" s="188" t="s">
        <v>405</v>
      </c>
      <c r="AA39" s="188" t="s">
        <v>405</v>
      </c>
      <c r="AB39" s="188" t="s">
        <v>405</v>
      </c>
      <c r="AC39" s="188" t="s">
        <v>405</v>
      </c>
      <c r="AD39" s="188" t="s">
        <v>405</v>
      </c>
      <c r="AE39" s="188" t="s">
        <v>405</v>
      </c>
      <c r="AF39" s="188" t="s">
        <v>405</v>
      </c>
      <c r="AG39" s="188" t="s">
        <v>405</v>
      </c>
      <c r="AH39" s="188" t="s">
        <v>405</v>
      </c>
      <c r="AI39" s="193" t="e">
        <v>#REF!</v>
      </c>
      <c r="AJ39" s="194"/>
    </row>
    <row r="40" spans="1:36" ht="11.15" customHeight="1">
      <c r="A40" s="207">
        <v>25</v>
      </c>
      <c r="B40" s="184" t="s">
        <v>21</v>
      </c>
      <c r="C40" s="209" t="s">
        <v>78</v>
      </c>
      <c r="D40" s="212" t="s">
        <v>430</v>
      </c>
      <c r="E40" s="212" t="s">
        <v>430</v>
      </c>
      <c r="F40" s="212" t="s">
        <v>430</v>
      </c>
      <c r="G40" s="212" t="s">
        <v>430</v>
      </c>
      <c r="H40" s="212" t="s">
        <v>430</v>
      </c>
      <c r="I40" s="212" t="s">
        <v>430</v>
      </c>
      <c r="J40" s="212" t="s">
        <v>430</v>
      </c>
      <c r="K40" s="212" t="s">
        <v>430</v>
      </c>
      <c r="L40" s="212" t="s">
        <v>430</v>
      </c>
      <c r="M40" s="212" t="s">
        <v>430</v>
      </c>
      <c r="N40" s="295"/>
      <c r="O40" s="262"/>
      <c r="P40" s="255"/>
      <c r="Q40" s="212"/>
      <c r="R40" s="187" t="s">
        <v>405</v>
      </c>
      <c r="S40" s="188" t="s">
        <v>405</v>
      </c>
      <c r="T40" s="188" t="s">
        <v>405</v>
      </c>
      <c r="U40" s="188" t="s">
        <v>405</v>
      </c>
      <c r="V40" s="188" t="s">
        <v>405</v>
      </c>
      <c r="W40" s="188" t="s">
        <v>405</v>
      </c>
      <c r="X40" s="188" t="s">
        <v>405</v>
      </c>
      <c r="Y40" s="188" t="s">
        <v>405</v>
      </c>
      <c r="Z40" s="188" t="s">
        <v>405</v>
      </c>
      <c r="AA40" s="188" t="s">
        <v>405</v>
      </c>
      <c r="AB40" s="188" t="s">
        <v>405</v>
      </c>
      <c r="AC40" s="188" t="s">
        <v>405</v>
      </c>
      <c r="AD40" s="188" t="s">
        <v>405</v>
      </c>
      <c r="AE40" s="188" t="s">
        <v>405</v>
      </c>
      <c r="AF40" s="188" t="s">
        <v>405</v>
      </c>
      <c r="AG40" s="188" t="s">
        <v>405</v>
      </c>
      <c r="AH40" s="188" t="s">
        <v>405</v>
      </c>
      <c r="AI40" s="193" t="e">
        <v>#REF!</v>
      </c>
      <c r="AJ40" s="194"/>
    </row>
    <row r="41" spans="1:36" ht="11.15" customHeight="1">
      <c r="A41" s="207">
        <v>26</v>
      </c>
      <c r="B41" s="184" t="s">
        <v>22</v>
      </c>
      <c r="C41" s="209" t="s">
        <v>78</v>
      </c>
      <c r="D41" s="212" t="s">
        <v>405</v>
      </c>
      <c r="E41" s="212" t="s">
        <v>405</v>
      </c>
      <c r="F41" s="212" t="s">
        <v>405</v>
      </c>
      <c r="G41" s="212" t="s">
        <v>405</v>
      </c>
      <c r="H41" s="212" t="s">
        <v>405</v>
      </c>
      <c r="I41" s="212" t="s">
        <v>405</v>
      </c>
      <c r="J41" s="212" t="s">
        <v>405</v>
      </c>
      <c r="K41" s="212" t="s">
        <v>405</v>
      </c>
      <c r="L41" s="212" t="s">
        <v>405</v>
      </c>
      <c r="M41" s="212" t="s">
        <v>405</v>
      </c>
      <c r="N41" s="295"/>
      <c r="O41" s="262"/>
      <c r="P41" s="255"/>
      <c r="Q41" s="212"/>
      <c r="R41" s="187" t="s">
        <v>405</v>
      </c>
      <c r="S41" s="188" t="s">
        <v>405</v>
      </c>
      <c r="T41" s="188" t="s">
        <v>405</v>
      </c>
      <c r="U41" s="188" t="s">
        <v>405</v>
      </c>
      <c r="V41" s="188" t="s">
        <v>405</v>
      </c>
      <c r="W41" s="188" t="s">
        <v>405</v>
      </c>
      <c r="X41" s="188" t="s">
        <v>405</v>
      </c>
      <c r="Y41" s="188" t="s">
        <v>405</v>
      </c>
      <c r="Z41" s="188" t="s">
        <v>405</v>
      </c>
      <c r="AA41" s="188" t="s">
        <v>405</v>
      </c>
      <c r="AB41" s="188" t="s">
        <v>405</v>
      </c>
      <c r="AC41" s="188" t="s">
        <v>405</v>
      </c>
      <c r="AD41" s="188" t="s">
        <v>405</v>
      </c>
      <c r="AE41" s="188" t="s">
        <v>405</v>
      </c>
      <c r="AF41" s="188" t="s">
        <v>405</v>
      </c>
      <c r="AG41" s="188" t="s">
        <v>405</v>
      </c>
      <c r="AH41" s="188" t="s">
        <v>405</v>
      </c>
      <c r="AI41" s="193" t="e">
        <v>#REF!</v>
      </c>
      <c r="AJ41" s="194"/>
    </row>
    <row r="42" spans="1:36" ht="11.15" customHeight="1">
      <c r="A42" s="207">
        <v>27</v>
      </c>
      <c r="B42" s="184" t="s">
        <v>23</v>
      </c>
      <c r="C42" s="209" t="s">
        <v>78</v>
      </c>
      <c r="D42" s="212">
        <v>5.0000000000000001E-3</v>
      </c>
      <c r="E42" s="212">
        <v>8.9999999999999993E-3</v>
      </c>
      <c r="F42" s="212">
        <v>5.0000000000000001E-3</v>
      </c>
      <c r="G42" s="212">
        <v>1.0999999999999999E-2</v>
      </c>
      <c r="H42" s="212">
        <v>8.9999999999999993E-3</v>
      </c>
      <c r="I42" s="212">
        <v>1.4999999999999999E-2</v>
      </c>
      <c r="J42" s="212">
        <v>0.01</v>
      </c>
      <c r="K42" s="212">
        <v>1.0999999999999999E-2</v>
      </c>
      <c r="L42" s="212">
        <v>0.02</v>
      </c>
      <c r="M42" s="212">
        <v>2.5999999999999999E-2</v>
      </c>
      <c r="N42" s="295"/>
      <c r="O42" s="262"/>
      <c r="P42" s="255"/>
      <c r="Q42" s="212"/>
      <c r="R42" s="187" t="s">
        <v>405</v>
      </c>
      <c r="S42" s="188" t="s">
        <v>405</v>
      </c>
      <c r="T42" s="188" t="s">
        <v>405</v>
      </c>
      <c r="U42" s="188" t="s">
        <v>405</v>
      </c>
      <c r="V42" s="188" t="s">
        <v>405</v>
      </c>
      <c r="W42" s="188" t="s">
        <v>405</v>
      </c>
      <c r="X42" s="188" t="s">
        <v>405</v>
      </c>
      <c r="Y42" s="188" t="s">
        <v>405</v>
      </c>
      <c r="Z42" s="188" t="s">
        <v>405</v>
      </c>
      <c r="AA42" s="188" t="s">
        <v>405</v>
      </c>
      <c r="AB42" s="188" t="s">
        <v>405</v>
      </c>
      <c r="AC42" s="188" t="s">
        <v>405</v>
      </c>
      <c r="AD42" s="188" t="s">
        <v>405</v>
      </c>
      <c r="AE42" s="188" t="s">
        <v>405</v>
      </c>
      <c r="AF42" s="188" t="s">
        <v>405</v>
      </c>
      <c r="AG42" s="188" t="s">
        <v>405</v>
      </c>
      <c r="AH42" s="188" t="s">
        <v>405</v>
      </c>
      <c r="AI42" s="193" t="e">
        <v>#REF!</v>
      </c>
      <c r="AJ42" s="194"/>
    </row>
    <row r="43" spans="1:36" ht="11.15" customHeight="1">
      <c r="A43" s="207">
        <v>28</v>
      </c>
      <c r="B43" s="184" t="s">
        <v>24</v>
      </c>
      <c r="C43" s="209" t="s">
        <v>78</v>
      </c>
      <c r="D43" s="212" t="s">
        <v>405</v>
      </c>
      <c r="E43" s="212" t="s">
        <v>405</v>
      </c>
      <c r="F43" s="212" t="s">
        <v>405</v>
      </c>
      <c r="G43" s="212" t="s">
        <v>405</v>
      </c>
      <c r="H43" s="212" t="s">
        <v>405</v>
      </c>
      <c r="I43" s="212" t="s">
        <v>405</v>
      </c>
      <c r="J43" s="212" t="s">
        <v>405</v>
      </c>
      <c r="K43" s="212" t="s">
        <v>405</v>
      </c>
      <c r="L43" s="212" t="s">
        <v>405</v>
      </c>
      <c r="M43" s="212" t="s">
        <v>405</v>
      </c>
      <c r="N43" s="295"/>
      <c r="O43" s="262"/>
      <c r="P43" s="255"/>
      <c r="Q43" s="212"/>
      <c r="R43" s="187" t="s">
        <v>405</v>
      </c>
      <c r="S43" s="188" t="s">
        <v>405</v>
      </c>
      <c r="T43" s="188" t="s">
        <v>405</v>
      </c>
      <c r="U43" s="188" t="s">
        <v>405</v>
      </c>
      <c r="V43" s="188" t="s">
        <v>405</v>
      </c>
      <c r="W43" s="188" t="s">
        <v>405</v>
      </c>
      <c r="X43" s="188" t="s">
        <v>405</v>
      </c>
      <c r="Y43" s="188" t="s">
        <v>405</v>
      </c>
      <c r="Z43" s="188" t="s">
        <v>405</v>
      </c>
      <c r="AA43" s="188" t="s">
        <v>405</v>
      </c>
      <c r="AB43" s="188" t="s">
        <v>405</v>
      </c>
      <c r="AC43" s="188" t="s">
        <v>405</v>
      </c>
      <c r="AD43" s="188" t="s">
        <v>405</v>
      </c>
      <c r="AE43" s="188" t="s">
        <v>405</v>
      </c>
      <c r="AF43" s="188" t="s">
        <v>405</v>
      </c>
      <c r="AG43" s="188" t="s">
        <v>405</v>
      </c>
      <c r="AH43" s="188" t="s">
        <v>405</v>
      </c>
      <c r="AI43" s="193" t="e">
        <v>#REF!</v>
      </c>
      <c r="AJ43" s="194"/>
    </row>
    <row r="44" spans="1:36" ht="11.15" customHeight="1">
      <c r="A44" s="207">
        <v>29</v>
      </c>
      <c r="B44" s="184" t="s">
        <v>25</v>
      </c>
      <c r="C44" s="209" t="s">
        <v>78</v>
      </c>
      <c r="D44" s="212" t="s">
        <v>430</v>
      </c>
      <c r="E44" s="212">
        <v>1E-3</v>
      </c>
      <c r="F44" s="212">
        <v>1E-3</v>
      </c>
      <c r="G44" s="212">
        <v>2E-3</v>
      </c>
      <c r="H44" s="212">
        <v>2E-3</v>
      </c>
      <c r="I44" s="212">
        <v>3.0000000000000001E-3</v>
      </c>
      <c r="J44" s="212">
        <v>2E-3</v>
      </c>
      <c r="K44" s="212">
        <v>2E-3</v>
      </c>
      <c r="L44" s="212">
        <v>3.0000000000000001E-3</v>
      </c>
      <c r="M44" s="212">
        <v>4.0000000000000001E-3</v>
      </c>
      <c r="N44" s="295"/>
      <c r="O44" s="262"/>
      <c r="P44" s="255"/>
      <c r="Q44" s="212"/>
      <c r="R44" s="187" t="s">
        <v>405</v>
      </c>
      <c r="S44" s="188" t="s">
        <v>405</v>
      </c>
      <c r="T44" s="188" t="s">
        <v>405</v>
      </c>
      <c r="U44" s="188" t="s">
        <v>405</v>
      </c>
      <c r="V44" s="188" t="s">
        <v>405</v>
      </c>
      <c r="W44" s="188" t="s">
        <v>405</v>
      </c>
      <c r="X44" s="188" t="s">
        <v>405</v>
      </c>
      <c r="Y44" s="188" t="s">
        <v>405</v>
      </c>
      <c r="Z44" s="188" t="s">
        <v>405</v>
      </c>
      <c r="AA44" s="188" t="s">
        <v>405</v>
      </c>
      <c r="AB44" s="188" t="s">
        <v>405</v>
      </c>
      <c r="AC44" s="188" t="s">
        <v>405</v>
      </c>
      <c r="AD44" s="188" t="s">
        <v>405</v>
      </c>
      <c r="AE44" s="188" t="s">
        <v>405</v>
      </c>
      <c r="AF44" s="188" t="s">
        <v>405</v>
      </c>
      <c r="AG44" s="188" t="s">
        <v>405</v>
      </c>
      <c r="AH44" s="188" t="s">
        <v>405</v>
      </c>
      <c r="AI44" s="193" t="e">
        <v>#REF!</v>
      </c>
      <c r="AJ44" s="194"/>
    </row>
    <row r="45" spans="1:36" ht="11.15" customHeight="1">
      <c r="A45" s="207">
        <v>30</v>
      </c>
      <c r="B45" s="184" t="s">
        <v>26</v>
      </c>
      <c r="C45" s="209" t="s">
        <v>78</v>
      </c>
      <c r="D45" s="212" t="s">
        <v>430</v>
      </c>
      <c r="E45" s="212" t="s">
        <v>430</v>
      </c>
      <c r="F45" s="212" t="s">
        <v>430</v>
      </c>
      <c r="G45" s="212" t="s">
        <v>430</v>
      </c>
      <c r="H45" s="212" t="s">
        <v>430</v>
      </c>
      <c r="I45" s="212" t="s">
        <v>430</v>
      </c>
      <c r="J45" s="212" t="s">
        <v>430</v>
      </c>
      <c r="K45" s="212" t="s">
        <v>430</v>
      </c>
      <c r="L45" s="212" t="s">
        <v>430</v>
      </c>
      <c r="M45" s="212" t="s">
        <v>430</v>
      </c>
      <c r="N45" s="295"/>
      <c r="O45" s="262"/>
      <c r="P45" s="255"/>
      <c r="Q45" s="212"/>
      <c r="R45" s="187" t="s">
        <v>405</v>
      </c>
      <c r="S45" s="188" t="s">
        <v>405</v>
      </c>
      <c r="T45" s="188" t="s">
        <v>405</v>
      </c>
      <c r="U45" s="188" t="s">
        <v>405</v>
      </c>
      <c r="V45" s="188" t="s">
        <v>405</v>
      </c>
      <c r="W45" s="188" t="s">
        <v>405</v>
      </c>
      <c r="X45" s="188" t="s">
        <v>405</v>
      </c>
      <c r="Y45" s="188" t="s">
        <v>405</v>
      </c>
      <c r="Z45" s="188" t="s">
        <v>405</v>
      </c>
      <c r="AA45" s="188" t="s">
        <v>405</v>
      </c>
      <c r="AB45" s="188" t="s">
        <v>405</v>
      </c>
      <c r="AC45" s="188" t="s">
        <v>405</v>
      </c>
      <c r="AD45" s="188" t="s">
        <v>405</v>
      </c>
      <c r="AE45" s="188" t="s">
        <v>405</v>
      </c>
      <c r="AF45" s="188" t="s">
        <v>405</v>
      </c>
      <c r="AG45" s="188" t="s">
        <v>405</v>
      </c>
      <c r="AH45" s="188" t="s">
        <v>405</v>
      </c>
      <c r="AI45" s="193" t="e">
        <v>#REF!</v>
      </c>
      <c r="AJ45" s="194"/>
    </row>
    <row r="46" spans="1:36" ht="11.15" customHeight="1">
      <c r="A46" s="207">
        <v>31</v>
      </c>
      <c r="B46" s="184" t="s">
        <v>27</v>
      </c>
      <c r="C46" s="209" t="s">
        <v>78</v>
      </c>
      <c r="D46" s="212" t="s">
        <v>405</v>
      </c>
      <c r="E46" s="212" t="s">
        <v>405</v>
      </c>
      <c r="F46" s="212" t="s">
        <v>405</v>
      </c>
      <c r="G46" s="212" t="s">
        <v>405</v>
      </c>
      <c r="H46" s="212" t="s">
        <v>405</v>
      </c>
      <c r="I46" s="212" t="s">
        <v>405</v>
      </c>
      <c r="J46" s="212" t="s">
        <v>405</v>
      </c>
      <c r="K46" s="212" t="s">
        <v>405</v>
      </c>
      <c r="L46" s="212" t="s">
        <v>405</v>
      </c>
      <c r="M46" s="212" t="s">
        <v>405</v>
      </c>
      <c r="N46" s="295"/>
      <c r="O46" s="262"/>
      <c r="P46" s="255"/>
      <c r="Q46" s="212"/>
      <c r="R46" s="187" t="s">
        <v>405</v>
      </c>
      <c r="S46" s="188" t="s">
        <v>405</v>
      </c>
      <c r="T46" s="188" t="s">
        <v>405</v>
      </c>
      <c r="U46" s="188" t="s">
        <v>405</v>
      </c>
      <c r="V46" s="188" t="s">
        <v>405</v>
      </c>
      <c r="W46" s="188" t="s">
        <v>405</v>
      </c>
      <c r="X46" s="188" t="s">
        <v>405</v>
      </c>
      <c r="Y46" s="188" t="s">
        <v>405</v>
      </c>
      <c r="Z46" s="188" t="s">
        <v>405</v>
      </c>
      <c r="AA46" s="188" t="s">
        <v>405</v>
      </c>
      <c r="AB46" s="188" t="s">
        <v>405</v>
      </c>
      <c r="AC46" s="188" t="s">
        <v>405</v>
      </c>
      <c r="AD46" s="188" t="s">
        <v>405</v>
      </c>
      <c r="AE46" s="188" t="s">
        <v>405</v>
      </c>
      <c r="AF46" s="188" t="s">
        <v>405</v>
      </c>
      <c r="AG46" s="188" t="s">
        <v>405</v>
      </c>
      <c r="AH46" s="188" t="s">
        <v>405</v>
      </c>
      <c r="AI46" s="193" t="e">
        <v>#REF!</v>
      </c>
      <c r="AJ46" s="194"/>
    </row>
    <row r="47" spans="1:36" ht="11.15" customHeight="1">
      <c r="A47" s="207">
        <v>32</v>
      </c>
      <c r="B47" s="184" t="s">
        <v>28</v>
      </c>
      <c r="C47" s="209" t="s">
        <v>78</v>
      </c>
      <c r="D47" s="212" t="s">
        <v>405</v>
      </c>
      <c r="E47" s="212" t="s">
        <v>405</v>
      </c>
      <c r="F47" s="212" t="s">
        <v>405</v>
      </c>
      <c r="G47" s="212" t="s">
        <v>405</v>
      </c>
      <c r="H47" s="212" t="s">
        <v>405</v>
      </c>
      <c r="I47" s="212" t="s">
        <v>405</v>
      </c>
      <c r="J47" s="212" t="s">
        <v>405</v>
      </c>
      <c r="K47" s="212" t="s">
        <v>405</v>
      </c>
      <c r="L47" s="212" t="s">
        <v>405</v>
      </c>
      <c r="M47" s="212" t="s">
        <v>405</v>
      </c>
      <c r="N47" s="295"/>
      <c r="O47" s="262"/>
      <c r="P47" s="255"/>
      <c r="Q47" s="212"/>
      <c r="R47" s="187" t="s">
        <v>405</v>
      </c>
      <c r="S47" s="188" t="s">
        <v>405</v>
      </c>
      <c r="T47" s="188" t="s">
        <v>405</v>
      </c>
      <c r="U47" s="188" t="s">
        <v>405</v>
      </c>
      <c r="V47" s="188" t="s">
        <v>405</v>
      </c>
      <c r="W47" s="188" t="s">
        <v>405</v>
      </c>
      <c r="X47" s="188" t="s">
        <v>405</v>
      </c>
      <c r="Y47" s="188" t="s">
        <v>405</v>
      </c>
      <c r="Z47" s="188" t="s">
        <v>405</v>
      </c>
      <c r="AA47" s="188" t="s">
        <v>405</v>
      </c>
      <c r="AB47" s="188" t="s">
        <v>405</v>
      </c>
      <c r="AC47" s="188" t="s">
        <v>405</v>
      </c>
      <c r="AD47" s="188" t="s">
        <v>405</v>
      </c>
      <c r="AE47" s="188" t="s">
        <v>405</v>
      </c>
      <c r="AF47" s="188" t="s">
        <v>405</v>
      </c>
      <c r="AG47" s="188" t="s">
        <v>405</v>
      </c>
      <c r="AH47" s="188" t="s">
        <v>405</v>
      </c>
      <c r="AI47" s="193" t="e">
        <v>#REF!</v>
      </c>
      <c r="AJ47" s="194"/>
    </row>
    <row r="48" spans="1:36" ht="11.15" customHeight="1">
      <c r="A48" s="207">
        <v>33</v>
      </c>
      <c r="B48" s="184" t="s">
        <v>29</v>
      </c>
      <c r="C48" s="209" t="s">
        <v>78</v>
      </c>
      <c r="D48" s="213" t="s">
        <v>405</v>
      </c>
      <c r="E48" s="213" t="s">
        <v>405</v>
      </c>
      <c r="F48" s="213" t="s">
        <v>405</v>
      </c>
      <c r="G48" s="213" t="s">
        <v>405</v>
      </c>
      <c r="H48" s="213" t="s">
        <v>405</v>
      </c>
      <c r="I48" s="213" t="s">
        <v>405</v>
      </c>
      <c r="J48" s="213" t="s">
        <v>405</v>
      </c>
      <c r="K48" s="213" t="s">
        <v>405</v>
      </c>
      <c r="L48" s="213" t="s">
        <v>405</v>
      </c>
      <c r="M48" s="213" t="s">
        <v>405</v>
      </c>
      <c r="N48" s="296"/>
      <c r="O48" s="263"/>
      <c r="P48" s="256"/>
      <c r="Q48" s="213"/>
      <c r="R48" s="187" t="s">
        <v>405</v>
      </c>
      <c r="S48" s="188" t="s">
        <v>405</v>
      </c>
      <c r="T48" s="188" t="s">
        <v>405</v>
      </c>
      <c r="U48" s="188" t="s">
        <v>405</v>
      </c>
      <c r="V48" s="188" t="s">
        <v>405</v>
      </c>
      <c r="W48" s="188" t="s">
        <v>405</v>
      </c>
      <c r="X48" s="188" t="s">
        <v>405</v>
      </c>
      <c r="Y48" s="188" t="s">
        <v>405</v>
      </c>
      <c r="Z48" s="188" t="s">
        <v>405</v>
      </c>
      <c r="AA48" s="188" t="s">
        <v>405</v>
      </c>
      <c r="AB48" s="188" t="s">
        <v>405</v>
      </c>
      <c r="AC48" s="188" t="s">
        <v>405</v>
      </c>
      <c r="AD48" s="188" t="s">
        <v>405</v>
      </c>
      <c r="AE48" s="188" t="s">
        <v>405</v>
      </c>
      <c r="AF48" s="188" t="s">
        <v>405</v>
      </c>
      <c r="AG48" s="188" t="s">
        <v>405</v>
      </c>
      <c r="AH48" s="188" t="s">
        <v>405</v>
      </c>
      <c r="AI48" s="193" t="e">
        <v>#REF!</v>
      </c>
      <c r="AJ48" s="194"/>
    </row>
    <row r="49" spans="1:36" ht="11.15" customHeight="1">
      <c r="A49" s="207">
        <v>34</v>
      </c>
      <c r="B49" s="184" t="s">
        <v>30</v>
      </c>
      <c r="C49" s="209" t="s">
        <v>78</v>
      </c>
      <c r="D49" s="213" t="s">
        <v>405</v>
      </c>
      <c r="E49" s="213" t="s">
        <v>405</v>
      </c>
      <c r="F49" s="213" t="s">
        <v>405</v>
      </c>
      <c r="G49" s="213" t="s">
        <v>405</v>
      </c>
      <c r="H49" s="213" t="s">
        <v>405</v>
      </c>
      <c r="I49" s="213" t="s">
        <v>405</v>
      </c>
      <c r="J49" s="213" t="s">
        <v>405</v>
      </c>
      <c r="K49" s="213" t="s">
        <v>405</v>
      </c>
      <c r="L49" s="213" t="s">
        <v>405</v>
      </c>
      <c r="M49" s="213" t="s">
        <v>405</v>
      </c>
      <c r="N49" s="296"/>
      <c r="O49" s="263"/>
      <c r="P49" s="256"/>
      <c r="Q49" s="213"/>
      <c r="R49" s="187" t="s">
        <v>405</v>
      </c>
      <c r="S49" s="188" t="s">
        <v>405</v>
      </c>
      <c r="T49" s="188" t="s">
        <v>405</v>
      </c>
      <c r="U49" s="188" t="s">
        <v>405</v>
      </c>
      <c r="V49" s="188" t="s">
        <v>405</v>
      </c>
      <c r="W49" s="188" t="s">
        <v>405</v>
      </c>
      <c r="X49" s="188" t="s">
        <v>405</v>
      </c>
      <c r="Y49" s="188" t="s">
        <v>405</v>
      </c>
      <c r="Z49" s="188" t="s">
        <v>405</v>
      </c>
      <c r="AA49" s="188" t="s">
        <v>405</v>
      </c>
      <c r="AB49" s="188" t="s">
        <v>405</v>
      </c>
      <c r="AC49" s="188" t="s">
        <v>405</v>
      </c>
      <c r="AD49" s="188" t="s">
        <v>405</v>
      </c>
      <c r="AE49" s="188" t="s">
        <v>405</v>
      </c>
      <c r="AF49" s="188" t="s">
        <v>405</v>
      </c>
      <c r="AG49" s="188" t="s">
        <v>405</v>
      </c>
      <c r="AH49" s="188" t="s">
        <v>405</v>
      </c>
      <c r="AI49" s="193" t="e">
        <v>#REF!</v>
      </c>
      <c r="AJ49" s="194"/>
    </row>
    <row r="50" spans="1:36" ht="11.15" customHeight="1">
      <c r="A50" s="207">
        <v>35</v>
      </c>
      <c r="B50" s="184" t="s">
        <v>31</v>
      </c>
      <c r="C50" s="209" t="s">
        <v>78</v>
      </c>
      <c r="D50" s="212" t="s">
        <v>405</v>
      </c>
      <c r="E50" s="212" t="s">
        <v>405</v>
      </c>
      <c r="F50" s="212" t="s">
        <v>405</v>
      </c>
      <c r="G50" s="212" t="s">
        <v>405</v>
      </c>
      <c r="H50" s="212" t="s">
        <v>405</v>
      </c>
      <c r="I50" s="212" t="s">
        <v>405</v>
      </c>
      <c r="J50" s="212" t="s">
        <v>405</v>
      </c>
      <c r="K50" s="212" t="s">
        <v>405</v>
      </c>
      <c r="L50" s="212" t="s">
        <v>405</v>
      </c>
      <c r="M50" s="212" t="s">
        <v>405</v>
      </c>
      <c r="N50" s="295"/>
      <c r="O50" s="262"/>
      <c r="P50" s="255"/>
      <c r="Q50" s="212"/>
      <c r="R50" s="187" t="s">
        <v>405</v>
      </c>
      <c r="S50" s="188" t="s">
        <v>405</v>
      </c>
      <c r="T50" s="188" t="s">
        <v>405</v>
      </c>
      <c r="U50" s="188" t="s">
        <v>405</v>
      </c>
      <c r="V50" s="188" t="s">
        <v>405</v>
      </c>
      <c r="W50" s="188" t="s">
        <v>405</v>
      </c>
      <c r="X50" s="188" t="s">
        <v>405</v>
      </c>
      <c r="Y50" s="188" t="s">
        <v>405</v>
      </c>
      <c r="Z50" s="188" t="s">
        <v>405</v>
      </c>
      <c r="AA50" s="188" t="s">
        <v>405</v>
      </c>
      <c r="AB50" s="188" t="s">
        <v>405</v>
      </c>
      <c r="AC50" s="188" t="s">
        <v>405</v>
      </c>
      <c r="AD50" s="188" t="s">
        <v>405</v>
      </c>
      <c r="AE50" s="188" t="s">
        <v>405</v>
      </c>
      <c r="AF50" s="188" t="s">
        <v>405</v>
      </c>
      <c r="AG50" s="188" t="s">
        <v>405</v>
      </c>
      <c r="AH50" s="188" t="s">
        <v>405</v>
      </c>
      <c r="AI50" s="193" t="e">
        <v>#REF!</v>
      </c>
      <c r="AJ50" s="194"/>
    </row>
    <row r="51" spans="1:36" ht="11.15" customHeight="1">
      <c r="A51" s="207">
        <v>36</v>
      </c>
      <c r="B51" s="184" t="s">
        <v>32</v>
      </c>
      <c r="C51" s="209" t="s">
        <v>78</v>
      </c>
      <c r="D51" s="191" t="s">
        <v>405</v>
      </c>
      <c r="E51" s="191" t="s">
        <v>405</v>
      </c>
      <c r="F51" s="191" t="s">
        <v>405</v>
      </c>
      <c r="G51" s="191" t="s">
        <v>405</v>
      </c>
      <c r="H51" s="191" t="s">
        <v>405</v>
      </c>
      <c r="I51" s="191" t="s">
        <v>405</v>
      </c>
      <c r="J51" s="191" t="s">
        <v>405</v>
      </c>
      <c r="K51" s="191" t="s">
        <v>405</v>
      </c>
      <c r="L51" s="191" t="s">
        <v>405</v>
      </c>
      <c r="M51" s="191" t="s">
        <v>405</v>
      </c>
      <c r="N51" s="290"/>
      <c r="O51" s="192"/>
      <c r="P51" s="190"/>
      <c r="Q51" s="191"/>
      <c r="R51" s="187" t="s">
        <v>405</v>
      </c>
      <c r="S51" s="188" t="s">
        <v>405</v>
      </c>
      <c r="T51" s="188" t="s">
        <v>405</v>
      </c>
      <c r="U51" s="188" t="s">
        <v>405</v>
      </c>
      <c r="V51" s="188" t="s">
        <v>405</v>
      </c>
      <c r="W51" s="188" t="s">
        <v>405</v>
      </c>
      <c r="X51" s="188" t="s">
        <v>405</v>
      </c>
      <c r="Y51" s="188" t="s">
        <v>405</v>
      </c>
      <c r="Z51" s="188" t="s">
        <v>405</v>
      </c>
      <c r="AA51" s="188" t="s">
        <v>405</v>
      </c>
      <c r="AB51" s="188" t="s">
        <v>405</v>
      </c>
      <c r="AC51" s="188" t="s">
        <v>405</v>
      </c>
      <c r="AD51" s="188" t="s">
        <v>405</v>
      </c>
      <c r="AE51" s="188" t="s">
        <v>405</v>
      </c>
      <c r="AF51" s="188" t="s">
        <v>405</v>
      </c>
      <c r="AG51" s="188" t="s">
        <v>405</v>
      </c>
      <c r="AH51" s="188" t="s">
        <v>405</v>
      </c>
      <c r="AI51" s="193" t="e">
        <v>#REF!</v>
      </c>
      <c r="AJ51" s="194"/>
    </row>
    <row r="52" spans="1:36" ht="11.15" customHeight="1">
      <c r="A52" s="207">
        <v>37</v>
      </c>
      <c r="B52" s="184" t="s">
        <v>34</v>
      </c>
      <c r="C52" s="209" t="s">
        <v>78</v>
      </c>
      <c r="D52" s="212" t="s">
        <v>405</v>
      </c>
      <c r="E52" s="212" t="s">
        <v>405</v>
      </c>
      <c r="F52" s="212" t="s">
        <v>405</v>
      </c>
      <c r="G52" s="212" t="s">
        <v>405</v>
      </c>
      <c r="H52" s="212" t="s">
        <v>405</v>
      </c>
      <c r="I52" s="212" t="s">
        <v>405</v>
      </c>
      <c r="J52" s="212" t="s">
        <v>405</v>
      </c>
      <c r="K52" s="212" t="s">
        <v>405</v>
      </c>
      <c r="L52" s="212" t="s">
        <v>405</v>
      </c>
      <c r="M52" s="212" t="s">
        <v>405</v>
      </c>
      <c r="N52" s="295"/>
      <c r="O52" s="262"/>
      <c r="P52" s="255"/>
      <c r="Q52" s="212"/>
      <c r="R52" s="187" t="s">
        <v>405</v>
      </c>
      <c r="S52" s="188" t="s">
        <v>405</v>
      </c>
      <c r="T52" s="188" t="s">
        <v>405</v>
      </c>
      <c r="U52" s="188" t="s">
        <v>405</v>
      </c>
      <c r="V52" s="188" t="s">
        <v>405</v>
      </c>
      <c r="W52" s="188" t="s">
        <v>405</v>
      </c>
      <c r="X52" s="188" t="s">
        <v>405</v>
      </c>
      <c r="Y52" s="188" t="s">
        <v>405</v>
      </c>
      <c r="Z52" s="188" t="s">
        <v>405</v>
      </c>
      <c r="AA52" s="188" t="s">
        <v>405</v>
      </c>
      <c r="AB52" s="188" t="s">
        <v>405</v>
      </c>
      <c r="AC52" s="188" t="s">
        <v>405</v>
      </c>
      <c r="AD52" s="188" t="s">
        <v>405</v>
      </c>
      <c r="AE52" s="188" t="s">
        <v>405</v>
      </c>
      <c r="AF52" s="188" t="s">
        <v>405</v>
      </c>
      <c r="AG52" s="188" t="s">
        <v>405</v>
      </c>
      <c r="AH52" s="188" t="s">
        <v>405</v>
      </c>
      <c r="AI52" s="193" t="e">
        <v>#REF!</v>
      </c>
      <c r="AJ52" s="194"/>
    </row>
    <row r="53" spans="1:36" ht="11.15" customHeight="1">
      <c r="A53" s="207">
        <v>38</v>
      </c>
      <c r="B53" s="184" t="s">
        <v>35</v>
      </c>
      <c r="C53" s="209" t="s">
        <v>78</v>
      </c>
      <c r="D53" s="191">
        <v>4.3</v>
      </c>
      <c r="E53" s="191">
        <v>3.8</v>
      </c>
      <c r="F53" s="191">
        <v>4.2</v>
      </c>
      <c r="G53" s="191">
        <v>4.3</v>
      </c>
      <c r="H53" s="191">
        <v>9.9</v>
      </c>
      <c r="I53" s="191">
        <v>8.1</v>
      </c>
      <c r="J53" s="191">
        <v>7.9</v>
      </c>
      <c r="K53" s="191">
        <v>7.5</v>
      </c>
      <c r="L53" s="191">
        <v>5.7</v>
      </c>
      <c r="M53" s="191">
        <v>5.9</v>
      </c>
      <c r="N53" s="290"/>
      <c r="O53" s="192"/>
      <c r="P53" s="190"/>
      <c r="Q53" s="191"/>
      <c r="R53" s="187" t="s">
        <v>405</v>
      </c>
      <c r="S53" s="188" t="s">
        <v>405</v>
      </c>
      <c r="T53" s="188" t="s">
        <v>405</v>
      </c>
      <c r="U53" s="188" t="s">
        <v>405</v>
      </c>
      <c r="V53" s="188" t="s">
        <v>405</v>
      </c>
      <c r="W53" s="188" t="s">
        <v>405</v>
      </c>
      <c r="X53" s="188" t="s">
        <v>405</v>
      </c>
      <c r="Y53" s="188" t="s">
        <v>405</v>
      </c>
      <c r="Z53" s="188" t="s">
        <v>405</v>
      </c>
      <c r="AA53" s="188" t="s">
        <v>405</v>
      </c>
      <c r="AB53" s="188" t="s">
        <v>405</v>
      </c>
      <c r="AC53" s="188" t="s">
        <v>405</v>
      </c>
      <c r="AD53" s="188" t="s">
        <v>405</v>
      </c>
      <c r="AE53" s="188" t="s">
        <v>405</v>
      </c>
      <c r="AF53" s="188" t="s">
        <v>405</v>
      </c>
      <c r="AG53" s="188" t="s">
        <v>405</v>
      </c>
      <c r="AH53" s="188" t="s">
        <v>405</v>
      </c>
      <c r="AI53" s="193" t="e">
        <v>#REF!</v>
      </c>
      <c r="AJ53" s="194"/>
    </row>
    <row r="54" spans="1:36" ht="11.15" customHeight="1">
      <c r="A54" s="207">
        <v>39</v>
      </c>
      <c r="B54" s="184" t="s">
        <v>36</v>
      </c>
      <c r="C54" s="209" t="s">
        <v>78</v>
      </c>
      <c r="D54" s="191" t="s">
        <v>405</v>
      </c>
      <c r="E54" s="191" t="s">
        <v>405</v>
      </c>
      <c r="F54" s="191" t="s">
        <v>405</v>
      </c>
      <c r="G54" s="191" t="s">
        <v>405</v>
      </c>
      <c r="H54" s="191" t="s">
        <v>405</v>
      </c>
      <c r="I54" s="191" t="s">
        <v>405</v>
      </c>
      <c r="J54" s="191" t="s">
        <v>405</v>
      </c>
      <c r="K54" s="191" t="s">
        <v>405</v>
      </c>
      <c r="L54" s="191" t="s">
        <v>405</v>
      </c>
      <c r="M54" s="191" t="s">
        <v>405</v>
      </c>
      <c r="N54" s="290"/>
      <c r="O54" s="192"/>
      <c r="P54" s="190"/>
      <c r="Q54" s="191"/>
      <c r="R54" s="187" t="s">
        <v>405</v>
      </c>
      <c r="S54" s="188" t="s">
        <v>405</v>
      </c>
      <c r="T54" s="188" t="s">
        <v>405</v>
      </c>
      <c r="U54" s="188" t="s">
        <v>405</v>
      </c>
      <c r="V54" s="188" t="s">
        <v>405</v>
      </c>
      <c r="W54" s="188" t="s">
        <v>405</v>
      </c>
      <c r="X54" s="188" t="s">
        <v>405</v>
      </c>
      <c r="Y54" s="188" t="s">
        <v>405</v>
      </c>
      <c r="Z54" s="188" t="s">
        <v>405</v>
      </c>
      <c r="AA54" s="188" t="s">
        <v>405</v>
      </c>
      <c r="AB54" s="188" t="s">
        <v>405</v>
      </c>
      <c r="AC54" s="188" t="s">
        <v>405</v>
      </c>
      <c r="AD54" s="188" t="s">
        <v>405</v>
      </c>
      <c r="AE54" s="188" t="s">
        <v>405</v>
      </c>
      <c r="AF54" s="188" t="s">
        <v>405</v>
      </c>
      <c r="AG54" s="188" t="s">
        <v>405</v>
      </c>
      <c r="AH54" s="188" t="s">
        <v>405</v>
      </c>
      <c r="AI54" s="193" t="e">
        <v>#REF!</v>
      </c>
      <c r="AJ54" s="194"/>
    </row>
    <row r="55" spans="1:36" ht="11.15" customHeight="1">
      <c r="A55" s="207">
        <v>40</v>
      </c>
      <c r="B55" s="184" t="s">
        <v>48</v>
      </c>
      <c r="C55" s="209" t="s">
        <v>78</v>
      </c>
      <c r="D55" s="188" t="s">
        <v>405</v>
      </c>
      <c r="E55" s="188" t="s">
        <v>405</v>
      </c>
      <c r="F55" s="188" t="s">
        <v>405</v>
      </c>
      <c r="G55" s="188" t="s">
        <v>405</v>
      </c>
      <c r="H55" s="188" t="s">
        <v>405</v>
      </c>
      <c r="I55" s="188" t="s">
        <v>405</v>
      </c>
      <c r="J55" s="188" t="s">
        <v>405</v>
      </c>
      <c r="K55" s="188" t="s">
        <v>405</v>
      </c>
      <c r="L55" s="188" t="s">
        <v>405</v>
      </c>
      <c r="M55" s="188" t="s">
        <v>405</v>
      </c>
      <c r="N55" s="225"/>
      <c r="O55" s="189"/>
      <c r="P55" s="187"/>
      <c r="Q55" s="188"/>
      <c r="R55" s="187" t="s">
        <v>405</v>
      </c>
      <c r="S55" s="188" t="s">
        <v>405</v>
      </c>
      <c r="T55" s="188" t="s">
        <v>405</v>
      </c>
      <c r="U55" s="188" t="s">
        <v>405</v>
      </c>
      <c r="V55" s="188" t="s">
        <v>405</v>
      </c>
      <c r="W55" s="188" t="s">
        <v>405</v>
      </c>
      <c r="X55" s="188" t="s">
        <v>405</v>
      </c>
      <c r="Y55" s="188" t="s">
        <v>405</v>
      </c>
      <c r="Z55" s="188" t="s">
        <v>405</v>
      </c>
      <c r="AA55" s="188" t="s">
        <v>405</v>
      </c>
      <c r="AB55" s="188" t="s">
        <v>405</v>
      </c>
      <c r="AC55" s="188" t="s">
        <v>405</v>
      </c>
      <c r="AD55" s="188" t="s">
        <v>405</v>
      </c>
      <c r="AE55" s="188" t="s">
        <v>405</v>
      </c>
      <c r="AF55" s="188" t="s">
        <v>405</v>
      </c>
      <c r="AG55" s="188" t="s">
        <v>405</v>
      </c>
      <c r="AH55" s="188" t="s">
        <v>405</v>
      </c>
      <c r="AI55" s="193" t="e">
        <v>#REF!</v>
      </c>
      <c r="AJ55" s="194"/>
    </row>
    <row r="56" spans="1:36" ht="11.15" customHeight="1">
      <c r="A56" s="207">
        <v>41</v>
      </c>
      <c r="B56" s="184" t="s">
        <v>37</v>
      </c>
      <c r="C56" s="209" t="s">
        <v>78</v>
      </c>
      <c r="D56" s="213" t="s">
        <v>405</v>
      </c>
      <c r="E56" s="213" t="s">
        <v>405</v>
      </c>
      <c r="F56" s="213" t="s">
        <v>405</v>
      </c>
      <c r="G56" s="213" t="s">
        <v>405</v>
      </c>
      <c r="H56" s="213" t="s">
        <v>405</v>
      </c>
      <c r="I56" s="213" t="s">
        <v>405</v>
      </c>
      <c r="J56" s="213" t="s">
        <v>405</v>
      </c>
      <c r="K56" s="213" t="s">
        <v>405</v>
      </c>
      <c r="L56" s="213" t="s">
        <v>405</v>
      </c>
      <c r="M56" s="213" t="s">
        <v>405</v>
      </c>
      <c r="N56" s="296"/>
      <c r="O56" s="263"/>
      <c r="P56" s="256"/>
      <c r="Q56" s="213"/>
      <c r="R56" s="187" t="s">
        <v>405</v>
      </c>
      <c r="S56" s="188" t="s">
        <v>405</v>
      </c>
      <c r="T56" s="188" t="s">
        <v>405</v>
      </c>
      <c r="U56" s="188" t="s">
        <v>405</v>
      </c>
      <c r="V56" s="188" t="s">
        <v>405</v>
      </c>
      <c r="W56" s="188" t="s">
        <v>405</v>
      </c>
      <c r="X56" s="188" t="s">
        <v>405</v>
      </c>
      <c r="Y56" s="188" t="s">
        <v>405</v>
      </c>
      <c r="Z56" s="188" t="s">
        <v>405</v>
      </c>
      <c r="AA56" s="188" t="s">
        <v>405</v>
      </c>
      <c r="AB56" s="188" t="s">
        <v>405</v>
      </c>
      <c r="AC56" s="188" t="s">
        <v>405</v>
      </c>
      <c r="AD56" s="188" t="s">
        <v>405</v>
      </c>
      <c r="AE56" s="188" t="s">
        <v>405</v>
      </c>
      <c r="AF56" s="188" t="s">
        <v>405</v>
      </c>
      <c r="AG56" s="188" t="s">
        <v>405</v>
      </c>
      <c r="AH56" s="188" t="s">
        <v>405</v>
      </c>
      <c r="AI56" s="193" t="e">
        <v>#REF!</v>
      </c>
      <c r="AJ56" s="194"/>
    </row>
    <row r="57" spans="1:36" ht="11.15" customHeight="1">
      <c r="A57" s="207">
        <v>42</v>
      </c>
      <c r="B57" s="184" t="s">
        <v>38</v>
      </c>
      <c r="C57" s="209" t="s">
        <v>78</v>
      </c>
      <c r="D57" s="216" t="s">
        <v>405</v>
      </c>
      <c r="E57" s="216" t="s">
        <v>405</v>
      </c>
      <c r="F57" s="216" t="s">
        <v>405</v>
      </c>
      <c r="G57" s="216" t="s">
        <v>405</v>
      </c>
      <c r="H57" s="216" t="s">
        <v>431</v>
      </c>
      <c r="I57" s="216">
        <v>9.9999999999999995E-7</v>
      </c>
      <c r="J57" s="216" t="s">
        <v>405</v>
      </c>
      <c r="K57" s="216" t="s">
        <v>405</v>
      </c>
      <c r="L57" s="216" t="s">
        <v>405</v>
      </c>
      <c r="M57" s="216" t="s">
        <v>405</v>
      </c>
      <c r="N57" s="297"/>
      <c r="O57" s="264"/>
      <c r="P57" s="257"/>
      <c r="Q57" s="216"/>
      <c r="R57" s="187" t="s">
        <v>405</v>
      </c>
      <c r="S57" s="188" t="s">
        <v>405</v>
      </c>
      <c r="T57" s="188" t="s">
        <v>405</v>
      </c>
      <c r="U57" s="188" t="s">
        <v>405</v>
      </c>
      <c r="V57" s="188" t="s">
        <v>405</v>
      </c>
      <c r="W57" s="188" t="s">
        <v>405</v>
      </c>
      <c r="X57" s="188" t="s">
        <v>405</v>
      </c>
      <c r="Y57" s="188" t="s">
        <v>405</v>
      </c>
      <c r="Z57" s="188" t="s">
        <v>405</v>
      </c>
      <c r="AA57" s="188" t="s">
        <v>405</v>
      </c>
      <c r="AB57" s="188" t="s">
        <v>405</v>
      </c>
      <c r="AC57" s="188" t="s">
        <v>405</v>
      </c>
      <c r="AD57" s="188" t="s">
        <v>405</v>
      </c>
      <c r="AE57" s="188" t="s">
        <v>405</v>
      </c>
      <c r="AF57" s="188" t="s">
        <v>405</v>
      </c>
      <c r="AG57" s="188" t="s">
        <v>405</v>
      </c>
      <c r="AH57" s="188" t="s">
        <v>405</v>
      </c>
      <c r="AI57" s="193" t="e">
        <v>#REF!</v>
      </c>
      <c r="AJ57" s="194"/>
    </row>
    <row r="58" spans="1:36" ht="11.15" customHeight="1">
      <c r="A58" s="207">
        <v>43</v>
      </c>
      <c r="B58" s="184" t="s">
        <v>102</v>
      </c>
      <c r="C58" s="209" t="s">
        <v>78</v>
      </c>
      <c r="D58" s="216" t="s">
        <v>405</v>
      </c>
      <c r="E58" s="216" t="s">
        <v>405</v>
      </c>
      <c r="F58" s="216" t="s">
        <v>405</v>
      </c>
      <c r="G58" s="216" t="s">
        <v>405</v>
      </c>
      <c r="H58" s="216" t="s">
        <v>431</v>
      </c>
      <c r="I58" s="216" t="s">
        <v>431</v>
      </c>
      <c r="J58" s="216" t="s">
        <v>405</v>
      </c>
      <c r="K58" s="216" t="s">
        <v>405</v>
      </c>
      <c r="L58" s="216" t="s">
        <v>405</v>
      </c>
      <c r="M58" s="216" t="s">
        <v>405</v>
      </c>
      <c r="N58" s="297"/>
      <c r="O58" s="264"/>
      <c r="P58" s="257"/>
      <c r="Q58" s="216"/>
      <c r="R58" s="187" t="s">
        <v>405</v>
      </c>
      <c r="S58" s="188" t="s">
        <v>405</v>
      </c>
      <c r="T58" s="188" t="s">
        <v>405</v>
      </c>
      <c r="U58" s="188" t="s">
        <v>405</v>
      </c>
      <c r="V58" s="188" t="s">
        <v>405</v>
      </c>
      <c r="W58" s="188" t="s">
        <v>405</v>
      </c>
      <c r="X58" s="188" t="s">
        <v>405</v>
      </c>
      <c r="Y58" s="188" t="s">
        <v>405</v>
      </c>
      <c r="Z58" s="188" t="s">
        <v>405</v>
      </c>
      <c r="AA58" s="188" t="s">
        <v>405</v>
      </c>
      <c r="AB58" s="188" t="s">
        <v>405</v>
      </c>
      <c r="AC58" s="188" t="s">
        <v>405</v>
      </c>
      <c r="AD58" s="188" t="s">
        <v>405</v>
      </c>
      <c r="AE58" s="188" t="s">
        <v>405</v>
      </c>
      <c r="AF58" s="188" t="s">
        <v>405</v>
      </c>
      <c r="AG58" s="188" t="s">
        <v>405</v>
      </c>
      <c r="AH58" s="188" t="s">
        <v>405</v>
      </c>
      <c r="AI58" s="193" t="e">
        <v>#REF!</v>
      </c>
      <c r="AJ58" s="194"/>
    </row>
    <row r="59" spans="1:36" ht="11.15" customHeight="1">
      <c r="A59" s="207">
        <v>44</v>
      </c>
      <c r="B59" s="184" t="s">
        <v>39</v>
      </c>
      <c r="C59" s="209" t="s">
        <v>78</v>
      </c>
      <c r="D59" s="212" t="s">
        <v>405</v>
      </c>
      <c r="E59" s="212" t="s">
        <v>405</v>
      </c>
      <c r="F59" s="212" t="s">
        <v>405</v>
      </c>
      <c r="G59" s="212" t="s">
        <v>405</v>
      </c>
      <c r="H59" s="212" t="s">
        <v>405</v>
      </c>
      <c r="I59" s="212" t="s">
        <v>405</v>
      </c>
      <c r="J59" s="212" t="s">
        <v>405</v>
      </c>
      <c r="K59" s="212" t="s">
        <v>405</v>
      </c>
      <c r="L59" s="212" t="s">
        <v>405</v>
      </c>
      <c r="M59" s="212" t="s">
        <v>405</v>
      </c>
      <c r="N59" s="295"/>
      <c r="O59" s="262"/>
      <c r="P59" s="255"/>
      <c r="Q59" s="212"/>
      <c r="R59" s="187" t="s">
        <v>405</v>
      </c>
      <c r="S59" s="188" t="s">
        <v>405</v>
      </c>
      <c r="T59" s="188" t="s">
        <v>405</v>
      </c>
      <c r="U59" s="188" t="s">
        <v>405</v>
      </c>
      <c r="V59" s="188" t="s">
        <v>405</v>
      </c>
      <c r="W59" s="188" t="s">
        <v>405</v>
      </c>
      <c r="X59" s="188" t="s">
        <v>405</v>
      </c>
      <c r="Y59" s="188" t="s">
        <v>405</v>
      </c>
      <c r="Z59" s="188" t="s">
        <v>405</v>
      </c>
      <c r="AA59" s="188" t="s">
        <v>405</v>
      </c>
      <c r="AB59" s="188" t="s">
        <v>405</v>
      </c>
      <c r="AC59" s="188" t="s">
        <v>405</v>
      </c>
      <c r="AD59" s="188" t="s">
        <v>405</v>
      </c>
      <c r="AE59" s="188" t="s">
        <v>405</v>
      </c>
      <c r="AF59" s="188" t="s">
        <v>405</v>
      </c>
      <c r="AG59" s="188" t="s">
        <v>405</v>
      </c>
      <c r="AH59" s="188" t="s">
        <v>405</v>
      </c>
      <c r="AI59" s="193" t="e">
        <v>#REF!</v>
      </c>
      <c r="AJ59" s="194"/>
    </row>
    <row r="60" spans="1:36" ht="11.15" customHeight="1">
      <c r="A60" s="207">
        <v>45</v>
      </c>
      <c r="B60" s="184" t="s">
        <v>40</v>
      </c>
      <c r="C60" s="209" t="s">
        <v>78</v>
      </c>
      <c r="D60" s="210" t="s">
        <v>405</v>
      </c>
      <c r="E60" s="210" t="s">
        <v>405</v>
      </c>
      <c r="F60" s="210" t="s">
        <v>405</v>
      </c>
      <c r="G60" s="210" t="s">
        <v>405</v>
      </c>
      <c r="H60" s="210" t="s">
        <v>405</v>
      </c>
      <c r="I60" s="210" t="s">
        <v>405</v>
      </c>
      <c r="J60" s="210" t="s">
        <v>405</v>
      </c>
      <c r="K60" s="210" t="s">
        <v>405</v>
      </c>
      <c r="L60" s="210" t="s">
        <v>405</v>
      </c>
      <c r="M60" s="210" t="s">
        <v>405</v>
      </c>
      <c r="N60" s="293"/>
      <c r="O60" s="260"/>
      <c r="P60" s="253"/>
      <c r="Q60" s="210"/>
      <c r="R60" s="187" t="s">
        <v>405</v>
      </c>
      <c r="S60" s="188" t="s">
        <v>405</v>
      </c>
      <c r="T60" s="188" t="s">
        <v>405</v>
      </c>
      <c r="U60" s="188" t="s">
        <v>405</v>
      </c>
      <c r="V60" s="188" t="s">
        <v>405</v>
      </c>
      <c r="W60" s="188" t="s">
        <v>405</v>
      </c>
      <c r="X60" s="188" t="s">
        <v>405</v>
      </c>
      <c r="Y60" s="188" t="s">
        <v>405</v>
      </c>
      <c r="Z60" s="188" t="s">
        <v>405</v>
      </c>
      <c r="AA60" s="188" t="s">
        <v>405</v>
      </c>
      <c r="AB60" s="188" t="s">
        <v>405</v>
      </c>
      <c r="AC60" s="188" t="s">
        <v>405</v>
      </c>
      <c r="AD60" s="188" t="s">
        <v>405</v>
      </c>
      <c r="AE60" s="188" t="s">
        <v>405</v>
      </c>
      <c r="AF60" s="188" t="s">
        <v>405</v>
      </c>
      <c r="AG60" s="188" t="s">
        <v>405</v>
      </c>
      <c r="AH60" s="188" t="s">
        <v>405</v>
      </c>
      <c r="AI60" s="193" t="e">
        <v>#REF!</v>
      </c>
      <c r="AJ60" s="194"/>
    </row>
    <row r="61" spans="1:36" ht="10.5" customHeight="1">
      <c r="A61" s="207">
        <v>46</v>
      </c>
      <c r="B61" s="184" t="s">
        <v>348</v>
      </c>
      <c r="C61" s="209" t="s">
        <v>78</v>
      </c>
      <c r="D61" s="191">
        <v>0.6</v>
      </c>
      <c r="E61" s="191">
        <v>0.4</v>
      </c>
      <c r="F61" s="191">
        <v>0.5</v>
      </c>
      <c r="G61" s="191">
        <v>0.5</v>
      </c>
      <c r="H61" s="191">
        <v>0.5</v>
      </c>
      <c r="I61" s="191">
        <v>0.5</v>
      </c>
      <c r="J61" s="191">
        <v>0.5</v>
      </c>
      <c r="K61" s="191">
        <v>0.5</v>
      </c>
      <c r="L61" s="191">
        <v>0.5</v>
      </c>
      <c r="M61" s="191">
        <v>0.6</v>
      </c>
      <c r="N61" s="290"/>
      <c r="O61" s="192"/>
      <c r="P61" s="190"/>
      <c r="Q61" s="191"/>
      <c r="R61" s="187" t="s">
        <v>405</v>
      </c>
      <c r="S61" s="188" t="s">
        <v>405</v>
      </c>
      <c r="T61" s="188" t="s">
        <v>405</v>
      </c>
      <c r="U61" s="188" t="s">
        <v>405</v>
      </c>
      <c r="V61" s="188" t="s">
        <v>405</v>
      </c>
      <c r="W61" s="188" t="s">
        <v>405</v>
      </c>
      <c r="X61" s="188" t="s">
        <v>405</v>
      </c>
      <c r="Y61" s="188" t="s">
        <v>405</v>
      </c>
      <c r="Z61" s="188" t="s">
        <v>405</v>
      </c>
      <c r="AA61" s="188" t="s">
        <v>405</v>
      </c>
      <c r="AB61" s="188" t="s">
        <v>405</v>
      </c>
      <c r="AC61" s="188" t="s">
        <v>405</v>
      </c>
      <c r="AD61" s="188" t="s">
        <v>405</v>
      </c>
      <c r="AE61" s="188" t="s">
        <v>405</v>
      </c>
      <c r="AF61" s="188" t="s">
        <v>405</v>
      </c>
      <c r="AG61" s="188" t="s">
        <v>405</v>
      </c>
      <c r="AH61" s="188" t="s">
        <v>405</v>
      </c>
      <c r="AI61" s="193" t="e">
        <v>#REF!</v>
      </c>
      <c r="AJ61" s="194"/>
    </row>
    <row r="62" spans="1:36" ht="11.15" customHeight="1">
      <c r="A62" s="207">
        <v>47</v>
      </c>
      <c r="B62" s="184" t="s">
        <v>72</v>
      </c>
      <c r="C62" s="217" t="s">
        <v>75</v>
      </c>
      <c r="D62" s="191">
        <v>7.1</v>
      </c>
      <c r="E62" s="191">
        <v>7.1</v>
      </c>
      <c r="F62" s="191">
        <v>7.1</v>
      </c>
      <c r="G62" s="191">
        <v>7.1</v>
      </c>
      <c r="H62" s="191">
        <v>6.8</v>
      </c>
      <c r="I62" s="191">
        <v>7</v>
      </c>
      <c r="J62" s="191">
        <v>7.4</v>
      </c>
      <c r="K62" s="191">
        <v>7.3</v>
      </c>
      <c r="L62" s="191">
        <v>7.4</v>
      </c>
      <c r="M62" s="191">
        <v>7.5</v>
      </c>
      <c r="N62" s="290"/>
      <c r="O62" s="192"/>
      <c r="P62" s="190"/>
      <c r="Q62" s="191"/>
      <c r="R62" s="187" t="s">
        <v>405</v>
      </c>
      <c r="S62" s="188" t="s">
        <v>405</v>
      </c>
      <c r="T62" s="188" t="s">
        <v>405</v>
      </c>
      <c r="U62" s="188" t="s">
        <v>405</v>
      </c>
      <c r="V62" s="188" t="s">
        <v>405</v>
      </c>
      <c r="W62" s="188" t="s">
        <v>405</v>
      </c>
      <c r="X62" s="188" t="s">
        <v>405</v>
      </c>
      <c r="Y62" s="188" t="s">
        <v>405</v>
      </c>
      <c r="Z62" s="188" t="s">
        <v>405</v>
      </c>
      <c r="AA62" s="188" t="s">
        <v>405</v>
      </c>
      <c r="AB62" s="188" t="s">
        <v>405</v>
      </c>
      <c r="AC62" s="188" t="s">
        <v>405</v>
      </c>
      <c r="AD62" s="188" t="s">
        <v>405</v>
      </c>
      <c r="AE62" s="188" t="s">
        <v>405</v>
      </c>
      <c r="AF62" s="188" t="s">
        <v>405</v>
      </c>
      <c r="AG62" s="188" t="s">
        <v>405</v>
      </c>
      <c r="AH62" s="188" t="s">
        <v>405</v>
      </c>
      <c r="AI62" s="193" t="e">
        <v>#REF!</v>
      </c>
      <c r="AJ62" s="194"/>
    </row>
    <row r="63" spans="1:36" ht="11.15" customHeight="1">
      <c r="A63" s="207">
        <v>48</v>
      </c>
      <c r="B63" s="184" t="s">
        <v>33</v>
      </c>
      <c r="C63" s="217" t="s">
        <v>75</v>
      </c>
      <c r="D63" s="188" t="s">
        <v>432</v>
      </c>
      <c r="E63" s="188" t="s">
        <v>432</v>
      </c>
      <c r="F63" s="188" t="s">
        <v>432</v>
      </c>
      <c r="G63" s="188" t="s">
        <v>432</v>
      </c>
      <c r="H63" s="188" t="s">
        <v>432</v>
      </c>
      <c r="I63" s="188" t="s">
        <v>432</v>
      </c>
      <c r="J63" s="188" t="s">
        <v>432</v>
      </c>
      <c r="K63" s="188" t="s">
        <v>432</v>
      </c>
      <c r="L63" s="188" t="s">
        <v>432</v>
      </c>
      <c r="M63" s="188" t="s">
        <v>432</v>
      </c>
      <c r="N63" s="225"/>
      <c r="O63" s="189"/>
      <c r="P63" s="187"/>
      <c r="Q63" s="188"/>
      <c r="R63" s="187" t="s">
        <v>405</v>
      </c>
      <c r="S63" s="188" t="s">
        <v>405</v>
      </c>
      <c r="T63" s="188" t="s">
        <v>405</v>
      </c>
      <c r="U63" s="188" t="s">
        <v>405</v>
      </c>
      <c r="V63" s="188" t="s">
        <v>405</v>
      </c>
      <c r="W63" s="188" t="s">
        <v>405</v>
      </c>
      <c r="X63" s="188" t="s">
        <v>405</v>
      </c>
      <c r="Y63" s="188" t="s">
        <v>405</v>
      </c>
      <c r="Z63" s="188" t="s">
        <v>405</v>
      </c>
      <c r="AA63" s="188" t="s">
        <v>405</v>
      </c>
      <c r="AB63" s="188" t="s">
        <v>405</v>
      </c>
      <c r="AC63" s="188" t="s">
        <v>405</v>
      </c>
      <c r="AD63" s="188" t="s">
        <v>405</v>
      </c>
      <c r="AE63" s="188" t="s">
        <v>405</v>
      </c>
      <c r="AF63" s="188" t="s">
        <v>405</v>
      </c>
      <c r="AG63" s="188" t="s">
        <v>405</v>
      </c>
      <c r="AH63" s="188" t="s">
        <v>405</v>
      </c>
      <c r="AI63" s="208"/>
      <c r="AJ63" s="194"/>
    </row>
    <row r="64" spans="1:36" ht="11.15" customHeight="1">
      <c r="A64" s="207">
        <v>49</v>
      </c>
      <c r="B64" s="184" t="s">
        <v>41</v>
      </c>
      <c r="C64" s="217" t="s">
        <v>75</v>
      </c>
      <c r="D64" s="188" t="s">
        <v>432</v>
      </c>
      <c r="E64" s="188" t="s">
        <v>432</v>
      </c>
      <c r="F64" s="188" t="s">
        <v>432</v>
      </c>
      <c r="G64" s="188" t="s">
        <v>432</v>
      </c>
      <c r="H64" s="188" t="s">
        <v>432</v>
      </c>
      <c r="I64" s="188" t="s">
        <v>432</v>
      </c>
      <c r="J64" s="188" t="s">
        <v>432</v>
      </c>
      <c r="K64" s="188" t="s">
        <v>432</v>
      </c>
      <c r="L64" s="188" t="s">
        <v>432</v>
      </c>
      <c r="M64" s="188" t="s">
        <v>432</v>
      </c>
      <c r="N64" s="225"/>
      <c r="O64" s="189"/>
      <c r="P64" s="187"/>
      <c r="Q64" s="188"/>
      <c r="R64" s="187" t="s">
        <v>405</v>
      </c>
      <c r="S64" s="188" t="s">
        <v>405</v>
      </c>
      <c r="T64" s="188" t="s">
        <v>405</v>
      </c>
      <c r="U64" s="188" t="s">
        <v>405</v>
      </c>
      <c r="V64" s="188" t="s">
        <v>405</v>
      </c>
      <c r="W64" s="188" t="s">
        <v>405</v>
      </c>
      <c r="X64" s="188" t="s">
        <v>405</v>
      </c>
      <c r="Y64" s="188" t="s">
        <v>405</v>
      </c>
      <c r="Z64" s="188" t="s">
        <v>405</v>
      </c>
      <c r="AA64" s="188" t="s">
        <v>405</v>
      </c>
      <c r="AB64" s="188" t="s">
        <v>405</v>
      </c>
      <c r="AC64" s="188" t="s">
        <v>405</v>
      </c>
      <c r="AD64" s="188" t="s">
        <v>405</v>
      </c>
      <c r="AE64" s="188" t="s">
        <v>405</v>
      </c>
      <c r="AF64" s="188" t="s">
        <v>405</v>
      </c>
      <c r="AG64" s="188" t="s">
        <v>405</v>
      </c>
      <c r="AH64" s="188" t="s">
        <v>405</v>
      </c>
      <c r="AI64" s="208"/>
      <c r="AJ64" s="194"/>
    </row>
    <row r="65" spans="1:36" ht="11.15" customHeight="1">
      <c r="A65" s="207">
        <v>50</v>
      </c>
      <c r="B65" s="184" t="s">
        <v>42</v>
      </c>
      <c r="C65" s="209" t="s">
        <v>79</v>
      </c>
      <c r="D65" s="191">
        <v>0.6</v>
      </c>
      <c r="E65" s="191" t="s">
        <v>433</v>
      </c>
      <c r="F65" s="191" t="s">
        <v>433</v>
      </c>
      <c r="G65" s="191" t="s">
        <v>433</v>
      </c>
      <c r="H65" s="191" t="s">
        <v>433</v>
      </c>
      <c r="I65" s="191" t="s">
        <v>433</v>
      </c>
      <c r="J65" s="191" t="s">
        <v>433</v>
      </c>
      <c r="K65" s="191" t="s">
        <v>433</v>
      </c>
      <c r="L65" s="191" t="s">
        <v>433</v>
      </c>
      <c r="M65" s="191" t="s">
        <v>433</v>
      </c>
      <c r="N65" s="290"/>
      <c r="O65" s="192"/>
      <c r="P65" s="190"/>
      <c r="Q65" s="191"/>
      <c r="R65" s="187" t="s">
        <v>405</v>
      </c>
      <c r="S65" s="188" t="s">
        <v>405</v>
      </c>
      <c r="T65" s="188" t="s">
        <v>405</v>
      </c>
      <c r="U65" s="188" t="s">
        <v>405</v>
      </c>
      <c r="V65" s="188" t="s">
        <v>405</v>
      </c>
      <c r="W65" s="188" t="s">
        <v>405</v>
      </c>
      <c r="X65" s="188" t="s">
        <v>405</v>
      </c>
      <c r="Y65" s="188" t="s">
        <v>405</v>
      </c>
      <c r="Z65" s="188" t="s">
        <v>405</v>
      </c>
      <c r="AA65" s="188" t="s">
        <v>405</v>
      </c>
      <c r="AB65" s="188" t="s">
        <v>405</v>
      </c>
      <c r="AC65" s="188" t="s">
        <v>405</v>
      </c>
      <c r="AD65" s="188" t="s">
        <v>405</v>
      </c>
      <c r="AE65" s="188" t="s">
        <v>405</v>
      </c>
      <c r="AF65" s="188" t="s">
        <v>405</v>
      </c>
      <c r="AG65" s="188" t="s">
        <v>405</v>
      </c>
      <c r="AH65" s="188" t="s">
        <v>405</v>
      </c>
      <c r="AI65" s="193" t="e">
        <v>#REF!</v>
      </c>
      <c r="AJ65" s="194"/>
    </row>
    <row r="66" spans="1:36" ht="11.15" customHeight="1" thickBot="1">
      <c r="A66" s="218">
        <v>51</v>
      </c>
      <c r="B66" s="219" t="s">
        <v>43</v>
      </c>
      <c r="C66" s="220" t="s">
        <v>79</v>
      </c>
      <c r="D66" s="221" t="s">
        <v>434</v>
      </c>
      <c r="E66" s="221" t="s">
        <v>434</v>
      </c>
      <c r="F66" s="221" t="s">
        <v>434</v>
      </c>
      <c r="G66" s="221" t="s">
        <v>434</v>
      </c>
      <c r="H66" s="221" t="s">
        <v>434</v>
      </c>
      <c r="I66" s="221" t="s">
        <v>434</v>
      </c>
      <c r="J66" s="221" t="s">
        <v>434</v>
      </c>
      <c r="K66" s="221" t="s">
        <v>434</v>
      </c>
      <c r="L66" s="221" t="s">
        <v>434</v>
      </c>
      <c r="M66" s="221" t="s">
        <v>434</v>
      </c>
      <c r="N66" s="298"/>
      <c r="O66" s="265"/>
      <c r="P66" s="258"/>
      <c r="Q66" s="221"/>
      <c r="R66" s="187" t="s">
        <v>405</v>
      </c>
      <c r="S66" s="188" t="s">
        <v>405</v>
      </c>
      <c r="T66" s="188" t="s">
        <v>405</v>
      </c>
      <c r="U66" s="188" t="s">
        <v>405</v>
      </c>
      <c r="V66" s="188" t="s">
        <v>405</v>
      </c>
      <c r="W66" s="188" t="s">
        <v>405</v>
      </c>
      <c r="X66" s="188" t="s">
        <v>405</v>
      </c>
      <c r="Y66" s="188" t="s">
        <v>405</v>
      </c>
      <c r="Z66" s="188" t="s">
        <v>405</v>
      </c>
      <c r="AA66" s="188" t="s">
        <v>405</v>
      </c>
      <c r="AB66" s="188" t="s">
        <v>405</v>
      </c>
      <c r="AC66" s="188" t="s">
        <v>405</v>
      </c>
      <c r="AD66" s="188" t="s">
        <v>405</v>
      </c>
      <c r="AE66" s="188" t="s">
        <v>405</v>
      </c>
      <c r="AF66" s="188" t="s">
        <v>405</v>
      </c>
      <c r="AG66" s="188" t="s">
        <v>405</v>
      </c>
      <c r="AH66" s="188" t="s">
        <v>405</v>
      </c>
      <c r="AI66" s="193" t="e">
        <v>#REF!</v>
      </c>
      <c r="AJ66" s="194"/>
    </row>
    <row r="67" spans="1:36" ht="11.15" customHeight="1" thickBot="1">
      <c r="B67" s="222"/>
      <c r="C67" s="159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  <c r="AJ67" s="194"/>
    </row>
    <row r="68" spans="1:36" ht="11.15" customHeight="1" thickTop="1">
      <c r="A68" s="314">
        <v>45717</v>
      </c>
      <c r="B68" s="314"/>
      <c r="C68" s="315">
        <v>45809</v>
      </c>
      <c r="D68" s="315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4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5"/>
      <c r="AJ68" s="158"/>
    </row>
    <row r="69" spans="1:36" ht="11.15" customHeight="1" thickBot="1">
      <c r="A69" s="226" t="s">
        <v>89</v>
      </c>
      <c r="B69" s="227"/>
      <c r="C69" s="228" t="s">
        <v>76</v>
      </c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30"/>
      <c r="P69" s="229"/>
      <c r="Q69" s="230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  <c r="AJ69" s="194"/>
    </row>
    <row r="70" spans="1:36" ht="11.15" customHeight="1">
      <c r="A70" s="204">
        <v>1</v>
      </c>
      <c r="B70" s="231" t="s">
        <v>61</v>
      </c>
      <c r="C70" s="205" t="s">
        <v>78</v>
      </c>
      <c r="D70" s="212" t="s">
        <v>405</v>
      </c>
      <c r="E70" s="212" t="s">
        <v>405</v>
      </c>
      <c r="F70" s="212" t="s">
        <v>405</v>
      </c>
      <c r="G70" s="212" t="s">
        <v>405</v>
      </c>
      <c r="H70" s="212" t="s">
        <v>405</v>
      </c>
      <c r="I70" s="212" t="s">
        <v>405</v>
      </c>
      <c r="J70" s="212" t="s">
        <v>405</v>
      </c>
      <c r="K70" s="212" t="s">
        <v>405</v>
      </c>
      <c r="L70" s="212" t="s">
        <v>405</v>
      </c>
      <c r="M70" s="212" t="s">
        <v>405</v>
      </c>
      <c r="N70" s="299"/>
      <c r="O70" s="262"/>
      <c r="P70" s="255"/>
      <c r="Q70" s="212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2"/>
    </row>
    <row r="71" spans="1:36" ht="11.15" customHeight="1">
      <c r="A71" s="207">
        <v>2</v>
      </c>
      <c r="B71" s="232" t="s">
        <v>62</v>
      </c>
      <c r="C71" s="209" t="s">
        <v>78</v>
      </c>
      <c r="D71" s="210" t="s">
        <v>405</v>
      </c>
      <c r="E71" s="210" t="s">
        <v>405</v>
      </c>
      <c r="F71" s="210" t="s">
        <v>405</v>
      </c>
      <c r="G71" s="210" t="s">
        <v>405</v>
      </c>
      <c r="H71" s="210" t="s">
        <v>405</v>
      </c>
      <c r="I71" s="210" t="s">
        <v>405</v>
      </c>
      <c r="J71" s="210" t="s">
        <v>405</v>
      </c>
      <c r="K71" s="210" t="s">
        <v>405</v>
      </c>
      <c r="L71" s="210" t="s">
        <v>405</v>
      </c>
      <c r="M71" s="210" t="s">
        <v>405</v>
      </c>
      <c r="N71" s="293"/>
      <c r="O71" s="260"/>
      <c r="P71" s="253"/>
      <c r="Q71" s="210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2"/>
    </row>
    <row r="72" spans="1:36" ht="11.15" customHeight="1">
      <c r="A72" s="207">
        <v>3</v>
      </c>
      <c r="B72" s="232" t="s">
        <v>63</v>
      </c>
      <c r="C72" s="209" t="s">
        <v>78</v>
      </c>
      <c r="D72" s="212" t="s">
        <v>405</v>
      </c>
      <c r="E72" s="212" t="s">
        <v>405</v>
      </c>
      <c r="F72" s="212" t="s">
        <v>405</v>
      </c>
      <c r="G72" s="212" t="s">
        <v>405</v>
      </c>
      <c r="H72" s="212" t="s">
        <v>405</v>
      </c>
      <c r="I72" s="212" t="s">
        <v>405</v>
      </c>
      <c r="J72" s="212" t="s">
        <v>405</v>
      </c>
      <c r="K72" s="212" t="s">
        <v>405</v>
      </c>
      <c r="L72" s="212" t="s">
        <v>405</v>
      </c>
      <c r="M72" s="212" t="s">
        <v>405</v>
      </c>
      <c r="N72" s="295"/>
      <c r="O72" s="262"/>
      <c r="P72" s="255"/>
      <c r="Q72" s="212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2"/>
    </row>
    <row r="73" spans="1:36" ht="11.15" customHeight="1">
      <c r="A73" s="207">
        <v>4</v>
      </c>
      <c r="B73" s="232" t="s">
        <v>97</v>
      </c>
      <c r="C73" s="209" t="s">
        <v>78</v>
      </c>
      <c r="D73" s="210" t="s">
        <v>429</v>
      </c>
      <c r="E73" s="210" t="s">
        <v>429</v>
      </c>
      <c r="F73" s="210" t="s">
        <v>429</v>
      </c>
      <c r="G73" s="210" t="s">
        <v>429</v>
      </c>
      <c r="H73" s="210" t="s">
        <v>429</v>
      </c>
      <c r="I73" s="210" t="s">
        <v>429</v>
      </c>
      <c r="J73" s="210" t="s">
        <v>429</v>
      </c>
      <c r="K73" s="210" t="s">
        <v>429</v>
      </c>
      <c r="L73" s="210" t="s">
        <v>429</v>
      </c>
      <c r="M73" s="210" t="s">
        <v>429</v>
      </c>
      <c r="N73" s="293"/>
      <c r="O73" s="260"/>
      <c r="P73" s="253"/>
      <c r="Q73" s="210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2"/>
    </row>
    <row r="74" spans="1:36" ht="11.15" customHeight="1">
      <c r="A74" s="207">
        <v>5</v>
      </c>
      <c r="B74" s="232" t="s">
        <v>49</v>
      </c>
      <c r="C74" s="209" t="s">
        <v>78</v>
      </c>
      <c r="D74" s="212" t="s">
        <v>430</v>
      </c>
      <c r="E74" s="212" t="s">
        <v>430</v>
      </c>
      <c r="F74" s="212" t="s">
        <v>430</v>
      </c>
      <c r="G74" s="212" t="s">
        <v>430</v>
      </c>
      <c r="H74" s="212" t="s">
        <v>430</v>
      </c>
      <c r="I74" s="212" t="s">
        <v>430</v>
      </c>
      <c r="J74" s="212" t="s">
        <v>430</v>
      </c>
      <c r="K74" s="212" t="s">
        <v>430</v>
      </c>
      <c r="L74" s="212" t="s">
        <v>430</v>
      </c>
      <c r="M74" s="212" t="s">
        <v>430</v>
      </c>
      <c r="N74" s="295"/>
      <c r="O74" s="262"/>
      <c r="P74" s="255"/>
      <c r="Q74" s="212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2"/>
    </row>
    <row r="75" spans="1:36" ht="11.15" customHeight="1">
      <c r="A75" s="207">
        <v>6</v>
      </c>
      <c r="B75" s="232" t="s">
        <v>96</v>
      </c>
      <c r="C75" s="209" t="s">
        <v>78</v>
      </c>
      <c r="D75" s="212" t="s">
        <v>405</v>
      </c>
      <c r="E75" s="212" t="s">
        <v>405</v>
      </c>
      <c r="F75" s="212" t="s">
        <v>405</v>
      </c>
      <c r="G75" s="212" t="s">
        <v>405</v>
      </c>
      <c r="H75" s="212" t="s">
        <v>405</v>
      </c>
      <c r="I75" s="212" t="s">
        <v>405</v>
      </c>
      <c r="J75" s="212" t="s">
        <v>405</v>
      </c>
      <c r="K75" s="212" t="s">
        <v>405</v>
      </c>
      <c r="L75" s="212" t="s">
        <v>405</v>
      </c>
      <c r="M75" s="212" t="s">
        <v>405</v>
      </c>
      <c r="N75" s="295"/>
      <c r="O75" s="262"/>
      <c r="P75" s="255"/>
      <c r="Q75" s="212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2"/>
    </row>
    <row r="76" spans="1:36" ht="11.15" customHeight="1">
      <c r="A76" s="207">
        <v>7</v>
      </c>
      <c r="B76" s="232" t="s">
        <v>50</v>
      </c>
      <c r="C76" s="209" t="s">
        <v>78</v>
      </c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225"/>
      <c r="O76" s="189"/>
      <c r="P76" s="187"/>
      <c r="Q76" s="188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2"/>
    </row>
    <row r="77" spans="1:36" ht="11.15" customHeight="1">
      <c r="A77" s="207">
        <v>8</v>
      </c>
      <c r="B77" s="232" t="s">
        <v>51</v>
      </c>
      <c r="C77" s="209" t="s">
        <v>78</v>
      </c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225"/>
      <c r="O77" s="189"/>
      <c r="P77" s="187"/>
      <c r="Q77" s="188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2"/>
    </row>
    <row r="78" spans="1:36" ht="11.15" customHeight="1">
      <c r="A78" s="207">
        <v>9</v>
      </c>
      <c r="B78" s="232" t="s">
        <v>52</v>
      </c>
      <c r="C78" s="209" t="s">
        <v>78</v>
      </c>
      <c r="D78" s="212" t="s">
        <v>405</v>
      </c>
      <c r="E78" s="212" t="s">
        <v>405</v>
      </c>
      <c r="F78" s="212" t="s">
        <v>405</v>
      </c>
      <c r="G78" s="212" t="s">
        <v>405</v>
      </c>
      <c r="H78" s="212" t="s">
        <v>405</v>
      </c>
      <c r="I78" s="212" t="s">
        <v>405</v>
      </c>
      <c r="J78" s="212" t="s">
        <v>405</v>
      </c>
      <c r="K78" s="212" t="s">
        <v>405</v>
      </c>
      <c r="L78" s="212" t="s">
        <v>405</v>
      </c>
      <c r="M78" s="212" t="s">
        <v>405</v>
      </c>
      <c r="N78" s="295"/>
      <c r="O78" s="262"/>
      <c r="P78" s="255"/>
      <c r="Q78" s="212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2"/>
    </row>
    <row r="79" spans="1:36" ht="11.15" customHeight="1">
      <c r="A79" s="207">
        <v>10</v>
      </c>
      <c r="B79" s="232" t="s">
        <v>53</v>
      </c>
      <c r="C79" s="209" t="s">
        <v>78</v>
      </c>
      <c r="D79" s="212" t="s">
        <v>405</v>
      </c>
      <c r="E79" s="212" t="s">
        <v>405</v>
      </c>
      <c r="F79" s="212" t="s">
        <v>405</v>
      </c>
      <c r="G79" s="212" t="s">
        <v>405</v>
      </c>
      <c r="H79" s="212" t="s">
        <v>405</v>
      </c>
      <c r="I79" s="212" t="s">
        <v>405</v>
      </c>
      <c r="J79" s="212" t="s">
        <v>405</v>
      </c>
      <c r="K79" s="212" t="s">
        <v>405</v>
      </c>
      <c r="L79" s="212" t="s">
        <v>405</v>
      </c>
      <c r="M79" s="212" t="s">
        <v>405</v>
      </c>
      <c r="N79" s="295"/>
      <c r="O79" s="262"/>
      <c r="P79" s="255"/>
      <c r="Q79" s="212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2"/>
    </row>
    <row r="80" spans="1:36" ht="11.15" customHeight="1">
      <c r="A80" s="207">
        <v>11</v>
      </c>
      <c r="B80" s="232" t="s">
        <v>94</v>
      </c>
      <c r="C80" s="217" t="s">
        <v>90</v>
      </c>
      <c r="D80" s="191" t="s">
        <v>405</v>
      </c>
      <c r="E80" s="191" t="s">
        <v>405</v>
      </c>
      <c r="F80" s="191" t="s">
        <v>405</v>
      </c>
      <c r="G80" s="191" t="s">
        <v>405</v>
      </c>
      <c r="H80" s="191" t="s">
        <v>405</v>
      </c>
      <c r="I80" s="191" t="s">
        <v>405</v>
      </c>
      <c r="J80" s="191" t="s">
        <v>405</v>
      </c>
      <c r="K80" s="191" t="s">
        <v>405</v>
      </c>
      <c r="L80" s="191" t="s">
        <v>405</v>
      </c>
      <c r="M80" s="191" t="s">
        <v>405</v>
      </c>
      <c r="N80" s="290"/>
      <c r="O80" s="192"/>
      <c r="P80" s="190"/>
      <c r="Q80" s="191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2"/>
    </row>
    <row r="81" spans="1:36" ht="11.15" customHeight="1">
      <c r="A81" s="207">
        <v>12</v>
      </c>
      <c r="B81" s="232" t="s">
        <v>54</v>
      </c>
      <c r="C81" s="209" t="s">
        <v>78</v>
      </c>
      <c r="D81" s="191">
        <v>0.6</v>
      </c>
      <c r="E81" s="191">
        <v>0.6</v>
      </c>
      <c r="F81" s="191">
        <v>0.6</v>
      </c>
      <c r="G81" s="191">
        <v>0.5</v>
      </c>
      <c r="H81" s="191">
        <v>0.6</v>
      </c>
      <c r="I81" s="191">
        <v>0.3</v>
      </c>
      <c r="J81" s="191">
        <v>0.6</v>
      </c>
      <c r="K81" s="191">
        <v>0.4</v>
      </c>
      <c r="L81" s="191">
        <v>0.6</v>
      </c>
      <c r="M81" s="191">
        <v>0.4</v>
      </c>
      <c r="N81" s="290"/>
      <c r="O81" s="192"/>
      <c r="P81" s="190"/>
      <c r="Q81" s="191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2"/>
    </row>
    <row r="82" spans="1:36" ht="11.15" customHeight="1">
      <c r="A82" s="207">
        <v>13</v>
      </c>
      <c r="B82" s="232" t="s">
        <v>64</v>
      </c>
      <c r="C82" s="209" t="s">
        <v>78</v>
      </c>
      <c r="D82" s="191" t="s">
        <v>405</v>
      </c>
      <c r="E82" s="191" t="s">
        <v>405</v>
      </c>
      <c r="F82" s="191" t="s">
        <v>405</v>
      </c>
      <c r="G82" s="191" t="s">
        <v>405</v>
      </c>
      <c r="H82" s="191" t="s">
        <v>405</v>
      </c>
      <c r="I82" s="191" t="s">
        <v>405</v>
      </c>
      <c r="J82" s="191" t="s">
        <v>405</v>
      </c>
      <c r="K82" s="191" t="s">
        <v>405</v>
      </c>
      <c r="L82" s="191" t="s">
        <v>405</v>
      </c>
      <c r="M82" s="191" t="s">
        <v>405</v>
      </c>
      <c r="N82" s="290"/>
      <c r="O82" s="192"/>
      <c r="P82" s="190"/>
      <c r="Q82" s="191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2"/>
    </row>
    <row r="83" spans="1:36" ht="11.15" customHeight="1">
      <c r="A83" s="207">
        <v>14</v>
      </c>
      <c r="B83" s="232" t="s">
        <v>65</v>
      </c>
      <c r="C83" s="209" t="s">
        <v>78</v>
      </c>
      <c r="D83" s="212" t="s">
        <v>405</v>
      </c>
      <c r="E83" s="212" t="s">
        <v>405</v>
      </c>
      <c r="F83" s="212" t="s">
        <v>405</v>
      </c>
      <c r="G83" s="212" t="s">
        <v>405</v>
      </c>
      <c r="H83" s="212" t="s">
        <v>405</v>
      </c>
      <c r="I83" s="212" t="s">
        <v>405</v>
      </c>
      <c r="J83" s="212" t="s">
        <v>405</v>
      </c>
      <c r="K83" s="212" t="s">
        <v>405</v>
      </c>
      <c r="L83" s="212" t="s">
        <v>405</v>
      </c>
      <c r="M83" s="212" t="s">
        <v>405</v>
      </c>
      <c r="N83" s="295"/>
      <c r="O83" s="262"/>
      <c r="P83" s="255"/>
      <c r="Q83" s="212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2"/>
    </row>
    <row r="84" spans="1:36" ht="11.15" customHeight="1">
      <c r="A84" s="207">
        <v>15</v>
      </c>
      <c r="B84" s="232" t="s">
        <v>55</v>
      </c>
      <c r="C84" s="209" t="s">
        <v>78</v>
      </c>
      <c r="D84" s="191" t="s">
        <v>405</v>
      </c>
      <c r="E84" s="191" t="s">
        <v>405</v>
      </c>
      <c r="F84" s="191" t="s">
        <v>405</v>
      </c>
      <c r="G84" s="191" t="s">
        <v>405</v>
      </c>
      <c r="H84" s="191" t="s">
        <v>405</v>
      </c>
      <c r="I84" s="191" t="s">
        <v>405</v>
      </c>
      <c r="J84" s="191" t="s">
        <v>405</v>
      </c>
      <c r="K84" s="191" t="s">
        <v>405</v>
      </c>
      <c r="L84" s="191" t="s">
        <v>405</v>
      </c>
      <c r="M84" s="191" t="s">
        <v>405</v>
      </c>
      <c r="N84" s="290"/>
      <c r="O84" s="192"/>
      <c r="P84" s="190"/>
      <c r="Q84" s="191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2"/>
    </row>
    <row r="85" spans="1:36" ht="11.15" customHeight="1">
      <c r="A85" s="207">
        <v>16</v>
      </c>
      <c r="B85" s="232" t="s">
        <v>95</v>
      </c>
      <c r="C85" s="209" t="s">
        <v>78</v>
      </c>
      <c r="D85" s="212" t="s">
        <v>430</v>
      </c>
      <c r="E85" s="212" t="s">
        <v>430</v>
      </c>
      <c r="F85" s="212" t="s">
        <v>430</v>
      </c>
      <c r="G85" s="212" t="s">
        <v>430</v>
      </c>
      <c r="H85" s="212" t="s">
        <v>430</v>
      </c>
      <c r="I85" s="212" t="s">
        <v>430</v>
      </c>
      <c r="J85" s="212" t="s">
        <v>430</v>
      </c>
      <c r="K85" s="212" t="s">
        <v>430</v>
      </c>
      <c r="L85" s="212" t="s">
        <v>430</v>
      </c>
      <c r="M85" s="212" t="s">
        <v>430</v>
      </c>
      <c r="N85" s="295"/>
      <c r="O85" s="262"/>
      <c r="P85" s="255"/>
      <c r="Q85" s="212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2"/>
    </row>
    <row r="86" spans="1:36" ht="11.15" customHeight="1">
      <c r="A86" s="207">
        <v>17</v>
      </c>
      <c r="B86" s="232" t="s">
        <v>66</v>
      </c>
      <c r="C86" s="209" t="s">
        <v>78</v>
      </c>
      <c r="D86" s="212" t="s">
        <v>430</v>
      </c>
      <c r="E86" s="212" t="s">
        <v>430</v>
      </c>
      <c r="F86" s="212" t="s">
        <v>430</v>
      </c>
      <c r="G86" s="212" t="s">
        <v>430</v>
      </c>
      <c r="H86" s="212" t="s">
        <v>430</v>
      </c>
      <c r="I86" s="212" t="s">
        <v>430</v>
      </c>
      <c r="J86" s="212" t="s">
        <v>430</v>
      </c>
      <c r="K86" s="212" t="s">
        <v>430</v>
      </c>
      <c r="L86" s="212" t="s">
        <v>430</v>
      </c>
      <c r="M86" s="212" t="s">
        <v>430</v>
      </c>
      <c r="N86" s="295"/>
      <c r="O86" s="262"/>
      <c r="P86" s="255"/>
      <c r="Q86" s="212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2"/>
    </row>
    <row r="87" spans="1:36" ht="11.15" customHeight="1">
      <c r="A87" s="207">
        <v>18</v>
      </c>
      <c r="B87" s="232" t="s">
        <v>67</v>
      </c>
      <c r="C87" s="209" t="s">
        <v>78</v>
      </c>
      <c r="D87" s="191" t="s">
        <v>405</v>
      </c>
      <c r="E87" s="191" t="s">
        <v>405</v>
      </c>
      <c r="F87" s="191" t="s">
        <v>405</v>
      </c>
      <c r="G87" s="191" t="s">
        <v>405</v>
      </c>
      <c r="H87" s="191" t="s">
        <v>405</v>
      </c>
      <c r="I87" s="191" t="s">
        <v>405</v>
      </c>
      <c r="J87" s="191" t="s">
        <v>405</v>
      </c>
      <c r="K87" s="191" t="s">
        <v>405</v>
      </c>
      <c r="L87" s="191" t="s">
        <v>405</v>
      </c>
      <c r="M87" s="191" t="s">
        <v>405</v>
      </c>
      <c r="N87" s="290"/>
      <c r="O87" s="192"/>
      <c r="P87" s="190"/>
      <c r="Q87" s="191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2"/>
    </row>
    <row r="88" spans="1:36" ht="11.15" customHeight="1">
      <c r="A88" s="207">
        <v>19</v>
      </c>
      <c r="B88" s="232" t="s">
        <v>98</v>
      </c>
      <c r="C88" s="217" t="s">
        <v>90</v>
      </c>
      <c r="D88" s="188" t="s">
        <v>405</v>
      </c>
      <c r="E88" s="188" t="s">
        <v>405</v>
      </c>
      <c r="F88" s="188" t="s">
        <v>405</v>
      </c>
      <c r="G88" s="188" t="s">
        <v>405</v>
      </c>
      <c r="H88" s="188" t="s">
        <v>405</v>
      </c>
      <c r="I88" s="188" t="s">
        <v>405</v>
      </c>
      <c r="J88" s="188" t="s">
        <v>405</v>
      </c>
      <c r="K88" s="188" t="s">
        <v>405</v>
      </c>
      <c r="L88" s="188" t="s">
        <v>405</v>
      </c>
      <c r="M88" s="188" t="s">
        <v>405</v>
      </c>
      <c r="N88" s="225"/>
      <c r="O88" s="189"/>
      <c r="P88" s="187"/>
      <c r="Q88" s="188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2"/>
    </row>
    <row r="89" spans="1:36" ht="11.15" customHeight="1">
      <c r="A89" s="207">
        <v>20</v>
      </c>
      <c r="B89" s="232" t="s">
        <v>56</v>
      </c>
      <c r="C89" s="209" t="s">
        <v>78</v>
      </c>
      <c r="D89" s="188" t="s">
        <v>405</v>
      </c>
      <c r="E89" s="188" t="s">
        <v>405</v>
      </c>
      <c r="F89" s="188" t="s">
        <v>405</v>
      </c>
      <c r="G89" s="188" t="s">
        <v>405</v>
      </c>
      <c r="H89" s="188" t="s">
        <v>405</v>
      </c>
      <c r="I89" s="188" t="s">
        <v>405</v>
      </c>
      <c r="J89" s="188" t="s">
        <v>405</v>
      </c>
      <c r="K89" s="188" t="s">
        <v>405</v>
      </c>
      <c r="L89" s="188" t="s">
        <v>405</v>
      </c>
      <c r="M89" s="188" t="s">
        <v>405</v>
      </c>
      <c r="N89" s="225"/>
      <c r="O89" s="189"/>
      <c r="P89" s="187"/>
      <c r="Q89" s="188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2"/>
    </row>
    <row r="90" spans="1:36" ht="11.15" customHeight="1">
      <c r="A90" s="207">
        <v>21</v>
      </c>
      <c r="B90" s="232" t="s">
        <v>43</v>
      </c>
      <c r="C90" s="233" t="s">
        <v>91</v>
      </c>
      <c r="D90" s="191" t="s">
        <v>434</v>
      </c>
      <c r="E90" s="191" t="s">
        <v>434</v>
      </c>
      <c r="F90" s="191" t="s">
        <v>434</v>
      </c>
      <c r="G90" s="191" t="s">
        <v>434</v>
      </c>
      <c r="H90" s="191" t="s">
        <v>434</v>
      </c>
      <c r="I90" s="191" t="s">
        <v>434</v>
      </c>
      <c r="J90" s="191" t="s">
        <v>434</v>
      </c>
      <c r="K90" s="191" t="s">
        <v>434</v>
      </c>
      <c r="L90" s="191" t="s">
        <v>434</v>
      </c>
      <c r="M90" s="191" t="s">
        <v>434</v>
      </c>
      <c r="N90" s="290"/>
      <c r="O90" s="192"/>
      <c r="P90" s="190"/>
      <c r="Q90" s="191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2"/>
    </row>
    <row r="91" spans="1:36" ht="11.15" customHeight="1">
      <c r="A91" s="207">
        <v>22</v>
      </c>
      <c r="B91" s="232" t="s">
        <v>103</v>
      </c>
      <c r="C91" s="217" t="s">
        <v>90</v>
      </c>
      <c r="D91" s="191">
        <v>7.1</v>
      </c>
      <c r="E91" s="191">
        <v>7.1</v>
      </c>
      <c r="F91" s="191">
        <v>7.1</v>
      </c>
      <c r="G91" s="191">
        <v>7.1</v>
      </c>
      <c r="H91" s="191">
        <v>6.8</v>
      </c>
      <c r="I91" s="191">
        <v>7</v>
      </c>
      <c r="J91" s="191">
        <v>7.4</v>
      </c>
      <c r="K91" s="191">
        <v>7.3</v>
      </c>
      <c r="L91" s="191">
        <v>7.4</v>
      </c>
      <c r="M91" s="191">
        <v>7.5</v>
      </c>
      <c r="N91" s="290"/>
      <c r="O91" s="192"/>
      <c r="P91" s="190"/>
      <c r="Q91" s="191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2"/>
    </row>
    <row r="92" spans="1:36" ht="11.15" customHeight="1">
      <c r="A92" s="207">
        <v>23</v>
      </c>
      <c r="B92" s="232" t="s">
        <v>175</v>
      </c>
      <c r="C92" s="217" t="s">
        <v>90</v>
      </c>
      <c r="D92" s="191" t="s">
        <v>405</v>
      </c>
      <c r="E92" s="191" t="s">
        <v>405</v>
      </c>
      <c r="F92" s="191" t="s">
        <v>405</v>
      </c>
      <c r="G92" s="191" t="s">
        <v>405</v>
      </c>
      <c r="H92" s="191" t="s">
        <v>405</v>
      </c>
      <c r="I92" s="191" t="s">
        <v>405</v>
      </c>
      <c r="J92" s="191" t="s">
        <v>405</v>
      </c>
      <c r="K92" s="191" t="s">
        <v>405</v>
      </c>
      <c r="L92" s="191" t="s">
        <v>405</v>
      </c>
      <c r="M92" s="191" t="s">
        <v>405</v>
      </c>
      <c r="N92" s="290"/>
      <c r="O92" s="192"/>
      <c r="P92" s="190"/>
      <c r="Q92" s="191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2"/>
    </row>
    <row r="93" spans="1:36" ht="11.15" customHeight="1">
      <c r="A93" s="207">
        <v>24</v>
      </c>
      <c r="B93" s="234" t="s">
        <v>58</v>
      </c>
      <c r="C93" s="235" t="s">
        <v>92</v>
      </c>
      <c r="D93" s="188" t="s">
        <v>405</v>
      </c>
      <c r="E93" s="188" t="s">
        <v>405</v>
      </c>
      <c r="F93" s="188" t="s">
        <v>405</v>
      </c>
      <c r="G93" s="188" t="s">
        <v>405</v>
      </c>
      <c r="H93" s="188" t="s">
        <v>405</v>
      </c>
      <c r="I93" s="188" t="s">
        <v>405</v>
      </c>
      <c r="J93" s="188" t="s">
        <v>405</v>
      </c>
      <c r="K93" s="188" t="s">
        <v>405</v>
      </c>
      <c r="L93" s="188" t="s">
        <v>405</v>
      </c>
      <c r="M93" s="188" t="s">
        <v>405</v>
      </c>
      <c r="N93" s="225"/>
      <c r="O93" s="189"/>
      <c r="P93" s="187"/>
      <c r="Q93" s="188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2"/>
    </row>
    <row r="94" spans="1:36" ht="11.15" customHeight="1">
      <c r="A94" s="207">
        <v>25</v>
      </c>
      <c r="B94" s="232" t="s">
        <v>104</v>
      </c>
      <c r="C94" s="209" t="s">
        <v>78</v>
      </c>
      <c r="D94" s="212" t="s">
        <v>430</v>
      </c>
      <c r="E94" s="212" t="s">
        <v>430</v>
      </c>
      <c r="F94" s="212" t="s">
        <v>430</v>
      </c>
      <c r="G94" s="212" t="s">
        <v>430</v>
      </c>
      <c r="H94" s="212" t="s">
        <v>430</v>
      </c>
      <c r="I94" s="212" t="s">
        <v>430</v>
      </c>
      <c r="J94" s="212" t="s">
        <v>430</v>
      </c>
      <c r="K94" s="212" t="s">
        <v>430</v>
      </c>
      <c r="L94" s="212" t="s">
        <v>430</v>
      </c>
      <c r="M94" s="212" t="s">
        <v>430</v>
      </c>
      <c r="N94" s="295"/>
      <c r="O94" s="262"/>
      <c r="P94" s="255"/>
      <c r="Q94" s="212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2"/>
    </row>
    <row r="95" spans="1:36" ht="11.15" customHeight="1">
      <c r="A95" s="207">
        <v>26</v>
      </c>
      <c r="B95" s="236" t="s">
        <v>68</v>
      </c>
      <c r="C95" s="209" t="s">
        <v>78</v>
      </c>
      <c r="D95" s="213" t="s">
        <v>405</v>
      </c>
      <c r="E95" s="213" t="s">
        <v>405</v>
      </c>
      <c r="F95" s="213" t="s">
        <v>405</v>
      </c>
      <c r="G95" s="213" t="s">
        <v>405</v>
      </c>
      <c r="H95" s="213" t="s">
        <v>405</v>
      </c>
      <c r="I95" s="213" t="s">
        <v>405</v>
      </c>
      <c r="J95" s="213" t="s">
        <v>405</v>
      </c>
      <c r="K95" s="213" t="s">
        <v>405</v>
      </c>
      <c r="L95" s="213" t="s">
        <v>405</v>
      </c>
      <c r="M95" s="213" t="s">
        <v>405</v>
      </c>
      <c r="N95" s="296"/>
      <c r="O95" s="263"/>
      <c r="P95" s="256"/>
      <c r="Q95" s="213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2"/>
    </row>
    <row r="96" spans="1:36" ht="11.15" customHeight="1" thickBot="1">
      <c r="A96" s="237">
        <v>27</v>
      </c>
      <c r="B96" s="238" t="s">
        <v>176</v>
      </c>
      <c r="C96" s="220" t="s">
        <v>374</v>
      </c>
      <c r="D96" s="278"/>
      <c r="E96" s="278"/>
      <c r="F96" s="278"/>
      <c r="G96" s="278"/>
      <c r="H96" s="278"/>
      <c r="I96" s="278"/>
      <c r="J96" s="278" t="s">
        <v>405</v>
      </c>
      <c r="K96" s="278" t="s">
        <v>405</v>
      </c>
      <c r="L96" s="278" t="s">
        <v>405</v>
      </c>
      <c r="M96" s="278" t="s">
        <v>405</v>
      </c>
      <c r="N96" s="300"/>
      <c r="O96" s="279"/>
      <c r="P96" s="280"/>
      <c r="Q96" s="278"/>
      <c r="R96" s="257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81"/>
      <c r="AJ96" s="282"/>
    </row>
    <row r="97" spans="1:36" ht="11.15" customHeight="1" thickBot="1">
      <c r="A97" s="201" t="s">
        <v>93</v>
      </c>
      <c r="B97" s="239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  <c r="P97" s="173"/>
      <c r="Q97" s="173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2"/>
    </row>
    <row r="98" spans="1:36" ht="11.15" customHeight="1">
      <c r="A98" s="204">
        <v>1</v>
      </c>
      <c r="B98" s="240" t="s">
        <v>178</v>
      </c>
      <c r="C98" s="241" t="s">
        <v>60</v>
      </c>
      <c r="D98" s="242" t="s">
        <v>405</v>
      </c>
      <c r="E98" s="242" t="s">
        <v>405</v>
      </c>
      <c r="F98" s="242" t="s">
        <v>405</v>
      </c>
      <c r="G98" s="242" t="s">
        <v>405</v>
      </c>
      <c r="H98" s="242" t="s">
        <v>405</v>
      </c>
      <c r="I98" s="242" t="s">
        <v>405</v>
      </c>
      <c r="J98" s="242" t="s">
        <v>405</v>
      </c>
      <c r="K98" s="242" t="s">
        <v>405</v>
      </c>
      <c r="L98" s="242" t="s">
        <v>405</v>
      </c>
      <c r="M98" s="242" t="s">
        <v>405</v>
      </c>
      <c r="N98" s="301"/>
      <c r="O98" s="268"/>
      <c r="P98" s="266"/>
      <c r="Q98" s="242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  <c r="AJ98" s="194"/>
    </row>
    <row r="99" spans="1:36" ht="11.15" customHeight="1">
      <c r="A99" s="207">
        <v>2</v>
      </c>
      <c r="B99" s="243" t="s">
        <v>179</v>
      </c>
      <c r="C99" s="244" t="s">
        <v>60</v>
      </c>
      <c r="D99" s="191" t="s">
        <v>405</v>
      </c>
      <c r="E99" s="191" t="s">
        <v>405</v>
      </c>
      <c r="F99" s="191" t="s">
        <v>405</v>
      </c>
      <c r="G99" s="191" t="s">
        <v>405</v>
      </c>
      <c r="H99" s="191" t="s">
        <v>405</v>
      </c>
      <c r="I99" s="191" t="s">
        <v>405</v>
      </c>
      <c r="J99" s="191" t="s">
        <v>405</v>
      </c>
      <c r="K99" s="191" t="s">
        <v>405</v>
      </c>
      <c r="L99" s="191" t="s">
        <v>405</v>
      </c>
      <c r="M99" s="191" t="s">
        <v>405</v>
      </c>
      <c r="N99" s="290"/>
      <c r="O99" s="192"/>
      <c r="P99" s="190"/>
      <c r="Q99" s="191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  <c r="AJ99" s="194"/>
    </row>
    <row r="100" spans="1:36" ht="11.15" customHeight="1">
      <c r="A100" s="207">
        <v>3</v>
      </c>
      <c r="B100" s="243" t="s">
        <v>59</v>
      </c>
      <c r="C100" s="244" t="s">
        <v>376</v>
      </c>
      <c r="D100" s="191">
        <v>4.2</v>
      </c>
      <c r="E100" s="191">
        <v>4</v>
      </c>
      <c r="F100" s="191">
        <v>4</v>
      </c>
      <c r="G100" s="191">
        <v>4</v>
      </c>
      <c r="H100" s="191">
        <v>9.4</v>
      </c>
      <c r="I100" s="191">
        <v>8.1</v>
      </c>
      <c r="J100" s="191">
        <v>6.4</v>
      </c>
      <c r="K100" s="191">
        <v>6.3</v>
      </c>
      <c r="L100" s="191">
        <v>6</v>
      </c>
      <c r="M100" s="191">
        <v>6.1</v>
      </c>
      <c r="N100" s="290"/>
      <c r="O100" s="192"/>
      <c r="P100" s="190"/>
      <c r="Q100" s="191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  <c r="AJ100" s="194"/>
    </row>
    <row r="101" spans="1:36" ht="11.15" customHeight="1">
      <c r="A101" s="207">
        <v>4</v>
      </c>
      <c r="B101" s="243" t="s">
        <v>219</v>
      </c>
      <c r="C101" s="244" t="s">
        <v>374</v>
      </c>
      <c r="D101" s="213">
        <v>0.1</v>
      </c>
      <c r="E101" s="213">
        <v>0.1</v>
      </c>
      <c r="F101" s="213">
        <v>0.12</v>
      </c>
      <c r="G101" s="213">
        <v>0.1</v>
      </c>
      <c r="H101" s="213">
        <v>0.38</v>
      </c>
      <c r="I101" s="213">
        <v>0.3</v>
      </c>
      <c r="J101" s="213">
        <v>0.2</v>
      </c>
      <c r="K101" s="213">
        <v>0.19</v>
      </c>
      <c r="L101" s="213">
        <v>0.18</v>
      </c>
      <c r="M101" s="213">
        <v>0.18</v>
      </c>
      <c r="N101" s="296"/>
      <c r="O101" s="263"/>
      <c r="P101" s="256"/>
      <c r="Q101" s="213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  <c r="AJ101" s="194"/>
    </row>
    <row r="102" spans="1:36" ht="11.15" customHeight="1">
      <c r="A102" s="207">
        <v>5</v>
      </c>
      <c r="B102" s="245" t="s">
        <v>177</v>
      </c>
      <c r="C102" s="233" t="s">
        <v>60</v>
      </c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225"/>
      <c r="O102" s="189"/>
      <c r="P102" s="187"/>
      <c r="Q102" s="188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2"/>
    </row>
    <row r="103" spans="1:36" ht="11.15" customHeight="1">
      <c r="A103" s="207">
        <v>6</v>
      </c>
      <c r="B103" s="246" t="s">
        <v>69</v>
      </c>
      <c r="C103" s="233" t="s">
        <v>60</v>
      </c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225"/>
      <c r="O103" s="189"/>
      <c r="P103" s="187"/>
      <c r="Q103" s="188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2"/>
    </row>
    <row r="104" spans="1:36" ht="11.15" customHeight="1">
      <c r="A104" s="207">
        <v>7</v>
      </c>
      <c r="B104" s="245" t="s">
        <v>70</v>
      </c>
      <c r="C104" s="233" t="s">
        <v>60</v>
      </c>
      <c r="D104" s="188" t="s">
        <v>405</v>
      </c>
      <c r="E104" s="188" t="s">
        <v>405</v>
      </c>
      <c r="F104" s="188" t="s">
        <v>405</v>
      </c>
      <c r="G104" s="188" t="s">
        <v>405</v>
      </c>
      <c r="H104" s="188" t="s">
        <v>405</v>
      </c>
      <c r="I104" s="188" t="s">
        <v>405</v>
      </c>
      <c r="J104" s="188" t="s">
        <v>405</v>
      </c>
      <c r="K104" s="188" t="s">
        <v>405</v>
      </c>
      <c r="L104" s="188" t="s">
        <v>405</v>
      </c>
      <c r="M104" s="188" t="s">
        <v>405</v>
      </c>
      <c r="N104" s="225"/>
      <c r="O104" s="189"/>
      <c r="P104" s="187"/>
      <c r="Q104" s="188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2"/>
    </row>
    <row r="105" spans="1:36" ht="11.15" customHeight="1" thickBot="1">
      <c r="A105" s="218">
        <v>8</v>
      </c>
      <c r="B105" s="247" t="s">
        <v>71</v>
      </c>
      <c r="C105" s="248" t="s">
        <v>60</v>
      </c>
      <c r="D105" s="249" t="s">
        <v>405</v>
      </c>
      <c r="E105" s="249" t="s">
        <v>405</v>
      </c>
      <c r="F105" s="249" t="s">
        <v>405</v>
      </c>
      <c r="G105" s="249" t="s">
        <v>405</v>
      </c>
      <c r="H105" s="249" t="s">
        <v>405</v>
      </c>
      <c r="I105" s="249" t="s">
        <v>405</v>
      </c>
      <c r="J105" s="249" t="s">
        <v>405</v>
      </c>
      <c r="K105" s="249" t="s">
        <v>405</v>
      </c>
      <c r="L105" s="249" t="s">
        <v>405</v>
      </c>
      <c r="M105" s="249" t="s">
        <v>405</v>
      </c>
      <c r="N105" s="302"/>
      <c r="O105" s="269"/>
      <c r="P105" s="267"/>
      <c r="Q105" s="249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2"/>
    </row>
    <row r="106" spans="1:36" ht="11.15" customHeight="1"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314">
        <v>45717</v>
      </c>
      <c r="B130" s="314"/>
      <c r="C130" s="315">
        <v>45809</v>
      </c>
      <c r="D130" s="315"/>
      <c r="E130" s="250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  <c r="P130" s="223"/>
      <c r="Q130" s="223"/>
      <c r="R130" s="224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5"/>
      <c r="AJ130" s="158"/>
    </row>
  </sheetData>
  <mergeCells count="34">
    <mergeCell ref="Q4:Q5"/>
    <mergeCell ref="P6:P7"/>
    <mergeCell ref="Q6:Q7"/>
    <mergeCell ref="N4:N5"/>
    <mergeCell ref="O4:O5"/>
    <mergeCell ref="N6:N7"/>
    <mergeCell ref="O6:O7"/>
    <mergeCell ref="J4:J5"/>
    <mergeCell ref="M6:M7"/>
    <mergeCell ref="L6:L7"/>
    <mergeCell ref="M4:M5"/>
    <mergeCell ref="L4:L5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21:E21">
    <cfRule type="containsText" dxfId="103" priority="1682" operator="containsText" text="0.001未満">
      <formula>NOT(ISERROR(SEARCH("0.001未満",D21)))</formula>
    </cfRule>
  </conditionalFormatting>
  <conditionalFormatting sqref="D38:H38 N38:Q38">
    <cfRule type="containsText" dxfId="102" priority="2316" operator="containsText" text="0.001未満">
      <formula>NOT(ISERROR(SEARCH("0.001未満",D38)))</formula>
    </cfRule>
    <cfRule type="cellIs" dxfId="101" priority="2317" operator="greaterThan">
      <formula>#REF!</formula>
    </cfRule>
    <cfRule type="cellIs" dxfId="100" priority="2318" operator="greaterThan">
      <formula>#REF!</formula>
    </cfRule>
  </conditionalFormatting>
  <conditionalFormatting sqref="D40:H42">
    <cfRule type="containsText" dxfId="99" priority="1963" operator="containsText" text="0.001未満">
      <formula>NOT(ISERROR(SEARCH("0.001未満",D40)))</formula>
    </cfRule>
  </conditionalFormatting>
  <conditionalFormatting sqref="D17:I17">
    <cfRule type="beginsWith" dxfId="98" priority="1677" operator="beginsWith" text="検出">
      <formula>LEFT(D17,LEN("検出"))="検出"</formula>
    </cfRule>
  </conditionalFormatting>
  <conditionalFormatting sqref="D16:M105 N16">
    <cfRule type="containsBlanks" dxfId="97" priority="548">
      <formula>LEN(TRIM(D16))=0</formula>
    </cfRule>
    <cfRule type="endsWith" dxfId="96" priority="549" operator="endsWith" text="未満">
      <formula>RIGHT(D16,LEN("未満"))="未満"</formula>
    </cfRule>
  </conditionalFormatting>
  <conditionalFormatting sqref="D62:M62 P62:Q62">
    <cfRule type="cellIs" dxfId="95" priority="2330" operator="greaterThan">
      <formula>#REF!</formula>
    </cfRule>
    <cfRule type="cellIs" dxfId="94" priority="2329" operator="notBetween">
      <formula>#REF!</formula>
      <formula>#REF!</formula>
    </cfRule>
  </conditionalFormatting>
  <conditionalFormatting sqref="D63:M63">
    <cfRule type="containsText" dxfId="93" priority="1493" operator="containsText" text="あり">
      <formula>NOT(ISERROR(SEARCH("あり",D63)))</formula>
    </cfRule>
  </conditionalFormatting>
  <conditionalFormatting sqref="D64:M64">
    <cfRule type="expression" priority="546">
      <formula>D$64=""</formula>
    </cfRule>
    <cfRule type="notContainsText" dxfId="92" priority="1492" operator="notContains" text="異常なし">
      <formula>ISERROR(SEARCH("異常なし",D64))</formula>
    </cfRule>
  </conditionalFormatting>
  <conditionalFormatting sqref="D72:M72 D78:M79 N70:N73 N75">
    <cfRule type="cellIs" dxfId="91" priority="2331" operator="greaterThan">
      <formula>#REF!</formula>
    </cfRule>
  </conditionalFormatting>
  <conditionalFormatting sqref="D82:M82">
    <cfRule type="cellIs" dxfId="90" priority="2334" operator="notBetween">
      <formula>#REF!</formula>
      <formula>#REF!</formula>
    </cfRule>
  </conditionalFormatting>
  <conditionalFormatting sqref="D89:M89">
    <cfRule type="cellIs" dxfId="89" priority="2336" operator="notBetween">
      <formula>#REF!</formula>
      <formula>#REF!</formula>
    </cfRule>
  </conditionalFormatting>
  <conditionalFormatting sqref="D96:M96">
    <cfRule type="cellIs" dxfId="88" priority="2338" operator="greaterThan">
      <formula>#REF!</formula>
    </cfRule>
  </conditionalFormatting>
  <conditionalFormatting sqref="D65:N67">
    <cfRule type="cellIs" dxfId="87" priority="2340" operator="greaterThan">
      <formula>#REF!</formula>
    </cfRule>
    <cfRule type="cellIs" dxfId="86" priority="2339" operator="greaterThan">
      <formula>#REF!</formula>
    </cfRule>
  </conditionalFormatting>
  <conditionalFormatting sqref="D70:N75 D78:M81 D83:M88 D90:M95">
    <cfRule type="cellIs" dxfId="85" priority="2333" operator="greaterThan">
      <formula>#REF!</formula>
    </cfRule>
  </conditionalFormatting>
  <conditionalFormatting sqref="D104:N105">
    <cfRule type="beginsWith" dxfId="84" priority="556" operator="beginsWith" text="検出">
      <formula>LEFT(D104,LEN("検出"))="検出"</formula>
    </cfRule>
  </conditionalFormatting>
  <conditionalFormatting sqref="D16:Q16">
    <cfRule type="cellIs" dxfId="83" priority="2326" operator="greaterThan">
      <formula>#REF!</formula>
    </cfRule>
    <cfRule type="cellIs" dxfId="82" priority="2325" operator="greaterThan">
      <formula>#REF!</formula>
    </cfRule>
  </conditionalFormatting>
  <conditionalFormatting sqref="D18:Q18">
    <cfRule type="cellIs" dxfId="81" priority="2346" operator="greaterThan">
      <formula>#REF!</formula>
    </cfRule>
    <cfRule type="cellIs" dxfId="80" priority="2345" operator="greaterThan">
      <formula>#REF!</formula>
    </cfRule>
    <cfRule type="containsText" dxfId="79" priority="2344" operator="containsText" text="0.0003未満">
      <formula>NOT(ISERROR(SEARCH("0.0003未満",D18)))</formula>
    </cfRule>
  </conditionalFormatting>
  <conditionalFormatting sqref="D19:Q19">
    <cfRule type="cellIs" dxfId="78" priority="2348" operator="greaterThan">
      <formula>#REF!</formula>
    </cfRule>
    <cfRule type="containsText" dxfId="77" priority="2347" operator="containsText" text="0.00005未満">
      <formula>NOT(ISERROR(SEARCH("0.00005未満",D19)))</formula>
    </cfRule>
    <cfRule type="cellIs" dxfId="76" priority="2349" operator="greaterThan">
      <formula>#REF!</formula>
    </cfRule>
  </conditionalFormatting>
  <conditionalFormatting sqref="D20:Q20">
    <cfRule type="cellIs" dxfId="75" priority="2350" operator="greaterThan">
      <formula>#REF!</formula>
    </cfRule>
    <cfRule type="cellIs" dxfId="74" priority="2351" operator="greaterThan">
      <formula>#REF!</formula>
    </cfRule>
  </conditionalFormatting>
  <conditionalFormatting sqref="D20:Q22">
    <cfRule type="containsText" dxfId="73" priority="563" operator="containsText" text="0.001未満">
      <formula>NOT(ISERROR(SEARCH("0.001未満",D20)))</formula>
    </cfRule>
  </conditionalFormatting>
  <conditionalFormatting sqref="D21:Q21">
    <cfRule type="cellIs" dxfId="72" priority="2315" operator="greaterThan">
      <formula>#REF!</formula>
    </cfRule>
    <cfRule type="cellIs" dxfId="71" priority="2314" operator="greaterThan">
      <formula>#REF!</formula>
    </cfRule>
  </conditionalFormatting>
  <conditionalFormatting sqref="D22:Q22">
    <cfRule type="cellIs" dxfId="70" priority="2352" operator="greaterThan">
      <formula>#REF!</formula>
    </cfRule>
    <cfRule type="cellIs" dxfId="69" priority="2353" operator="greaterThan">
      <formula>#REF!</formula>
    </cfRule>
  </conditionalFormatting>
  <conditionalFormatting sqref="D23:Q23">
    <cfRule type="cellIs" dxfId="68" priority="2356" operator="greaterThan">
      <formula>#REF!</formula>
    </cfRule>
    <cfRule type="cellIs" dxfId="67" priority="2355" operator="greaterThan">
      <formula>#REF!</formula>
    </cfRule>
    <cfRule type="containsText" dxfId="66" priority="2354" operator="containsText" text="0.005未満">
      <formula>NOT(ISERROR(SEARCH("0.005未満",D23)))</formula>
    </cfRule>
  </conditionalFormatting>
  <conditionalFormatting sqref="D24:Q24">
    <cfRule type="cellIs" dxfId="65" priority="2359" operator="greaterThan">
      <formula>#REF!</formula>
    </cfRule>
    <cfRule type="cellIs" dxfId="64" priority="2358" operator="greaterThan">
      <formula>#REF!</formula>
    </cfRule>
    <cfRule type="containsText" dxfId="63" priority="2357" operator="containsText" text="0.004未満">
      <formula>NOT(ISERROR(SEARCH("0.004未満",D24)))</formula>
    </cfRule>
  </conditionalFormatting>
  <conditionalFormatting sqref="D25:Q25">
    <cfRule type="cellIs" dxfId="62" priority="2362" operator="greaterThan">
      <formula>#REF!</formula>
    </cfRule>
    <cfRule type="cellIs" dxfId="61" priority="2361" operator="greaterThan">
      <formula>#REF!</formula>
    </cfRule>
    <cfRule type="containsText" dxfId="60" priority="2360" operator="containsText" text="0.001未満">
      <formula>NOT(ISERROR(SEARCH("0.001未満",D25)))</formula>
    </cfRule>
  </conditionalFormatting>
  <conditionalFormatting sqref="D26:Q26">
    <cfRule type="containsText" dxfId="59" priority="2363" operator="containsText" text="0.02未満">
      <formula>NOT(ISERROR(SEARCH("0.02未満",D26)))</formula>
    </cfRule>
    <cfRule type="cellIs" dxfId="58" priority="2365" operator="greaterThan">
      <formula>#REF!</formula>
    </cfRule>
    <cfRule type="cellIs" dxfId="57" priority="2364" operator="greaterThan">
      <formula>#REF!</formula>
    </cfRule>
  </conditionalFormatting>
  <conditionalFormatting sqref="D27:Q27">
    <cfRule type="containsText" dxfId="56" priority="2366" operator="containsText" text="0.05未満">
      <formula>NOT(ISERROR(SEARCH("0.05未満",D27)))</formula>
    </cfRule>
    <cfRule type="cellIs" dxfId="55" priority="2367" operator="greaterThan">
      <formula>#REF!</formula>
    </cfRule>
    <cfRule type="cellIs" dxfId="54" priority="2368" operator="greaterThan">
      <formula>#REF!</formula>
    </cfRule>
  </conditionalFormatting>
  <conditionalFormatting sqref="D28:Q28">
    <cfRule type="containsText" dxfId="53" priority="2369" operator="containsText" text="0.01未満">
      <formula>NOT(ISERROR(SEARCH("0.01未満",D28)))</formula>
    </cfRule>
    <cfRule type="cellIs" dxfId="52" priority="2371" operator="greaterThan">
      <formula>#REF!</formula>
    </cfRule>
    <cfRule type="cellIs" dxfId="51" priority="2370" operator="greaterThan">
      <formula>#REF!</formula>
    </cfRule>
  </conditionalFormatting>
  <conditionalFormatting sqref="D29:Q29">
    <cfRule type="cellIs" dxfId="50" priority="2373" operator="greaterThan">
      <formula>#REF!</formula>
    </cfRule>
    <cfRule type="cellIs" dxfId="49" priority="2374" operator="greaterThan">
      <formula>#REF!</formula>
    </cfRule>
    <cfRule type="containsText" dxfId="48" priority="2372" operator="containsText" text="0.0002未満">
      <formula>NOT(ISERROR(SEARCH("0.0002未満",D29)))</formula>
    </cfRule>
  </conditionalFormatting>
  <conditionalFormatting sqref="D30:Q30">
    <cfRule type="cellIs" dxfId="47" priority="2377" operator="greaterThan">
      <formula>#REF!</formula>
    </cfRule>
    <cfRule type="containsText" dxfId="46" priority="2375" operator="containsText" text="0.001未満">
      <formula>NOT(ISERROR(SEARCH("0.001未満",D30)))</formula>
    </cfRule>
    <cfRule type="cellIs" dxfId="45" priority="2376" operator="greaterThan">
      <formula>#REF!</formula>
    </cfRule>
  </conditionalFormatting>
  <conditionalFormatting sqref="D31:Q31">
    <cfRule type="cellIs" dxfId="44" priority="2379" operator="greaterThan">
      <formula>#REF!</formula>
    </cfRule>
    <cfRule type="cellIs" dxfId="43" priority="2380" operator="greaterThan">
      <formula>#REF!</formula>
    </cfRule>
    <cfRule type="containsText" dxfId="42" priority="2378" operator="containsText" text="0.004未満">
      <formula>NOT(ISERROR(SEARCH("0.004未満",D31)))</formula>
    </cfRule>
  </conditionalFormatting>
  <conditionalFormatting sqref="D32:Q32">
    <cfRule type="cellIs" dxfId="41" priority="2381" operator="greaterThan">
      <formula>#REF!</formula>
    </cfRule>
    <cfRule type="cellIs" dxfId="40" priority="2382" operator="greaterThan">
      <formula>#REF!</formula>
    </cfRule>
  </conditionalFormatting>
  <conditionalFormatting sqref="D32:Q35">
    <cfRule type="containsText" dxfId="39" priority="575" operator="containsText" text="0.001未満">
      <formula>NOT(ISERROR(SEARCH("0.001未満",D32)))</formula>
    </cfRule>
  </conditionalFormatting>
  <conditionalFormatting sqref="D33:Q35">
    <cfRule type="cellIs" dxfId="38" priority="2384" operator="greaterThan">
      <formula>#REF!</formula>
    </cfRule>
    <cfRule type="cellIs" dxfId="37" priority="2383" operator="greaterThan">
      <formula>#REF!</formula>
    </cfRule>
  </conditionalFormatting>
  <conditionalFormatting sqref="D36:Q36">
    <cfRule type="cellIs" dxfId="36" priority="2391" operator="greaterThan">
      <formula>#REF!</formula>
    </cfRule>
    <cfRule type="cellIs" dxfId="35" priority="2390" operator="greaterThan">
      <formula>#REF!</formula>
    </cfRule>
    <cfRule type="containsText" dxfId="34" priority="2389" operator="containsText" text="0.05未満">
      <formula>NOT(ISERROR(SEARCH("0.05未満",D36)))</formula>
    </cfRule>
  </conditionalFormatting>
  <conditionalFormatting sqref="D37:Q37">
    <cfRule type="containsText" dxfId="33" priority="2392" operator="containsText" text="0.002未満">
      <formula>NOT(ISERROR(SEARCH("0.002未満",D37)))</formula>
    </cfRule>
    <cfRule type="cellIs" dxfId="32" priority="2393" operator="greaterThan">
      <formula>#REF!</formula>
    </cfRule>
    <cfRule type="cellIs" dxfId="31" priority="2394" operator="greaterThan">
      <formula>#REF!</formula>
    </cfRule>
  </conditionalFormatting>
  <conditionalFormatting sqref="D39:Q39">
    <cfRule type="containsText" dxfId="30" priority="571" operator="containsText" text="0.002未満">
      <formula>NOT(ISERROR(SEARCH("0.002未満",D39)))</formula>
    </cfRule>
    <cfRule type="cellIs" dxfId="29" priority="2327" operator="greaterThan">
      <formula>#REF!</formula>
    </cfRule>
    <cfRule type="cellIs" dxfId="28" priority="2328" operator="greaterThan">
      <formula>#REF!</formula>
    </cfRule>
  </conditionalFormatting>
  <conditionalFormatting sqref="D40:Q40">
    <cfRule type="cellIs" dxfId="27" priority="2319" operator="greaterThan">
      <formula>#REF!</formula>
    </cfRule>
    <cfRule type="cellIs" dxfId="26" priority="2320" operator="greaterThan">
      <formula>#REF!</formula>
    </cfRule>
  </conditionalFormatting>
  <conditionalFormatting sqref="D41:Q42">
    <cfRule type="cellIs" dxfId="25" priority="2321" operator="greaterThan">
      <formula>#REF!</formula>
    </cfRule>
    <cfRule type="cellIs" dxfId="24" priority="2322" operator="greaterThan">
      <formula>#REF!</formula>
    </cfRule>
  </conditionalFormatting>
  <conditionalFormatting sqref="D43:Q43">
    <cfRule type="cellIs" dxfId="23" priority="2396" operator="greaterThan">
      <formula>#REF!</formula>
    </cfRule>
    <cfRule type="cellIs" dxfId="22" priority="2397" operator="greaterThan">
      <formula>#REF!</formula>
    </cfRule>
    <cfRule type="containsText" dxfId="21" priority="2395" operator="containsText" text="0.002未満">
      <formula>NOT(ISERROR(SEARCH("0.002未満",D43)))</formula>
    </cfRule>
  </conditionalFormatting>
  <conditionalFormatting sqref="D44:Q44">
    <cfRule type="containsText" dxfId="20" priority="2398" operator="containsText" text="0.001未満">
      <formula>NOT(ISERROR(SEARCH("0.001未満",D44)))</formula>
    </cfRule>
    <cfRule type="cellIs" dxfId="19" priority="2400" operator="greaterThan">
      <formula>#REF!</formula>
    </cfRule>
    <cfRule type="cellIs" dxfId="18" priority="2399" operator="greaterThan">
      <formula>#REF!</formula>
    </cfRule>
  </conditionalFormatting>
  <conditionalFormatting sqref="D45:Q45">
    <cfRule type="cellIs" dxfId="17" priority="2402" operator="greaterThan">
      <formula>#REF!</formula>
    </cfRule>
    <cfRule type="cellIs" dxfId="16" priority="2401" operator="greaterThan">
      <formula>#REF!</formula>
    </cfRule>
  </conditionalFormatting>
  <conditionalFormatting sqref="D46:Q61">
    <cfRule type="cellIs" dxfId="15" priority="2404" operator="greaterThan">
      <formula>#REF!</formula>
    </cfRule>
    <cfRule type="cellIs" dxfId="14" priority="2403" operator="greaterThan">
      <formula>#REF!</formula>
    </cfRule>
  </conditionalFormatting>
  <conditionalFormatting sqref="G21:H21">
    <cfRule type="containsText" dxfId="13" priority="1679" operator="containsText" text="0.001未満">
      <formula>NOT(ISERROR(SEARCH("0.001未満",G21)))</formula>
    </cfRule>
  </conditionalFormatting>
  <conditionalFormatting sqref="I38:M38">
    <cfRule type="cellIs" dxfId="12" priority="2436" operator="greaterThan">
      <formula>#REF!</formula>
    </cfRule>
    <cfRule type="cellIs" dxfId="11" priority="2435" operator="greaterThan">
      <formula>#REF!</formula>
    </cfRule>
  </conditionalFormatting>
  <conditionalFormatting sqref="I38:M42">
    <cfRule type="containsText" dxfId="10" priority="1507" operator="containsText" text="0.001未満">
      <formula>NOT(ISERROR(SEARCH("0.001未満",I38)))</formula>
    </cfRule>
  </conditionalFormatting>
  <conditionalFormatting sqref="J17:N17">
    <cfRule type="beginsWith" dxfId="9" priority="3" operator="beginsWith" text="検出">
      <formula>LEFT(J17,LEN("検出"))="検出"</formula>
    </cfRule>
  </conditionalFormatting>
  <conditionalFormatting sqref="N21">
    <cfRule type="containsText" dxfId="8" priority="552" operator="containsText" text="0.001未満">
      <formula>NOT(ISERROR(SEARCH("0.001未満",N21)))</formula>
    </cfRule>
  </conditionalFormatting>
  <conditionalFormatting sqref="N74">
    <cfRule type="cellIs" dxfId="7" priority="2448" operator="greaterThan">
      <formula>#REF!</formula>
    </cfRule>
  </conditionalFormatting>
  <conditionalFormatting sqref="N98:N99">
    <cfRule type="cellIs" dxfId="6" priority="2452" operator="greaterThan">
      <formula>#REF!</formula>
    </cfRule>
    <cfRule type="cellIs" dxfId="5" priority="2453" operator="greaterThan">
      <formula>#REF!</formula>
    </cfRule>
  </conditionalFormatting>
  <conditionalFormatting sqref="N101">
    <cfRule type="cellIs" dxfId="4" priority="2457" operator="greaterThan">
      <formula>#REF!</formula>
    </cfRule>
    <cfRule type="cellIs" dxfId="3" priority="2456" operator="greaterThan">
      <formula>#REF!</formula>
    </cfRule>
  </conditionalFormatting>
  <conditionalFormatting sqref="N40:Q42">
    <cfRule type="containsText" dxfId="2" priority="568" operator="containsText" text="0.001未満">
      <formula>NOT(ISERROR(SEARCH("0.001未満",N40)))</formula>
    </cfRule>
  </conditionalFormatting>
  <conditionalFormatting sqref="O72:Q72 N90:N96">
    <cfRule type="cellIs" dxfId="1" priority="2451" operator="greaterThan">
      <formula>#REF!</formula>
    </cfRule>
    <cfRule type="cellIs" dxfId="0" priority="2450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2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390" t="s">
        <v>180</v>
      </c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</row>
    <row r="2" spans="1:35" ht="18.5" thickBot="1"/>
    <row r="3" spans="1:35" ht="18.75" customHeight="1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93" t="s">
        <v>378</v>
      </c>
      <c r="AI3" s="276"/>
    </row>
    <row r="4" spans="1:35" ht="18.5" thickBot="1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94"/>
      <c r="AI4" s="276"/>
    </row>
    <row r="5" spans="1:35" ht="18.5" thickBot="1">
      <c r="A5" t="s">
        <v>184</v>
      </c>
      <c r="B5">
        <v>9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8.5" thickBot="1">
      <c r="A6" t="s">
        <v>185</v>
      </c>
      <c r="AH6" s="277">
        <f>INDEX(C41:AG41,MATCH(MAX(C41:AG41)+1,C41:AG41,1))</f>
        <v>2</v>
      </c>
      <c r="AI6" s="277">
        <f>AH6*1</f>
        <v>2</v>
      </c>
    </row>
    <row r="7" spans="1:35">
      <c r="A7" t="s">
        <v>186</v>
      </c>
      <c r="AH7" t="s">
        <v>379</v>
      </c>
    </row>
    <row r="8" spans="1:35">
      <c r="A8" t="s">
        <v>187</v>
      </c>
      <c r="AH8" s="155" t="s">
        <v>405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7">
      <c r="A17" t="s">
        <v>196</v>
      </c>
    </row>
    <row r="18" spans="1:27">
      <c r="A18" t="s">
        <v>197</v>
      </c>
    </row>
    <row r="19" spans="1:27">
      <c r="A19" t="s">
        <v>198</v>
      </c>
    </row>
    <row r="20" spans="1:27">
      <c r="A20" t="s">
        <v>199</v>
      </c>
    </row>
    <row r="21" spans="1:27">
      <c r="A21" t="s">
        <v>200</v>
      </c>
    </row>
    <row r="22" spans="1:27">
      <c r="A22" t="s">
        <v>201</v>
      </c>
    </row>
    <row r="23" spans="1:27">
      <c r="A23" t="s">
        <v>202</v>
      </c>
    </row>
    <row r="24" spans="1:27">
      <c r="A24" t="s">
        <v>203</v>
      </c>
    </row>
    <row r="25" spans="1:27">
      <c r="A25" t="s">
        <v>204</v>
      </c>
    </row>
    <row r="26" spans="1:27">
      <c r="A26" t="s">
        <v>205</v>
      </c>
    </row>
    <row r="27" spans="1:27">
      <c r="A27" t="s">
        <v>206</v>
      </c>
    </row>
    <row r="28" spans="1:27">
      <c r="A28" t="s">
        <v>207</v>
      </c>
    </row>
    <row r="29" spans="1:27">
      <c r="A29" t="s">
        <v>208</v>
      </c>
    </row>
    <row r="30" spans="1:27">
      <c r="A30" t="s">
        <v>209</v>
      </c>
      <c r="C30" t="s">
        <v>406</v>
      </c>
      <c r="D30" t="s">
        <v>407</v>
      </c>
      <c r="E30" t="s">
        <v>408</v>
      </c>
      <c r="F30" t="s">
        <v>406</v>
      </c>
      <c r="G30" t="s">
        <v>406</v>
      </c>
      <c r="H30" t="s">
        <v>407</v>
      </c>
      <c r="I30" t="s">
        <v>409</v>
      </c>
      <c r="J30" t="s">
        <v>410</v>
      </c>
      <c r="K30" t="s">
        <v>411</v>
      </c>
      <c r="L30" t="s">
        <v>412</v>
      </c>
      <c r="M30" t="s">
        <v>408</v>
      </c>
      <c r="N30" t="s">
        <v>413</v>
      </c>
      <c r="O30" t="s">
        <v>409</v>
      </c>
      <c r="P30" t="s">
        <v>412</v>
      </c>
      <c r="Q30" t="s">
        <v>408</v>
      </c>
      <c r="R30" t="s">
        <v>408</v>
      </c>
      <c r="S30" t="s">
        <v>406</v>
      </c>
      <c r="T30" t="s">
        <v>406</v>
      </c>
      <c r="U30" t="s">
        <v>406</v>
      </c>
      <c r="V30" t="s">
        <v>413</v>
      </c>
      <c r="W30" t="s">
        <v>406</v>
      </c>
      <c r="X30" t="s">
        <v>410</v>
      </c>
      <c r="Y30" t="s">
        <v>411</v>
      </c>
      <c r="Z30" t="s">
        <v>414</v>
      </c>
      <c r="AA30" t="s">
        <v>410</v>
      </c>
    </row>
    <row r="31" spans="1:27">
      <c r="A31" t="s">
        <v>210</v>
      </c>
    </row>
    <row r="32" spans="1:27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1:34">
      <c r="A36" t="s">
        <v>215</v>
      </c>
    </row>
    <row r="37" spans="1:34">
      <c r="A37" t="s">
        <v>216</v>
      </c>
      <c r="B37" s="126" t="str">
        <f>IF(B5="","",VLOOKUP(B5,変換!$B$1:$C$28,2,FALSE))</f>
        <v>曇/雨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晴/曇</v>
      </c>
      <c r="E37" s="126" t="str">
        <f t="shared" si="0"/>
        <v>雨/曇</v>
      </c>
      <c r="F37" s="126" t="str">
        <f t="shared" si="0"/>
        <v>晴</v>
      </c>
      <c r="G37" s="126" t="str">
        <f t="shared" si="0"/>
        <v>晴</v>
      </c>
      <c r="H37" s="126" t="str">
        <f t="shared" si="0"/>
        <v>晴/曇</v>
      </c>
      <c r="I37" s="126" t="str">
        <f t="shared" si="0"/>
        <v>曇|晴</v>
      </c>
      <c r="J37" s="126" t="str">
        <f t="shared" si="0"/>
        <v>曇</v>
      </c>
      <c r="K37" s="126" t="str">
        <f t="shared" si="0"/>
        <v>曇|雨</v>
      </c>
      <c r="L37" s="126" t="str">
        <f t="shared" si="0"/>
        <v>雨</v>
      </c>
      <c r="M37" s="126" t="str">
        <f t="shared" si="0"/>
        <v>雨/曇</v>
      </c>
      <c r="N37" s="126" t="str">
        <f t="shared" si="0"/>
        <v>晴|曇</v>
      </c>
      <c r="O37" s="126" t="str">
        <f t="shared" si="0"/>
        <v>曇|晴</v>
      </c>
      <c r="P37" s="126" t="str">
        <f t="shared" si="0"/>
        <v>雨</v>
      </c>
      <c r="Q37" s="126" t="str">
        <f t="shared" si="0"/>
        <v>雨/曇</v>
      </c>
      <c r="R37" s="126" t="str">
        <f t="shared" si="0"/>
        <v>雨/曇</v>
      </c>
      <c r="S37" s="126" t="str">
        <f t="shared" si="0"/>
        <v>晴</v>
      </c>
      <c r="T37" s="126" t="str">
        <f t="shared" si="0"/>
        <v>晴</v>
      </c>
      <c r="U37" s="126" t="str">
        <f t="shared" si="0"/>
        <v>晴</v>
      </c>
      <c r="V37" s="126" t="str">
        <f t="shared" si="0"/>
        <v>晴|曇</v>
      </c>
      <c r="W37" s="126" t="str">
        <f t="shared" si="0"/>
        <v>晴</v>
      </c>
      <c r="X37" s="126" t="str">
        <f t="shared" si="0"/>
        <v>曇</v>
      </c>
      <c r="Y37" s="126" t="str">
        <f t="shared" si="0"/>
        <v>曇|雨</v>
      </c>
      <c r="Z37" s="126" t="str">
        <f t="shared" si="0"/>
        <v>雨|曇</v>
      </c>
      <c r="AA37" s="126" t="str">
        <f t="shared" si="0"/>
        <v>曇</v>
      </c>
      <c r="AB37" s="126" t="str">
        <f t="shared" si="0"/>
        <v/>
      </c>
      <c r="AC37" s="126" t="str">
        <f t="shared" si="0"/>
        <v/>
      </c>
      <c r="AD37" s="126" t="str">
        <f t="shared" si="0"/>
        <v/>
      </c>
      <c r="AE37" s="126" t="str">
        <f t="shared" si="0"/>
        <v/>
      </c>
      <c r="AF37" s="126" t="str">
        <f t="shared" si="0"/>
        <v/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>
      <c r="A41" t="s">
        <v>124</v>
      </c>
      <c r="B41" s="275"/>
      <c r="C41" s="126">
        <f>IF(C37="","",VLOOKUP(C37,変換!$B$31:$C$58,2,FALSE))</f>
        <v>1</v>
      </c>
      <c r="D41" s="126">
        <f>IF(D37="","",VLOOKUP(D37,変換!$B$31:$C$58,2,FALSE))</f>
        <v>5</v>
      </c>
      <c r="E41" s="126">
        <f>IF(E37="","",VLOOKUP(E37,変換!$B$31:$C$58,2,FALSE))</f>
        <v>12</v>
      </c>
      <c r="F41" s="126">
        <f>IF(F37="","",VLOOKUP(F37,変換!$B$31:$C$58,2,FALSE))</f>
        <v>1</v>
      </c>
      <c r="G41" s="126">
        <f>IF(G37="","",VLOOKUP(G37,変換!$B$31:$C$58,2,FALSE))</f>
        <v>1</v>
      </c>
      <c r="H41" s="126">
        <f>IF(H37="","",VLOOKUP(H37,変換!$B$31:$C$58,2,FALSE))</f>
        <v>5</v>
      </c>
      <c r="I41" s="126">
        <f>IF(I37="","",VLOOKUP(I37,変換!$B$31:$C$58,2,FALSE))</f>
        <v>20</v>
      </c>
      <c r="J41" s="126">
        <f>IF(J37="","",VLOOKUP(J37,変換!$B$31:$C$58,2,FALSE))</f>
        <v>2</v>
      </c>
      <c r="K41" s="126">
        <f>IF(K37="","",VLOOKUP(K37,変換!$B$31:$C$58,2,FALSE))</f>
        <v>21</v>
      </c>
      <c r="L41" s="126">
        <f>IF(L37="","",VLOOKUP(L37,変換!$B$31:$C$58,2,FALSE))</f>
        <v>3</v>
      </c>
      <c r="M41" s="126">
        <f>IF(M37="","",VLOOKUP(M37,変換!$B$31:$C$58,2,FALSE))</f>
        <v>12</v>
      </c>
      <c r="N41" s="126">
        <f>IF(N37="","",VLOOKUP(N37,変換!$B$31:$C$58,2,FALSE))</f>
        <v>17</v>
      </c>
      <c r="O41" s="126">
        <f>IF(O37="","",VLOOKUP(O37,変換!$B$31:$C$58,2,FALSE))</f>
        <v>20</v>
      </c>
      <c r="P41" s="126">
        <f>IF(P37="","",VLOOKUP(P37,変換!$B$31:$C$58,2,FALSE))</f>
        <v>3</v>
      </c>
      <c r="Q41" s="126">
        <f>IF(Q37="","",VLOOKUP(Q37,変換!$B$31:$C$58,2,FALSE))</f>
        <v>12</v>
      </c>
      <c r="R41" s="126">
        <f>IF(R37="","",VLOOKUP(R37,変換!$B$31:$C$58,2,FALSE))</f>
        <v>12</v>
      </c>
      <c r="S41" s="126">
        <f>IF(S37="","",VLOOKUP(S37,変換!$B$31:$C$58,2,FALSE))</f>
        <v>1</v>
      </c>
      <c r="T41" s="126">
        <f>IF(T37="","",VLOOKUP(T37,変換!$B$31:$C$58,2,FALSE))</f>
        <v>1</v>
      </c>
      <c r="U41" s="126">
        <f>IF(U37="","",VLOOKUP(U37,変換!$B$31:$C$58,2,FALSE))</f>
        <v>1</v>
      </c>
      <c r="V41" s="126">
        <f>IF(V37="","",VLOOKUP(V37,変換!$B$31:$C$58,2,FALSE))</f>
        <v>17</v>
      </c>
      <c r="W41" s="126">
        <f>IF(W37="","",VLOOKUP(W37,変換!$B$31:$C$58,2,FALSE))</f>
        <v>1</v>
      </c>
      <c r="X41" s="126">
        <f>IF(X37="","",VLOOKUP(X37,変換!$B$31:$C$58,2,FALSE))</f>
        <v>2</v>
      </c>
      <c r="Y41" s="126">
        <f>IF(Y37="","",VLOOKUP(Y37,変換!$B$31:$C$58,2,FALSE))</f>
        <v>21</v>
      </c>
      <c r="Z41" s="126">
        <f>IF(Z37="","",VLOOKUP(Z37,変換!$B$31:$C$58,2,FALSE))</f>
        <v>24</v>
      </c>
      <c r="AA41" s="126">
        <f>IF(AA37="","",VLOOKUP(AA37,変換!$B$31:$C$58,2,FALSE))</f>
        <v>2</v>
      </c>
      <c r="AB41" s="126" t="str">
        <f>IF(AB37="","",VLOOKUP(AB37,変換!$B$31:$C$58,2,FALSE))</f>
        <v/>
      </c>
      <c r="AC41" s="126" t="str">
        <f>IF(AC37="","",VLOOKUP(AC37,変換!$B$31:$C$58,2,FALSE))</f>
        <v/>
      </c>
      <c r="AD41" s="126" t="str">
        <f>IF(AD37="","",VLOOKUP(AD37,変換!$B$31:$C$58,2,FALSE))</f>
        <v/>
      </c>
      <c r="AE41" s="126" t="str">
        <f>IF(AE37="","",VLOOKUP(AE37,変換!$B$31:$C$58,2,FALSE))</f>
        <v/>
      </c>
      <c r="AF41" s="126" t="str">
        <f>IF(AF37="","",VLOOKUP(AF37,変換!$B$31:$C$58,2,FALSE))</f>
        <v/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95" t="s">
        <v>380</v>
      </c>
      <c r="B30" s="395"/>
      <c r="C30" s="39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"/>
  <sheetData>
    <row r="1" spans="1:2" ht="18.5" thickBot="1">
      <c r="A1" s="133" t="s">
        <v>228</v>
      </c>
      <c r="B1" s="134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5"/>
  <cols>
    <col min="1" max="1" width="3.08203125" style="1" customWidth="1"/>
    <col min="2" max="2" width="21.75" style="1" customWidth="1"/>
    <col min="3" max="3" width="6" style="1" customWidth="1"/>
    <col min="4" max="25" width="9.75" style="2" customWidth="1"/>
    <col min="26" max="42" width="5.58203125" style="62" hidden="1" customWidth="1"/>
    <col min="43" max="43" width="11.58203125" style="3" hidden="1" customWidth="1"/>
    <col min="44" max="44" width="3.08203125" style="3" customWidth="1"/>
    <col min="45" max="45" width="27.58203125" style="1" bestFit="1" customWidth="1"/>
    <col min="46" max="16384" width="9" style="1"/>
  </cols>
  <sheetData>
    <row r="1" spans="1:47" ht="8.5">
      <c r="B1" s="1">
        <v>45809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ht="11">
      <c r="A2" s="378"/>
      <c r="B2" s="378"/>
      <c r="C2" s="379"/>
      <c r="D2" s="379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5" customHeight="1">
      <c r="A4" s="4"/>
      <c r="B4" s="5"/>
      <c r="C4" s="63" t="s">
        <v>87</v>
      </c>
      <c r="D4" s="380" t="s">
        <v>349</v>
      </c>
      <c r="E4" s="381"/>
      <c r="F4" s="384" t="s">
        <v>354</v>
      </c>
      <c r="G4" s="385"/>
      <c r="H4" s="384" t="s">
        <v>357</v>
      </c>
      <c r="I4" s="388"/>
      <c r="J4" s="362" t="s">
        <v>361</v>
      </c>
      <c r="K4" s="363"/>
      <c r="L4" s="362" t="s">
        <v>365</v>
      </c>
      <c r="M4" s="363"/>
      <c r="N4" s="362" t="s">
        <v>370</v>
      </c>
      <c r="O4" s="363"/>
      <c r="P4" s="358" t="s">
        <v>392</v>
      </c>
      <c r="Q4" s="359"/>
      <c r="R4" s="358" t="s">
        <v>393</v>
      </c>
      <c r="S4" s="359"/>
      <c r="T4" s="358" t="s">
        <v>394</v>
      </c>
      <c r="U4" s="359"/>
      <c r="V4" s="358" t="s">
        <v>403</v>
      </c>
      <c r="W4" s="359"/>
      <c r="X4" s="362"/>
      <c r="Y4" s="376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5" customHeight="1">
      <c r="A5" s="6"/>
      <c r="B5" s="7"/>
      <c r="C5" s="8"/>
      <c r="D5" s="382"/>
      <c r="E5" s="383"/>
      <c r="F5" s="386"/>
      <c r="G5" s="387"/>
      <c r="H5" s="386"/>
      <c r="I5" s="389"/>
      <c r="J5" s="364"/>
      <c r="K5" s="365"/>
      <c r="L5" s="364"/>
      <c r="M5" s="365"/>
      <c r="N5" s="364"/>
      <c r="O5" s="365"/>
      <c r="P5" s="360"/>
      <c r="Q5" s="361"/>
      <c r="R5" s="360"/>
      <c r="S5" s="361"/>
      <c r="T5" s="360"/>
      <c r="U5" s="361"/>
      <c r="V5" s="360"/>
      <c r="W5" s="361"/>
      <c r="X5" s="364"/>
      <c r="Y5" s="377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5" customHeight="1">
      <c r="A6" s="6"/>
      <c r="B6" s="9"/>
      <c r="C6" s="64" t="s">
        <v>88</v>
      </c>
      <c r="D6" s="368" t="s">
        <v>351</v>
      </c>
      <c r="E6" s="113"/>
      <c r="F6" s="370" t="s">
        <v>355</v>
      </c>
      <c r="G6" s="118"/>
      <c r="H6" s="372" t="s">
        <v>360</v>
      </c>
      <c r="I6" s="113"/>
      <c r="J6" s="366" t="s">
        <v>362</v>
      </c>
      <c r="K6" s="113"/>
      <c r="L6" s="372" t="s">
        <v>368</v>
      </c>
      <c r="M6" s="113"/>
      <c r="N6" s="366" t="s">
        <v>371</v>
      </c>
      <c r="O6" s="113"/>
      <c r="P6" s="326"/>
      <c r="Q6" s="305"/>
      <c r="R6" s="324"/>
      <c r="S6" s="305"/>
      <c r="T6" s="340"/>
      <c r="U6" s="305"/>
      <c r="V6" s="338"/>
      <c r="W6" s="305"/>
      <c r="X6" s="374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5" customHeight="1" thickBot="1">
      <c r="A7" s="10" t="s">
        <v>85</v>
      </c>
      <c r="B7" s="11" t="s">
        <v>86</v>
      </c>
      <c r="C7" s="12"/>
      <c r="D7" s="369"/>
      <c r="E7" s="112" t="s">
        <v>124</v>
      </c>
      <c r="F7" s="371"/>
      <c r="G7" s="119" t="s">
        <v>124</v>
      </c>
      <c r="H7" s="373"/>
      <c r="I7" s="112" t="s">
        <v>124</v>
      </c>
      <c r="J7" s="367"/>
      <c r="K7" s="112" t="s">
        <v>124</v>
      </c>
      <c r="L7" s="373"/>
      <c r="M7" s="112" t="s">
        <v>124</v>
      </c>
      <c r="N7" s="367"/>
      <c r="O7" s="112" t="s">
        <v>124</v>
      </c>
      <c r="P7" s="327"/>
      <c r="Q7" s="306" t="s">
        <v>124</v>
      </c>
      <c r="R7" s="325"/>
      <c r="S7" s="306" t="s">
        <v>124</v>
      </c>
      <c r="T7" s="341"/>
      <c r="U7" s="306" t="s">
        <v>124</v>
      </c>
      <c r="V7" s="339"/>
      <c r="W7" s="306" t="s">
        <v>124</v>
      </c>
      <c r="X7" s="375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5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5" customHeight="1">
      <c r="A9" s="18">
        <v>1</v>
      </c>
      <c r="B9" s="19" t="s">
        <v>80</v>
      </c>
      <c r="C9" s="20" t="s">
        <v>75</v>
      </c>
      <c r="D9" s="38">
        <v>20250611</v>
      </c>
      <c r="E9" s="114" t="str">
        <f>IF(手入力!C3="",REPLACE(D9,5,0,"/"),REPLACE(手入力!C3,5,0,"/"))</f>
        <v>2025/0611</v>
      </c>
      <c r="F9" s="38">
        <v>20250611</v>
      </c>
      <c r="G9" s="114" t="str">
        <f>IF(手入力!D3="",REPLACE(F9,5,0,"/"),REPLACE(手入力!D3,5,0,"/"))</f>
        <v>2025/0611</v>
      </c>
      <c r="H9" s="38">
        <v>20250611</v>
      </c>
      <c r="I9" s="114" t="str">
        <f>IF(手入力!E3="",REPLACE(H9,5,0,"/"),REPLACE(手入力!E3,5,0,"/"))</f>
        <v>2025/0611</v>
      </c>
      <c r="J9" s="38">
        <v>20250611</v>
      </c>
      <c r="K9" s="114" t="str">
        <f>IF(手入力!F3="",REPLACE(J9,5,0,"/"),REPLACE(手入力!F3,5,0,"/"))</f>
        <v>2025/0611</v>
      </c>
      <c r="L9" s="38">
        <v>20250611</v>
      </c>
      <c r="M9" s="114" t="str">
        <f>IF(手入力!G3="",REPLACE(L9,5,0,"/"),REPLACE(手入力!G3,5,0,"/"))</f>
        <v>2025/0611</v>
      </c>
      <c r="N9" s="38">
        <v>20250611</v>
      </c>
      <c r="O9" s="114" t="str">
        <f>IF(手入力!H3="",REPLACE(N9,5,0,"/"),REPLACE(手入力!H3,5,0,"/"))</f>
        <v>2025/0611</v>
      </c>
      <c r="P9" s="252">
        <v>20250612</v>
      </c>
      <c r="Q9" s="307" t="str">
        <f>IF(手入力!I3="",REPLACE(P9,5,0,"/"),REPLACE(手入力!I3,5,0,"/"))</f>
        <v>2025/0612</v>
      </c>
      <c r="R9" s="252">
        <v>20250612</v>
      </c>
      <c r="S9" s="307" t="str">
        <f>IF(手入力!J3="",REPLACE(R9,5,0,"/"),REPLACE(手入力!J3,5,0,"/"))</f>
        <v>2025/0612</v>
      </c>
      <c r="T9" s="252">
        <v>20250612</v>
      </c>
      <c r="U9" s="307" t="str">
        <f>IF(手入力!K3="",REPLACE(T9,5,0,"/"),REPLACE(手入力!K3,5,0,"/"))</f>
        <v>2025/0612</v>
      </c>
      <c r="V9" s="252">
        <v>20250612</v>
      </c>
      <c r="W9" s="307" t="str">
        <f>IF(手入力!L3="",REPLACE(V9,5,0,"/"),REPLACE(手入力!L3,5,0,"/"))</f>
        <v>2025/0612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5" customHeight="1">
      <c r="A10" s="23">
        <v>2</v>
      </c>
      <c r="B10" s="24" t="s">
        <v>81</v>
      </c>
      <c r="C10" s="25" t="s">
        <v>75</v>
      </c>
      <c r="D10" s="41">
        <v>950</v>
      </c>
      <c r="E10" s="111" t="str">
        <f>TEXT(D10,"0000")</f>
        <v>0950</v>
      </c>
      <c r="F10" s="40">
        <v>1028</v>
      </c>
      <c r="G10" s="111" t="str">
        <f>TEXT(F10,"0000")</f>
        <v>1028</v>
      </c>
      <c r="H10" s="40">
        <v>1010</v>
      </c>
      <c r="I10" s="111" t="str">
        <f>TEXT(H10,"0000")</f>
        <v>1010</v>
      </c>
      <c r="J10" s="40">
        <v>1041</v>
      </c>
      <c r="K10" s="111" t="str">
        <f>TEXT(J10,"0000")</f>
        <v>1041</v>
      </c>
      <c r="L10" s="40">
        <v>929</v>
      </c>
      <c r="M10" s="111" t="str">
        <f>TEXT(L10,"0000")</f>
        <v>0929</v>
      </c>
      <c r="N10" s="40">
        <v>914</v>
      </c>
      <c r="O10" s="111" t="str">
        <f>TEXT(N10,"0000")</f>
        <v>0914</v>
      </c>
      <c r="P10" s="188">
        <v>935</v>
      </c>
      <c r="Q10" s="308" t="str">
        <f>TEXT(P10,"0000")</f>
        <v>0935</v>
      </c>
      <c r="R10" s="188">
        <v>957</v>
      </c>
      <c r="S10" s="308" t="str">
        <f>TEXT(R10,"0000")</f>
        <v>0957</v>
      </c>
      <c r="T10" s="188">
        <v>849</v>
      </c>
      <c r="U10" s="308" t="str">
        <f>TEXT(T10,"0000")</f>
        <v>0849</v>
      </c>
      <c r="V10" s="188">
        <v>916</v>
      </c>
      <c r="W10" s="308" t="str">
        <f>TEXT(V10,"0000")</f>
        <v>0916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5" customHeight="1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雨</v>
      </c>
      <c r="E11" s="40">
        <f>IF(E9=0,"",(RIGHT(E9,2))-1)</f>
        <v>10</v>
      </c>
      <c r="F11" s="40" t="str">
        <f>IF(F$9=0,"",HLOOKUP(G11,天気タグ!$B$3:$AG$39,35))</f>
        <v>雨</v>
      </c>
      <c r="G11" s="40">
        <f>IF(G9=0,"",(RIGHT(G9,2))-1)</f>
        <v>10</v>
      </c>
      <c r="H11" s="40" t="str">
        <f>IF(H$9=0,"",HLOOKUP(I11,天気タグ!$B$3:$AG$39,35))</f>
        <v>雨</v>
      </c>
      <c r="I11" s="40">
        <f>IF(I9=0,"",(RIGHT(I9,2))-1)</f>
        <v>10</v>
      </c>
      <c r="J11" s="40" t="str">
        <f>IF(J$9=0,"",HLOOKUP(K11,天気タグ!$B$3:$AG$39,35))</f>
        <v>雨</v>
      </c>
      <c r="K11" s="40">
        <f>IF(K9=0,"",(RIGHT(K9,2))-1)</f>
        <v>10</v>
      </c>
      <c r="L11" s="40" t="str">
        <f>IF(L$9=0,"",HLOOKUP(M11,天気タグ!$B$3:$AG$39,35))</f>
        <v>雨</v>
      </c>
      <c r="M11" s="40">
        <f>IF(M9=0,"",(RIGHT(M9,2))-1)</f>
        <v>10</v>
      </c>
      <c r="N11" s="40" t="str">
        <f>IF(N$9=0,"",HLOOKUP(O11,天気タグ!$B$3:$AG$39,35))</f>
        <v>雨</v>
      </c>
      <c r="O11" s="40">
        <f>IF(O9=0,"",(RIGHT(O9,2))-1)</f>
        <v>10</v>
      </c>
      <c r="P11" s="188" t="str">
        <f>IF(P$9=0,"",HLOOKUP(Q11,天気タグ!$B$3:$AG$39,35))</f>
        <v>雨/曇</v>
      </c>
      <c r="Q11" s="188">
        <f>IF(Q9=0,"",(RIGHT(Q9,2))-1)</f>
        <v>11</v>
      </c>
      <c r="R11" s="188" t="str">
        <f>IF(R$9=0,"",HLOOKUP(S11,天気タグ!$B$3:$AG$39,35))</f>
        <v>雨/曇</v>
      </c>
      <c r="S11" s="188">
        <f>IF(S9=0,"",(RIGHT(S9,2))-1)</f>
        <v>11</v>
      </c>
      <c r="T11" s="188" t="str">
        <f>IF(T$9=0,"",HLOOKUP(U11,天気タグ!$B$3:$AG$39,35))</f>
        <v>雨/曇</v>
      </c>
      <c r="U11" s="188">
        <f>IF(U9=0,"",(RIGHT(U9,2))-1)</f>
        <v>11</v>
      </c>
      <c r="V11" s="188" t="str">
        <f>IF(V$9=0,"",HLOOKUP(W11,天気タグ!$B$3:$AG$39,35))</f>
        <v>雨/曇</v>
      </c>
      <c r="W11" s="188">
        <f>IF(W9=0,"",(RIGHT(W9,2))-1)</f>
        <v>11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5" customHeight="1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雨/曇</v>
      </c>
      <c r="E12" s="40">
        <f>IF(E9=0,"",RIGHT(E9,2)*1)</f>
        <v>11</v>
      </c>
      <c r="F12" s="40" t="str">
        <f>IF(F$9=0,"",HLOOKUP(G12,天気タグ!$B$3:$AG$39,35))</f>
        <v>雨/曇</v>
      </c>
      <c r="G12" s="40">
        <f>IF(G9=0,"",RIGHT(G9,2)*1)</f>
        <v>11</v>
      </c>
      <c r="H12" s="40" t="str">
        <f>IF(H$9=0,"",HLOOKUP(I12,天気タグ!$B$3:$AG$39,35))</f>
        <v>雨/曇</v>
      </c>
      <c r="I12" s="40">
        <f>IF(I9=0,"",RIGHT(I9,2)*1)</f>
        <v>11</v>
      </c>
      <c r="J12" s="40" t="str">
        <f>IF(J$9=0,"",HLOOKUP(K12,天気タグ!$B$3:$AG$39,35))</f>
        <v>雨/曇</v>
      </c>
      <c r="K12" s="40">
        <f>IF(K9=0,"",RIGHT(K9,2)*1)</f>
        <v>11</v>
      </c>
      <c r="L12" s="40" t="str">
        <f>IF(L$9=0,"",HLOOKUP(M12,天気タグ!$B$3:$AG$39,35))</f>
        <v>雨/曇</v>
      </c>
      <c r="M12" s="40">
        <f>IF(M9=0,"",RIGHT(M9,2)*1)</f>
        <v>11</v>
      </c>
      <c r="N12" s="40" t="str">
        <f>IF(N$9=0,"",HLOOKUP(O12,天気タグ!$B$3:$AG$39,35))</f>
        <v>雨/曇</v>
      </c>
      <c r="O12" s="40">
        <f>IF(O9=0,"",RIGHT(O9,2)*1)</f>
        <v>11</v>
      </c>
      <c r="P12" s="188" t="str">
        <f>IF(P$9=0,"",HLOOKUP(Q12,天気タグ!$B$3:$AG$39,35))</f>
        <v>晴|曇</v>
      </c>
      <c r="Q12" s="188">
        <f>IF(Q9=0,"",RIGHT(Q9,2)*1)</f>
        <v>12</v>
      </c>
      <c r="R12" s="188" t="str">
        <f>IF(R$9=0,"",HLOOKUP(S12,天気タグ!$B$3:$AG$39,35))</f>
        <v>晴|曇</v>
      </c>
      <c r="S12" s="188">
        <f>IF(S9=0,"",RIGHT(S9,2)*1)</f>
        <v>12</v>
      </c>
      <c r="T12" s="188" t="str">
        <f>IF(T$9=0,"",HLOOKUP(U12,天気タグ!$B$3:$AG$39,35))</f>
        <v>晴|曇</v>
      </c>
      <c r="U12" s="188">
        <f>IF(U9=0,"",RIGHT(U9,2)*1)</f>
        <v>12</v>
      </c>
      <c r="V12" s="188" t="str">
        <f>IF(V$9=0,"",HLOOKUP(W12,天気タグ!$B$3:$AG$39,35))</f>
        <v>晴|曇</v>
      </c>
      <c r="W12" s="188">
        <f>IF(W9=0,"",RIGHT(W9,2)*1)</f>
        <v>12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5" customHeight="1">
      <c r="A13" s="23">
        <v>5</v>
      </c>
      <c r="B13" s="24" t="s">
        <v>44</v>
      </c>
      <c r="C13" s="25" t="s">
        <v>84</v>
      </c>
      <c r="D13" s="27">
        <v>21.1</v>
      </c>
      <c r="E13" s="28"/>
      <c r="F13" s="28">
        <v>21.8</v>
      </c>
      <c r="G13" s="28"/>
      <c r="H13" s="28">
        <v>22.1</v>
      </c>
      <c r="I13" s="40"/>
      <c r="J13" s="28">
        <v>21.9</v>
      </c>
      <c r="K13" s="28"/>
      <c r="L13" s="28">
        <v>22</v>
      </c>
      <c r="M13" s="28"/>
      <c r="N13" s="28">
        <v>22</v>
      </c>
      <c r="O13" s="28"/>
      <c r="P13" s="191">
        <v>21</v>
      </c>
      <c r="Q13" s="191"/>
      <c r="R13" s="191">
        <v>23.2</v>
      </c>
      <c r="S13" s="191"/>
      <c r="T13" s="191">
        <v>22</v>
      </c>
      <c r="U13" s="191"/>
      <c r="V13" s="191">
        <v>20.7</v>
      </c>
      <c r="W13" s="191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5" customHeight="1" thickBot="1">
      <c r="A14" s="30">
        <v>6</v>
      </c>
      <c r="B14" s="31" t="s">
        <v>45</v>
      </c>
      <c r="C14" s="32" t="s">
        <v>84</v>
      </c>
      <c r="D14" s="33">
        <v>16.600000000000001</v>
      </c>
      <c r="E14" s="33"/>
      <c r="F14" s="34">
        <v>20.399999999999999</v>
      </c>
      <c r="G14" s="34"/>
      <c r="H14" s="34">
        <v>18.3</v>
      </c>
      <c r="I14" s="34"/>
      <c r="J14" s="34">
        <v>20.2</v>
      </c>
      <c r="K14" s="34"/>
      <c r="L14" s="34">
        <v>18.899999999999999</v>
      </c>
      <c r="M14" s="34"/>
      <c r="N14" s="34">
        <v>21.1</v>
      </c>
      <c r="O14" s="34"/>
      <c r="P14" s="199">
        <v>19.3</v>
      </c>
      <c r="Q14" s="199"/>
      <c r="R14" s="199">
        <v>20.8</v>
      </c>
      <c r="S14" s="199"/>
      <c r="T14" s="199">
        <v>22.1</v>
      </c>
      <c r="U14" s="199"/>
      <c r="V14" s="199">
        <v>20.9</v>
      </c>
      <c r="W14" s="199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5" customHeight="1" thickBot="1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02"/>
      <c r="Q15" s="202"/>
      <c r="R15" s="202"/>
      <c r="S15" s="202"/>
      <c r="T15" s="202"/>
      <c r="U15" s="202"/>
      <c r="V15" s="202"/>
      <c r="W15" s="202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5" customHeight="1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6">
        <v>0</v>
      </c>
      <c r="Q16" s="206"/>
      <c r="R16" s="206">
        <v>0</v>
      </c>
      <c r="S16" s="206"/>
      <c r="T16" s="206">
        <v>0</v>
      </c>
      <c r="U16" s="206"/>
      <c r="V16" s="206">
        <v>0</v>
      </c>
      <c r="W16" s="206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5" customHeight="1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8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5" customHeight="1">
      <c r="A18" s="106">
        <v>3</v>
      </c>
      <c r="B18" s="24" t="s">
        <v>1</v>
      </c>
      <c r="C18" s="43" t="s">
        <v>78</v>
      </c>
      <c r="D18" s="94" t="s">
        <v>405</v>
      </c>
      <c r="E18" s="111" t="e">
        <f>D18/1000</f>
        <v>#VALUE!</v>
      </c>
      <c r="F18" s="95" t="s">
        <v>405</v>
      </c>
      <c r="G18" s="111" t="e">
        <f>F18/1000</f>
        <v>#VALUE!</v>
      </c>
      <c r="H18" s="40" t="s">
        <v>405</v>
      </c>
      <c r="I18" s="111" t="e">
        <f>H18/1000</f>
        <v>#VALUE!</v>
      </c>
      <c r="J18" s="40" t="s">
        <v>405</v>
      </c>
      <c r="K18" s="111" t="e">
        <f>J18/1000</f>
        <v>#VALUE!</v>
      </c>
      <c r="L18" s="40" t="s">
        <v>405</v>
      </c>
      <c r="M18" s="111" t="e">
        <f>L18/1000</f>
        <v>#VALUE!</v>
      </c>
      <c r="N18" s="40" t="s">
        <v>405</v>
      </c>
      <c r="O18" s="111" t="e">
        <f>N18/1000</f>
        <v>#VALUE!</v>
      </c>
      <c r="P18" s="188" t="s">
        <v>405</v>
      </c>
      <c r="Q18" s="308" t="e">
        <f>P18/1000</f>
        <v>#VALUE!</v>
      </c>
      <c r="R18" s="188" t="s">
        <v>405</v>
      </c>
      <c r="S18" s="308" t="e">
        <f>R18/1000</f>
        <v>#VALUE!</v>
      </c>
      <c r="T18" s="188" t="s">
        <v>405</v>
      </c>
      <c r="U18" s="308" t="e">
        <f>T18/1000</f>
        <v>#VALUE!</v>
      </c>
      <c r="V18" s="188" t="s">
        <v>405</v>
      </c>
      <c r="W18" s="308" t="e">
        <f>V18/1000</f>
        <v>#VALUE!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5" customHeight="1">
      <c r="A19" s="106">
        <v>4</v>
      </c>
      <c r="B19" s="24" t="s">
        <v>2</v>
      </c>
      <c r="C19" s="43" t="s">
        <v>78</v>
      </c>
      <c r="D19" s="103" t="s">
        <v>405</v>
      </c>
      <c r="E19" s="111" t="e">
        <f t="shared" ref="E19:E23" si="0">D19/1000</f>
        <v>#VALUE!</v>
      </c>
      <c r="F19" s="104" t="s">
        <v>405</v>
      </c>
      <c r="G19" s="111" t="e">
        <f t="shared" ref="G19:I23" si="1">F19/1000</f>
        <v>#VALUE!</v>
      </c>
      <c r="H19" s="40" t="s">
        <v>405</v>
      </c>
      <c r="I19" s="111" t="e">
        <f t="shared" si="1"/>
        <v>#VALUE!</v>
      </c>
      <c r="J19" s="40" t="s">
        <v>405</v>
      </c>
      <c r="K19" s="111" t="e">
        <f t="shared" ref="K19:O23" si="2">J19/1000</f>
        <v>#VALUE!</v>
      </c>
      <c r="L19" s="40" t="s">
        <v>405</v>
      </c>
      <c r="M19" s="111" t="e">
        <f t="shared" si="2"/>
        <v>#VALUE!</v>
      </c>
      <c r="N19" s="40" t="s">
        <v>405</v>
      </c>
      <c r="O19" s="111" t="e">
        <f t="shared" si="2"/>
        <v>#VALUE!</v>
      </c>
      <c r="P19" s="188" t="s">
        <v>405</v>
      </c>
      <c r="Q19" s="308" t="e">
        <f t="shared" ref="Q19:W23" si="3">P19/1000</f>
        <v>#VALUE!</v>
      </c>
      <c r="R19" s="188" t="s">
        <v>405</v>
      </c>
      <c r="S19" s="308" t="e">
        <f t="shared" si="3"/>
        <v>#VALUE!</v>
      </c>
      <c r="T19" s="188" t="s">
        <v>405</v>
      </c>
      <c r="U19" s="308" t="e">
        <f t="shared" si="3"/>
        <v>#VALUE!</v>
      </c>
      <c r="V19" s="188" t="s">
        <v>405</v>
      </c>
      <c r="W19" s="308" t="e">
        <f t="shared" si="3"/>
        <v>#VALUE!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5" customHeight="1">
      <c r="A20" s="106">
        <v>5</v>
      </c>
      <c r="B20" s="24" t="s">
        <v>3</v>
      </c>
      <c r="C20" s="43" t="s">
        <v>78</v>
      </c>
      <c r="D20" s="88" t="s">
        <v>405</v>
      </c>
      <c r="E20" s="111" t="e">
        <f t="shared" si="0"/>
        <v>#VALUE!</v>
      </c>
      <c r="F20" s="89" t="s">
        <v>405</v>
      </c>
      <c r="G20" s="111" t="e">
        <f t="shared" si="1"/>
        <v>#VALUE!</v>
      </c>
      <c r="H20" s="40" t="s">
        <v>405</v>
      </c>
      <c r="I20" s="111" t="e">
        <f t="shared" si="1"/>
        <v>#VALUE!</v>
      </c>
      <c r="J20" s="40" t="s">
        <v>405</v>
      </c>
      <c r="K20" s="111" t="e">
        <f t="shared" si="2"/>
        <v>#VALUE!</v>
      </c>
      <c r="L20" s="40" t="s">
        <v>405</v>
      </c>
      <c r="M20" s="111" t="e">
        <f t="shared" si="2"/>
        <v>#VALUE!</v>
      </c>
      <c r="N20" s="40" t="s">
        <v>405</v>
      </c>
      <c r="O20" s="111" t="e">
        <f t="shared" si="2"/>
        <v>#VALUE!</v>
      </c>
      <c r="P20" s="188" t="s">
        <v>405</v>
      </c>
      <c r="Q20" s="308" t="e">
        <f t="shared" si="3"/>
        <v>#VALUE!</v>
      </c>
      <c r="R20" s="188" t="s">
        <v>405</v>
      </c>
      <c r="S20" s="308" t="e">
        <f t="shared" si="3"/>
        <v>#VALUE!</v>
      </c>
      <c r="T20" s="188" t="s">
        <v>405</v>
      </c>
      <c r="U20" s="308" t="e">
        <f t="shared" si="3"/>
        <v>#VALUE!</v>
      </c>
      <c r="V20" s="188" t="s">
        <v>405</v>
      </c>
      <c r="W20" s="308" t="e">
        <f t="shared" si="3"/>
        <v>#VALUE!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5" customHeight="1">
      <c r="A21" s="106">
        <v>6</v>
      </c>
      <c r="B21" s="24" t="s">
        <v>4</v>
      </c>
      <c r="C21" s="43" t="s">
        <v>78</v>
      </c>
      <c r="D21" s="88" t="s">
        <v>405</v>
      </c>
      <c r="E21" s="111" t="e">
        <f t="shared" si="0"/>
        <v>#VALUE!</v>
      </c>
      <c r="F21" s="89" t="s">
        <v>405</v>
      </c>
      <c r="G21" s="111" t="e">
        <f t="shared" si="1"/>
        <v>#VALUE!</v>
      </c>
      <c r="H21" s="40" t="s">
        <v>405</v>
      </c>
      <c r="I21" s="111" t="e">
        <f t="shared" si="1"/>
        <v>#VALUE!</v>
      </c>
      <c r="J21" s="40" t="s">
        <v>405</v>
      </c>
      <c r="K21" s="111" t="e">
        <f t="shared" si="2"/>
        <v>#VALUE!</v>
      </c>
      <c r="L21" s="40" t="s">
        <v>405</v>
      </c>
      <c r="M21" s="111" t="e">
        <f t="shared" si="2"/>
        <v>#VALUE!</v>
      </c>
      <c r="N21" s="40" t="s">
        <v>405</v>
      </c>
      <c r="O21" s="111" t="e">
        <f t="shared" si="2"/>
        <v>#VALUE!</v>
      </c>
      <c r="P21" s="188" t="s">
        <v>405</v>
      </c>
      <c r="Q21" s="308" t="e">
        <f t="shared" si="3"/>
        <v>#VALUE!</v>
      </c>
      <c r="R21" s="188" t="s">
        <v>405</v>
      </c>
      <c r="S21" s="308" t="e">
        <f t="shared" si="3"/>
        <v>#VALUE!</v>
      </c>
      <c r="T21" s="188" t="s">
        <v>405</v>
      </c>
      <c r="U21" s="308" t="e">
        <f t="shared" si="3"/>
        <v>#VALUE!</v>
      </c>
      <c r="V21" s="188" t="s">
        <v>405</v>
      </c>
      <c r="W21" s="308" t="e">
        <f t="shared" si="3"/>
        <v>#VALUE!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5" customHeight="1">
      <c r="A22" s="106">
        <v>7</v>
      </c>
      <c r="B22" s="24" t="s">
        <v>5</v>
      </c>
      <c r="C22" s="43" t="s">
        <v>78</v>
      </c>
      <c r="D22" s="88" t="s">
        <v>405</v>
      </c>
      <c r="E22" s="111" t="e">
        <f t="shared" si="0"/>
        <v>#VALUE!</v>
      </c>
      <c r="F22" s="89" t="s">
        <v>405</v>
      </c>
      <c r="G22" s="111" t="e">
        <f t="shared" si="1"/>
        <v>#VALUE!</v>
      </c>
      <c r="H22" s="40" t="s">
        <v>405</v>
      </c>
      <c r="I22" s="111" t="e">
        <f t="shared" si="1"/>
        <v>#VALUE!</v>
      </c>
      <c r="J22" s="40" t="s">
        <v>405</v>
      </c>
      <c r="K22" s="111" t="e">
        <f t="shared" si="2"/>
        <v>#VALUE!</v>
      </c>
      <c r="L22" s="40" t="s">
        <v>405</v>
      </c>
      <c r="M22" s="111" t="e">
        <f t="shared" si="2"/>
        <v>#VALUE!</v>
      </c>
      <c r="N22" s="40" t="s">
        <v>405</v>
      </c>
      <c r="O22" s="111" t="e">
        <f t="shared" si="2"/>
        <v>#VALUE!</v>
      </c>
      <c r="P22" s="188" t="s">
        <v>405</v>
      </c>
      <c r="Q22" s="308" t="e">
        <f t="shared" si="3"/>
        <v>#VALUE!</v>
      </c>
      <c r="R22" s="188" t="s">
        <v>405</v>
      </c>
      <c r="S22" s="308" t="e">
        <f t="shared" si="3"/>
        <v>#VALUE!</v>
      </c>
      <c r="T22" s="188" t="s">
        <v>405</v>
      </c>
      <c r="U22" s="308" t="e">
        <f t="shared" si="3"/>
        <v>#VALUE!</v>
      </c>
      <c r="V22" s="188" t="s">
        <v>405</v>
      </c>
      <c r="W22" s="308" t="e">
        <f t="shared" si="3"/>
        <v>#VALUE!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5" customHeight="1">
      <c r="A23" s="106">
        <v>8</v>
      </c>
      <c r="B23" s="24" t="s">
        <v>6</v>
      </c>
      <c r="C23" s="43" t="s">
        <v>78</v>
      </c>
      <c r="D23" s="88" t="s">
        <v>405</v>
      </c>
      <c r="E23" s="111" t="e">
        <f t="shared" si="0"/>
        <v>#VALUE!</v>
      </c>
      <c r="F23" s="89" t="s">
        <v>405</v>
      </c>
      <c r="G23" s="111" t="e">
        <f t="shared" si="1"/>
        <v>#VALUE!</v>
      </c>
      <c r="H23" s="40" t="s">
        <v>405</v>
      </c>
      <c r="I23" s="111" t="e">
        <f t="shared" si="1"/>
        <v>#VALUE!</v>
      </c>
      <c r="J23" s="40" t="s">
        <v>405</v>
      </c>
      <c r="K23" s="111" t="e">
        <f t="shared" si="2"/>
        <v>#VALUE!</v>
      </c>
      <c r="L23" s="40" t="s">
        <v>405</v>
      </c>
      <c r="M23" s="111" t="e">
        <f t="shared" si="2"/>
        <v>#VALUE!</v>
      </c>
      <c r="N23" s="40" t="s">
        <v>405</v>
      </c>
      <c r="O23" s="111" t="e">
        <f t="shared" si="2"/>
        <v>#VALUE!</v>
      </c>
      <c r="P23" s="188" t="s">
        <v>405</v>
      </c>
      <c r="Q23" s="308" t="e">
        <f t="shared" si="3"/>
        <v>#VALUE!</v>
      </c>
      <c r="R23" s="188" t="s">
        <v>405</v>
      </c>
      <c r="S23" s="308" t="e">
        <f t="shared" si="3"/>
        <v>#VALUE!</v>
      </c>
      <c r="T23" s="188" t="s">
        <v>405</v>
      </c>
      <c r="U23" s="308" t="e">
        <f t="shared" si="3"/>
        <v>#VALUE!</v>
      </c>
      <c r="V23" s="188" t="s">
        <v>405</v>
      </c>
      <c r="W23" s="308" t="e">
        <f t="shared" si="3"/>
        <v>#VALUE!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5" customHeight="1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8">
        <v>0</v>
      </c>
      <c r="Q24" s="212"/>
      <c r="R24" s="188">
        <v>0</v>
      </c>
      <c r="S24" s="212"/>
      <c r="T24" s="188">
        <v>0</v>
      </c>
      <c r="U24" s="212"/>
      <c r="V24" s="188">
        <v>0</v>
      </c>
      <c r="W24" s="212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5" customHeight="1">
      <c r="A25" s="106">
        <v>10</v>
      </c>
      <c r="B25" s="24" t="s">
        <v>8</v>
      </c>
      <c r="C25" s="43" t="s">
        <v>78</v>
      </c>
      <c r="D25" s="88" t="s">
        <v>405</v>
      </c>
      <c r="E25" s="111" t="e">
        <f>D25/1000</f>
        <v>#VALUE!</v>
      </c>
      <c r="F25" s="89" t="s">
        <v>405</v>
      </c>
      <c r="G25" s="111" t="e">
        <f>F25/1000</f>
        <v>#VALUE!</v>
      </c>
      <c r="H25" s="40" t="s">
        <v>405</v>
      </c>
      <c r="I25" s="111" t="e">
        <f>H25/1000</f>
        <v>#VALUE!</v>
      </c>
      <c r="J25" s="40" t="s">
        <v>405</v>
      </c>
      <c r="K25" s="111" t="e">
        <f>J25/1000</f>
        <v>#VALUE!</v>
      </c>
      <c r="L25" s="40" t="s">
        <v>405</v>
      </c>
      <c r="M25" s="111" t="e">
        <f>L25/1000</f>
        <v>#VALUE!</v>
      </c>
      <c r="N25" s="40" t="s">
        <v>405</v>
      </c>
      <c r="O25" s="111" t="e">
        <f>N25/1000</f>
        <v>#VALUE!</v>
      </c>
      <c r="P25" s="188" t="s">
        <v>405</v>
      </c>
      <c r="Q25" s="308" t="e">
        <f>P25/1000</f>
        <v>#VALUE!</v>
      </c>
      <c r="R25" s="188" t="s">
        <v>405</v>
      </c>
      <c r="S25" s="308" t="e">
        <f>R25/1000</f>
        <v>#VALUE!</v>
      </c>
      <c r="T25" s="188" t="s">
        <v>405</v>
      </c>
      <c r="U25" s="308" t="e">
        <f>T25/1000</f>
        <v>#VALUE!</v>
      </c>
      <c r="V25" s="188" t="s">
        <v>405</v>
      </c>
      <c r="W25" s="308" t="e">
        <f>V25/1000</f>
        <v>#VALUE!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5" customHeight="1">
      <c r="A26" s="106">
        <v>11</v>
      </c>
      <c r="B26" s="24" t="s">
        <v>9</v>
      </c>
      <c r="C26" s="43" t="s">
        <v>78</v>
      </c>
      <c r="D26" s="99">
        <v>0.1</v>
      </c>
      <c r="E26" s="100"/>
      <c r="F26" s="100">
        <v>0.1</v>
      </c>
      <c r="G26" s="100"/>
      <c r="H26" s="40">
        <v>0.12</v>
      </c>
      <c r="I26" s="100"/>
      <c r="J26" s="40">
        <v>0.1</v>
      </c>
      <c r="K26" s="100"/>
      <c r="L26" s="40">
        <v>0.38</v>
      </c>
      <c r="M26" s="100"/>
      <c r="N26" s="40">
        <v>0.3</v>
      </c>
      <c r="O26" s="100"/>
      <c r="P26" s="188">
        <v>0.2</v>
      </c>
      <c r="Q26" s="213"/>
      <c r="R26" s="188">
        <v>0.19</v>
      </c>
      <c r="S26" s="213"/>
      <c r="T26" s="188">
        <v>0.18</v>
      </c>
      <c r="U26" s="213"/>
      <c r="V26" s="188">
        <v>0.18</v>
      </c>
      <c r="W26" s="213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5" customHeight="1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0</v>
      </c>
      <c r="I27" s="100"/>
      <c r="J27" s="40">
        <v>0</v>
      </c>
      <c r="K27" s="100"/>
      <c r="L27" s="40">
        <v>0.13</v>
      </c>
      <c r="M27" s="100"/>
      <c r="N27" s="40">
        <v>0.1</v>
      </c>
      <c r="O27" s="100"/>
      <c r="P27" s="188">
        <v>0</v>
      </c>
      <c r="Q27" s="213"/>
      <c r="R27" s="188">
        <v>0.05</v>
      </c>
      <c r="S27" s="213"/>
      <c r="T27" s="188">
        <v>0.05</v>
      </c>
      <c r="U27" s="213"/>
      <c r="V27" s="188">
        <v>0.06</v>
      </c>
      <c r="W27" s="213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5" customHeight="1">
      <c r="A28" s="106">
        <v>13</v>
      </c>
      <c r="B28" s="24" t="s">
        <v>11</v>
      </c>
      <c r="C28" s="43" t="s">
        <v>78</v>
      </c>
      <c r="D28" s="99" t="s">
        <v>405</v>
      </c>
      <c r="E28" s="111" t="e">
        <f t="shared" ref="E28:E35" si="4">D28/1000</f>
        <v>#VALUE!</v>
      </c>
      <c r="F28" s="100" t="s">
        <v>405</v>
      </c>
      <c r="G28" s="111" t="e">
        <f t="shared" ref="G28:I35" si="5">F28/1000</f>
        <v>#VALUE!</v>
      </c>
      <c r="H28" s="40" t="s">
        <v>405</v>
      </c>
      <c r="I28" s="111" t="e">
        <f t="shared" si="5"/>
        <v>#VALUE!</v>
      </c>
      <c r="J28" s="40" t="s">
        <v>405</v>
      </c>
      <c r="K28" s="111" t="e">
        <f t="shared" ref="K28:O35" si="6">J28/1000</f>
        <v>#VALUE!</v>
      </c>
      <c r="L28" s="40" t="s">
        <v>405</v>
      </c>
      <c r="M28" s="111" t="e">
        <f t="shared" si="6"/>
        <v>#VALUE!</v>
      </c>
      <c r="N28" s="40" t="s">
        <v>405</v>
      </c>
      <c r="O28" s="111" t="e">
        <f t="shared" si="6"/>
        <v>#VALUE!</v>
      </c>
      <c r="P28" s="188" t="s">
        <v>405</v>
      </c>
      <c r="Q28" s="308" t="e">
        <f t="shared" ref="Q28:W35" si="7">P28/1000</f>
        <v>#VALUE!</v>
      </c>
      <c r="R28" s="188" t="s">
        <v>405</v>
      </c>
      <c r="S28" s="308" t="e">
        <f t="shared" si="7"/>
        <v>#VALUE!</v>
      </c>
      <c r="T28" s="188" t="s">
        <v>405</v>
      </c>
      <c r="U28" s="308" t="e">
        <f t="shared" si="7"/>
        <v>#VALUE!</v>
      </c>
      <c r="V28" s="188" t="s">
        <v>405</v>
      </c>
      <c r="W28" s="308" t="e">
        <f t="shared" si="7"/>
        <v>#VALUE!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5" customHeight="1">
      <c r="A29" s="106">
        <v>14</v>
      </c>
      <c r="B29" s="24" t="s">
        <v>12</v>
      </c>
      <c r="C29" s="43" t="s">
        <v>78</v>
      </c>
      <c r="D29" s="94">
        <v>0</v>
      </c>
      <c r="E29" s="111">
        <f t="shared" si="4"/>
        <v>0</v>
      </c>
      <c r="F29" s="95">
        <v>0</v>
      </c>
      <c r="G29" s="111">
        <f t="shared" si="5"/>
        <v>0</v>
      </c>
      <c r="H29" s="40">
        <v>0</v>
      </c>
      <c r="I29" s="111">
        <f t="shared" si="5"/>
        <v>0</v>
      </c>
      <c r="J29" s="40">
        <v>0</v>
      </c>
      <c r="K29" s="111">
        <f t="shared" si="6"/>
        <v>0</v>
      </c>
      <c r="L29" s="40">
        <v>0</v>
      </c>
      <c r="M29" s="111">
        <f t="shared" si="6"/>
        <v>0</v>
      </c>
      <c r="N29" s="40">
        <v>0</v>
      </c>
      <c r="O29" s="111">
        <f t="shared" si="6"/>
        <v>0</v>
      </c>
      <c r="P29" s="188">
        <v>0</v>
      </c>
      <c r="Q29" s="308">
        <f t="shared" si="7"/>
        <v>0</v>
      </c>
      <c r="R29" s="188">
        <v>0</v>
      </c>
      <c r="S29" s="308">
        <f t="shared" si="7"/>
        <v>0</v>
      </c>
      <c r="T29" s="188">
        <v>0</v>
      </c>
      <c r="U29" s="308">
        <f t="shared" si="7"/>
        <v>0</v>
      </c>
      <c r="V29" s="188">
        <v>0</v>
      </c>
      <c r="W29" s="308">
        <f t="shared" si="7"/>
        <v>0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5" customHeight="1">
      <c r="A30" s="106">
        <v>15</v>
      </c>
      <c r="B30" s="24" t="s">
        <v>100</v>
      </c>
      <c r="C30" s="43" t="s">
        <v>78</v>
      </c>
      <c r="D30" s="88">
        <v>0</v>
      </c>
      <c r="E30" s="111">
        <f t="shared" si="4"/>
        <v>0</v>
      </c>
      <c r="F30" s="89">
        <v>0</v>
      </c>
      <c r="G30" s="111">
        <f t="shared" si="5"/>
        <v>0</v>
      </c>
      <c r="H30" s="40">
        <v>0</v>
      </c>
      <c r="I30" s="111">
        <f t="shared" si="5"/>
        <v>0</v>
      </c>
      <c r="J30" s="40">
        <v>0</v>
      </c>
      <c r="K30" s="111">
        <f t="shared" si="6"/>
        <v>0</v>
      </c>
      <c r="L30" s="40">
        <v>0</v>
      </c>
      <c r="M30" s="111">
        <f t="shared" si="6"/>
        <v>0</v>
      </c>
      <c r="N30" s="40">
        <v>0</v>
      </c>
      <c r="O30" s="111">
        <f t="shared" si="6"/>
        <v>0</v>
      </c>
      <c r="P30" s="188">
        <v>0</v>
      </c>
      <c r="Q30" s="308">
        <f t="shared" si="7"/>
        <v>0</v>
      </c>
      <c r="R30" s="188">
        <v>0</v>
      </c>
      <c r="S30" s="308">
        <f t="shared" si="7"/>
        <v>0</v>
      </c>
      <c r="T30" s="188">
        <v>0</v>
      </c>
      <c r="U30" s="308">
        <f t="shared" si="7"/>
        <v>0</v>
      </c>
      <c r="V30" s="188">
        <v>0</v>
      </c>
      <c r="W30" s="308">
        <f t="shared" si="7"/>
        <v>0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5" customHeight="1">
      <c r="A31" s="106">
        <v>16</v>
      </c>
      <c r="B31" s="24" t="s">
        <v>101</v>
      </c>
      <c r="C31" s="43" t="s">
        <v>78</v>
      </c>
      <c r="D31" s="88">
        <v>0</v>
      </c>
      <c r="E31" s="111">
        <f t="shared" si="4"/>
        <v>0</v>
      </c>
      <c r="F31" s="89">
        <v>0</v>
      </c>
      <c r="G31" s="111">
        <f t="shared" si="5"/>
        <v>0</v>
      </c>
      <c r="H31" s="40">
        <v>0</v>
      </c>
      <c r="I31" s="111">
        <f t="shared" si="5"/>
        <v>0</v>
      </c>
      <c r="J31" s="40">
        <v>0</v>
      </c>
      <c r="K31" s="111">
        <f t="shared" si="6"/>
        <v>0</v>
      </c>
      <c r="L31" s="40">
        <v>0</v>
      </c>
      <c r="M31" s="111">
        <f t="shared" si="6"/>
        <v>0</v>
      </c>
      <c r="N31" s="40">
        <v>0</v>
      </c>
      <c r="O31" s="111">
        <f t="shared" si="6"/>
        <v>0</v>
      </c>
      <c r="P31" s="188">
        <v>0</v>
      </c>
      <c r="Q31" s="308">
        <f t="shared" si="7"/>
        <v>0</v>
      </c>
      <c r="R31" s="188">
        <v>0</v>
      </c>
      <c r="S31" s="308">
        <f t="shared" si="7"/>
        <v>0</v>
      </c>
      <c r="T31" s="188">
        <v>0</v>
      </c>
      <c r="U31" s="308">
        <f t="shared" si="7"/>
        <v>0</v>
      </c>
      <c r="V31" s="188">
        <v>0</v>
      </c>
      <c r="W31" s="308">
        <f t="shared" si="7"/>
        <v>0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5" customHeight="1">
      <c r="A32" s="106">
        <v>17</v>
      </c>
      <c r="B32" s="24" t="s">
        <v>13</v>
      </c>
      <c r="C32" s="43" t="s">
        <v>78</v>
      </c>
      <c r="D32" s="88">
        <v>0</v>
      </c>
      <c r="E32" s="111">
        <f t="shared" si="4"/>
        <v>0</v>
      </c>
      <c r="F32" s="89">
        <v>0</v>
      </c>
      <c r="G32" s="111">
        <f t="shared" si="5"/>
        <v>0</v>
      </c>
      <c r="H32" s="40">
        <v>0</v>
      </c>
      <c r="I32" s="111">
        <f t="shared" si="5"/>
        <v>0</v>
      </c>
      <c r="J32" s="40">
        <v>0</v>
      </c>
      <c r="K32" s="111">
        <f t="shared" si="6"/>
        <v>0</v>
      </c>
      <c r="L32" s="40">
        <v>0</v>
      </c>
      <c r="M32" s="111">
        <f t="shared" si="6"/>
        <v>0</v>
      </c>
      <c r="N32" s="40">
        <v>0</v>
      </c>
      <c r="O32" s="111">
        <f t="shared" si="6"/>
        <v>0</v>
      </c>
      <c r="P32" s="188">
        <v>0</v>
      </c>
      <c r="Q32" s="308">
        <f t="shared" si="7"/>
        <v>0</v>
      </c>
      <c r="R32" s="188">
        <v>0</v>
      </c>
      <c r="S32" s="308">
        <f t="shared" si="7"/>
        <v>0</v>
      </c>
      <c r="T32" s="188">
        <v>0</v>
      </c>
      <c r="U32" s="308">
        <f t="shared" si="7"/>
        <v>0</v>
      </c>
      <c r="V32" s="188">
        <v>0</v>
      </c>
      <c r="W32" s="308">
        <f t="shared" si="7"/>
        <v>0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5" customHeight="1">
      <c r="A33" s="106">
        <v>18</v>
      </c>
      <c r="B33" s="24" t="s">
        <v>14</v>
      </c>
      <c r="C33" s="43" t="s">
        <v>78</v>
      </c>
      <c r="D33" s="88">
        <v>0</v>
      </c>
      <c r="E33" s="111">
        <f t="shared" si="4"/>
        <v>0</v>
      </c>
      <c r="F33" s="89">
        <v>0</v>
      </c>
      <c r="G33" s="111">
        <f t="shared" si="5"/>
        <v>0</v>
      </c>
      <c r="H33" s="40">
        <v>0</v>
      </c>
      <c r="I33" s="111">
        <f t="shared" si="5"/>
        <v>0</v>
      </c>
      <c r="J33" s="40">
        <v>0</v>
      </c>
      <c r="K33" s="111">
        <f t="shared" si="6"/>
        <v>0</v>
      </c>
      <c r="L33" s="40">
        <v>0</v>
      </c>
      <c r="M33" s="111">
        <f t="shared" si="6"/>
        <v>0</v>
      </c>
      <c r="N33" s="40">
        <v>0</v>
      </c>
      <c r="O33" s="111">
        <f t="shared" si="6"/>
        <v>0</v>
      </c>
      <c r="P33" s="188">
        <v>0</v>
      </c>
      <c r="Q33" s="308">
        <f t="shared" si="7"/>
        <v>0</v>
      </c>
      <c r="R33" s="188">
        <v>0</v>
      </c>
      <c r="S33" s="308">
        <f t="shared" si="7"/>
        <v>0</v>
      </c>
      <c r="T33" s="188">
        <v>0</v>
      </c>
      <c r="U33" s="308">
        <f t="shared" si="7"/>
        <v>0</v>
      </c>
      <c r="V33" s="188">
        <v>0</v>
      </c>
      <c r="W33" s="308">
        <f t="shared" si="7"/>
        <v>0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5" customHeight="1">
      <c r="A34" s="106">
        <v>19</v>
      </c>
      <c r="B34" s="24" t="s">
        <v>15</v>
      </c>
      <c r="C34" s="43" t="s">
        <v>78</v>
      </c>
      <c r="D34" s="88">
        <v>0</v>
      </c>
      <c r="E34" s="111">
        <f t="shared" si="4"/>
        <v>0</v>
      </c>
      <c r="F34" s="89">
        <v>0</v>
      </c>
      <c r="G34" s="111">
        <f t="shared" si="5"/>
        <v>0</v>
      </c>
      <c r="H34" s="40">
        <v>0</v>
      </c>
      <c r="I34" s="111">
        <f t="shared" si="5"/>
        <v>0</v>
      </c>
      <c r="J34" s="40">
        <v>0</v>
      </c>
      <c r="K34" s="111">
        <f t="shared" si="6"/>
        <v>0</v>
      </c>
      <c r="L34" s="40">
        <v>0</v>
      </c>
      <c r="M34" s="111">
        <f t="shared" si="6"/>
        <v>0</v>
      </c>
      <c r="N34" s="40">
        <v>0</v>
      </c>
      <c r="O34" s="111">
        <f t="shared" si="6"/>
        <v>0</v>
      </c>
      <c r="P34" s="188">
        <v>0</v>
      </c>
      <c r="Q34" s="308">
        <f t="shared" si="7"/>
        <v>0</v>
      </c>
      <c r="R34" s="188">
        <v>0</v>
      </c>
      <c r="S34" s="308">
        <f t="shared" si="7"/>
        <v>0</v>
      </c>
      <c r="T34" s="188">
        <v>0</v>
      </c>
      <c r="U34" s="308">
        <f t="shared" si="7"/>
        <v>0</v>
      </c>
      <c r="V34" s="188">
        <v>0</v>
      </c>
      <c r="W34" s="308">
        <f t="shared" si="7"/>
        <v>0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5" customHeight="1">
      <c r="A35" s="106">
        <v>20</v>
      </c>
      <c r="B35" s="24" t="s">
        <v>16</v>
      </c>
      <c r="C35" s="43" t="s">
        <v>78</v>
      </c>
      <c r="D35" s="88">
        <v>0</v>
      </c>
      <c r="E35" s="111">
        <f t="shared" si="4"/>
        <v>0</v>
      </c>
      <c r="F35" s="89">
        <v>0</v>
      </c>
      <c r="G35" s="111">
        <f t="shared" si="5"/>
        <v>0</v>
      </c>
      <c r="H35" s="40">
        <v>0</v>
      </c>
      <c r="I35" s="111">
        <f t="shared" si="5"/>
        <v>0</v>
      </c>
      <c r="J35" s="40">
        <v>0</v>
      </c>
      <c r="K35" s="111">
        <f t="shared" si="6"/>
        <v>0</v>
      </c>
      <c r="L35" s="40">
        <v>0</v>
      </c>
      <c r="M35" s="111">
        <f t="shared" si="6"/>
        <v>0</v>
      </c>
      <c r="N35" s="40">
        <v>0</v>
      </c>
      <c r="O35" s="111">
        <f t="shared" si="6"/>
        <v>0</v>
      </c>
      <c r="P35" s="188">
        <v>0</v>
      </c>
      <c r="Q35" s="308">
        <f t="shared" si="7"/>
        <v>0</v>
      </c>
      <c r="R35" s="188">
        <v>0</v>
      </c>
      <c r="S35" s="308">
        <f t="shared" si="7"/>
        <v>0</v>
      </c>
      <c r="T35" s="188">
        <v>0</v>
      </c>
      <c r="U35" s="308">
        <f t="shared" si="7"/>
        <v>0</v>
      </c>
      <c r="V35" s="188">
        <v>0</v>
      </c>
      <c r="W35" s="308">
        <f t="shared" si="7"/>
        <v>0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5" customHeight="1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</v>
      </c>
      <c r="G36" s="100"/>
      <c r="H36" s="40">
        <v>0</v>
      </c>
      <c r="I36" s="100"/>
      <c r="J36" s="40">
        <v>0</v>
      </c>
      <c r="K36" s="100"/>
      <c r="L36" s="40">
        <v>0.05</v>
      </c>
      <c r="M36" s="100"/>
      <c r="N36" s="40">
        <v>0.06</v>
      </c>
      <c r="O36" s="100"/>
      <c r="P36" s="188">
        <v>0</v>
      </c>
      <c r="Q36" s="213"/>
      <c r="R36" s="188">
        <v>0</v>
      </c>
      <c r="S36" s="213"/>
      <c r="T36" s="188">
        <v>0.06</v>
      </c>
      <c r="U36" s="213"/>
      <c r="V36" s="188">
        <v>0.06</v>
      </c>
      <c r="W36" s="213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5" customHeight="1">
      <c r="A37" s="106">
        <v>22</v>
      </c>
      <c r="B37" s="24" t="s">
        <v>18</v>
      </c>
      <c r="C37" s="43" t="s">
        <v>78</v>
      </c>
      <c r="D37" s="88" t="s">
        <v>405</v>
      </c>
      <c r="E37" s="89"/>
      <c r="F37" s="89" t="s">
        <v>405</v>
      </c>
      <c r="G37" s="89"/>
      <c r="H37" s="40" t="s">
        <v>405</v>
      </c>
      <c r="I37" s="89"/>
      <c r="J37" s="40" t="s">
        <v>405</v>
      </c>
      <c r="K37" s="89"/>
      <c r="L37" s="40" t="s">
        <v>405</v>
      </c>
      <c r="M37" s="89"/>
      <c r="N37" s="40" t="s">
        <v>405</v>
      </c>
      <c r="O37" s="89"/>
      <c r="P37" s="188" t="s">
        <v>405</v>
      </c>
      <c r="Q37" s="212"/>
      <c r="R37" s="188" t="s">
        <v>405</v>
      </c>
      <c r="S37" s="212"/>
      <c r="T37" s="188" t="s">
        <v>405</v>
      </c>
      <c r="U37" s="212"/>
      <c r="V37" s="188" t="s">
        <v>405</v>
      </c>
      <c r="W37" s="212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5" customHeight="1">
      <c r="A38" s="106">
        <v>23</v>
      </c>
      <c r="B38" s="24" t="s">
        <v>19</v>
      </c>
      <c r="C38" s="43" t="s">
        <v>78</v>
      </c>
      <c r="D38" s="88">
        <v>5</v>
      </c>
      <c r="E38" s="272">
        <f t="shared" ref="E38:O40" si="8">D38/1000</f>
        <v>5.0000000000000001E-3</v>
      </c>
      <c r="F38" s="89">
        <v>8</v>
      </c>
      <c r="G38" s="272">
        <f t="shared" si="8"/>
        <v>8.0000000000000002E-3</v>
      </c>
      <c r="H38" s="40">
        <v>4</v>
      </c>
      <c r="I38" s="272">
        <f t="shared" si="8"/>
        <v>4.0000000000000001E-3</v>
      </c>
      <c r="J38" s="40">
        <v>9</v>
      </c>
      <c r="K38" s="272">
        <f t="shared" si="8"/>
        <v>8.9999999999999993E-3</v>
      </c>
      <c r="L38" s="40">
        <v>7</v>
      </c>
      <c r="M38" s="272">
        <f t="shared" si="8"/>
        <v>7.0000000000000001E-3</v>
      </c>
      <c r="N38" s="40">
        <v>12</v>
      </c>
      <c r="O38" s="272">
        <f t="shared" si="8"/>
        <v>1.2E-2</v>
      </c>
      <c r="P38" s="188">
        <v>8</v>
      </c>
      <c r="Q38" s="309">
        <f t="shared" ref="Q38:W40" si="9">P38/1000</f>
        <v>8.0000000000000002E-3</v>
      </c>
      <c r="R38" s="188">
        <v>9</v>
      </c>
      <c r="S38" s="309">
        <f t="shared" si="9"/>
        <v>8.9999999999999993E-3</v>
      </c>
      <c r="T38" s="188">
        <v>17</v>
      </c>
      <c r="U38" s="309">
        <f t="shared" si="9"/>
        <v>1.7000000000000001E-2</v>
      </c>
      <c r="V38" s="188">
        <v>22</v>
      </c>
      <c r="W38" s="309">
        <f t="shared" si="9"/>
        <v>2.1999999999999999E-2</v>
      </c>
      <c r="X38" s="40"/>
      <c r="Y38" s="272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5" customHeight="1">
      <c r="A39" s="106">
        <v>24</v>
      </c>
      <c r="B39" s="24" t="s">
        <v>20</v>
      </c>
      <c r="C39" s="43" t="s">
        <v>78</v>
      </c>
      <c r="D39" s="88" t="s">
        <v>405</v>
      </c>
      <c r="E39" s="89"/>
      <c r="F39" s="89" t="s">
        <v>405</v>
      </c>
      <c r="G39" s="89"/>
      <c r="H39" s="40" t="s">
        <v>405</v>
      </c>
      <c r="I39" s="89"/>
      <c r="J39" s="40" t="s">
        <v>405</v>
      </c>
      <c r="K39" s="89"/>
      <c r="L39" s="40" t="s">
        <v>405</v>
      </c>
      <c r="M39" s="89"/>
      <c r="N39" s="40" t="s">
        <v>405</v>
      </c>
      <c r="O39" s="89"/>
      <c r="P39" s="188" t="s">
        <v>405</v>
      </c>
      <c r="Q39" s="212"/>
      <c r="R39" s="188" t="s">
        <v>405</v>
      </c>
      <c r="S39" s="212"/>
      <c r="T39" s="188" t="s">
        <v>405</v>
      </c>
      <c r="U39" s="212"/>
      <c r="V39" s="188" t="s">
        <v>405</v>
      </c>
      <c r="W39" s="212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5" customHeight="1">
      <c r="A40" s="106">
        <v>25</v>
      </c>
      <c r="B40" s="24" t="s">
        <v>21</v>
      </c>
      <c r="C40" s="43" t="s">
        <v>78</v>
      </c>
      <c r="D40" s="88">
        <v>0</v>
      </c>
      <c r="E40" s="272">
        <f t="shared" si="8"/>
        <v>0</v>
      </c>
      <c r="F40" s="89">
        <v>0</v>
      </c>
      <c r="G40" s="272">
        <f t="shared" si="8"/>
        <v>0</v>
      </c>
      <c r="H40" s="40">
        <v>0</v>
      </c>
      <c r="I40" s="272">
        <f t="shared" si="8"/>
        <v>0</v>
      </c>
      <c r="J40" s="40">
        <v>0</v>
      </c>
      <c r="K40" s="272">
        <f t="shared" si="8"/>
        <v>0</v>
      </c>
      <c r="L40" s="40">
        <v>0</v>
      </c>
      <c r="M40" s="272">
        <f t="shared" si="8"/>
        <v>0</v>
      </c>
      <c r="N40" s="40">
        <v>0</v>
      </c>
      <c r="O40" s="272">
        <f t="shared" si="8"/>
        <v>0</v>
      </c>
      <c r="P40" s="188">
        <v>0</v>
      </c>
      <c r="Q40" s="309">
        <f t="shared" si="9"/>
        <v>0</v>
      </c>
      <c r="R40" s="188">
        <v>0</v>
      </c>
      <c r="S40" s="309">
        <f t="shared" si="9"/>
        <v>0</v>
      </c>
      <c r="T40" s="188">
        <v>0</v>
      </c>
      <c r="U40" s="309">
        <f t="shared" si="9"/>
        <v>0</v>
      </c>
      <c r="V40" s="188">
        <v>0</v>
      </c>
      <c r="W40" s="309">
        <f t="shared" si="9"/>
        <v>0</v>
      </c>
      <c r="X40" s="40"/>
      <c r="Y40" s="272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5" customHeight="1">
      <c r="A41" s="106">
        <v>26</v>
      </c>
      <c r="B41" s="24" t="s">
        <v>22</v>
      </c>
      <c r="C41" s="43" t="s">
        <v>78</v>
      </c>
      <c r="D41" s="88" t="s">
        <v>405</v>
      </c>
      <c r="E41" s="89"/>
      <c r="F41" s="89" t="s">
        <v>405</v>
      </c>
      <c r="G41" s="89"/>
      <c r="H41" s="40" t="s">
        <v>405</v>
      </c>
      <c r="I41" s="89"/>
      <c r="J41" s="40" t="s">
        <v>405</v>
      </c>
      <c r="K41" s="89"/>
      <c r="L41" s="40" t="s">
        <v>405</v>
      </c>
      <c r="M41" s="89"/>
      <c r="N41" s="40" t="s">
        <v>405</v>
      </c>
      <c r="O41" s="89"/>
      <c r="P41" s="188" t="s">
        <v>405</v>
      </c>
      <c r="Q41" s="212"/>
      <c r="R41" s="188" t="s">
        <v>405</v>
      </c>
      <c r="S41" s="212"/>
      <c r="T41" s="188" t="s">
        <v>405</v>
      </c>
      <c r="U41" s="212"/>
      <c r="V41" s="188" t="s">
        <v>405</v>
      </c>
      <c r="W41" s="212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5" customHeight="1">
      <c r="A42" s="106">
        <v>27</v>
      </c>
      <c r="B42" s="24" t="s">
        <v>23</v>
      </c>
      <c r="C42" s="43" t="s">
        <v>78</v>
      </c>
      <c r="D42" s="88">
        <v>5</v>
      </c>
      <c r="E42" s="111">
        <f>D42/1000</f>
        <v>5.0000000000000001E-3</v>
      </c>
      <c r="F42" s="89">
        <v>9</v>
      </c>
      <c r="G42" s="111">
        <f>F42/1000</f>
        <v>8.9999999999999993E-3</v>
      </c>
      <c r="H42" s="40">
        <v>5</v>
      </c>
      <c r="I42" s="111">
        <f>H42/1000</f>
        <v>5.0000000000000001E-3</v>
      </c>
      <c r="J42" s="40">
        <v>11</v>
      </c>
      <c r="K42" s="111">
        <f>J42/1000</f>
        <v>1.0999999999999999E-2</v>
      </c>
      <c r="L42" s="40">
        <v>9</v>
      </c>
      <c r="M42" s="111">
        <f>L42/1000</f>
        <v>8.9999999999999993E-3</v>
      </c>
      <c r="N42" s="40">
        <v>15</v>
      </c>
      <c r="O42" s="111">
        <f>N42/1000</f>
        <v>1.4999999999999999E-2</v>
      </c>
      <c r="P42" s="188">
        <v>10</v>
      </c>
      <c r="Q42" s="308">
        <f>P42/1000</f>
        <v>0.01</v>
      </c>
      <c r="R42" s="188">
        <v>11</v>
      </c>
      <c r="S42" s="308">
        <f>R42/1000</f>
        <v>1.0999999999999999E-2</v>
      </c>
      <c r="T42" s="188">
        <v>20</v>
      </c>
      <c r="U42" s="308">
        <f>T42/1000</f>
        <v>0.02</v>
      </c>
      <c r="V42" s="188">
        <v>26</v>
      </c>
      <c r="W42" s="308">
        <f>V42/1000</f>
        <v>2.5999999999999999E-2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5" customHeight="1">
      <c r="A43" s="106">
        <v>28</v>
      </c>
      <c r="B43" s="24" t="s">
        <v>24</v>
      </c>
      <c r="C43" s="43" t="s">
        <v>78</v>
      </c>
      <c r="D43" s="88" t="s">
        <v>405</v>
      </c>
      <c r="E43" s="89"/>
      <c r="F43" s="89" t="s">
        <v>405</v>
      </c>
      <c r="G43" s="89"/>
      <c r="H43" s="40" t="s">
        <v>405</v>
      </c>
      <c r="I43" s="89"/>
      <c r="J43" s="40" t="s">
        <v>405</v>
      </c>
      <c r="K43" s="89"/>
      <c r="L43" s="40" t="s">
        <v>405</v>
      </c>
      <c r="M43" s="89"/>
      <c r="N43" s="40" t="s">
        <v>405</v>
      </c>
      <c r="O43" s="89"/>
      <c r="P43" s="188" t="s">
        <v>405</v>
      </c>
      <c r="Q43" s="212"/>
      <c r="R43" s="188" t="s">
        <v>405</v>
      </c>
      <c r="S43" s="212"/>
      <c r="T43" s="188" t="s">
        <v>405</v>
      </c>
      <c r="U43" s="212"/>
      <c r="V43" s="188" t="s">
        <v>405</v>
      </c>
      <c r="W43" s="212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5" customHeight="1">
      <c r="A44" s="106">
        <v>29</v>
      </c>
      <c r="B44" s="24" t="s">
        <v>25</v>
      </c>
      <c r="C44" s="43" t="s">
        <v>78</v>
      </c>
      <c r="D44" s="88">
        <v>0</v>
      </c>
      <c r="E44" s="272">
        <f t="shared" ref="E44:O45" si="10">D44/1000</f>
        <v>0</v>
      </c>
      <c r="F44" s="89">
        <v>1</v>
      </c>
      <c r="G44" s="272">
        <f t="shared" si="10"/>
        <v>1E-3</v>
      </c>
      <c r="H44" s="40">
        <v>1</v>
      </c>
      <c r="I44" s="272">
        <f t="shared" si="10"/>
        <v>1E-3</v>
      </c>
      <c r="J44" s="40">
        <v>2</v>
      </c>
      <c r="K44" s="272">
        <f t="shared" si="10"/>
        <v>2E-3</v>
      </c>
      <c r="L44" s="40">
        <v>2</v>
      </c>
      <c r="M44" s="272">
        <f t="shared" si="10"/>
        <v>2E-3</v>
      </c>
      <c r="N44" s="40">
        <v>3</v>
      </c>
      <c r="O44" s="272">
        <f t="shared" si="10"/>
        <v>3.0000000000000001E-3</v>
      </c>
      <c r="P44" s="188">
        <v>2</v>
      </c>
      <c r="Q44" s="309">
        <f t="shared" ref="Q44:W45" si="11">P44/1000</f>
        <v>2E-3</v>
      </c>
      <c r="R44" s="188">
        <v>2</v>
      </c>
      <c r="S44" s="309">
        <f t="shared" si="11"/>
        <v>2E-3</v>
      </c>
      <c r="T44" s="188">
        <v>3</v>
      </c>
      <c r="U44" s="309">
        <f t="shared" si="11"/>
        <v>3.0000000000000001E-3</v>
      </c>
      <c r="V44" s="188">
        <v>4</v>
      </c>
      <c r="W44" s="309">
        <f t="shared" si="11"/>
        <v>4.0000000000000001E-3</v>
      </c>
      <c r="X44" s="40"/>
      <c r="Y44" s="272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5" customHeight="1">
      <c r="A45" s="106">
        <v>30</v>
      </c>
      <c r="B45" s="24" t="s">
        <v>26</v>
      </c>
      <c r="C45" s="43" t="s">
        <v>78</v>
      </c>
      <c r="D45" s="88">
        <v>0</v>
      </c>
      <c r="E45" s="272">
        <f t="shared" si="10"/>
        <v>0</v>
      </c>
      <c r="F45" s="89">
        <v>0</v>
      </c>
      <c r="G45" s="272">
        <f t="shared" si="10"/>
        <v>0</v>
      </c>
      <c r="H45" s="40">
        <v>0</v>
      </c>
      <c r="I45" s="272">
        <f t="shared" si="10"/>
        <v>0</v>
      </c>
      <c r="J45" s="40">
        <v>0</v>
      </c>
      <c r="K45" s="272">
        <f t="shared" si="10"/>
        <v>0</v>
      </c>
      <c r="L45" s="40">
        <v>0</v>
      </c>
      <c r="M45" s="272">
        <f t="shared" si="10"/>
        <v>0</v>
      </c>
      <c r="N45" s="40">
        <v>0</v>
      </c>
      <c r="O45" s="272">
        <f t="shared" si="10"/>
        <v>0</v>
      </c>
      <c r="P45" s="188">
        <v>0</v>
      </c>
      <c r="Q45" s="309">
        <f t="shared" si="11"/>
        <v>0</v>
      </c>
      <c r="R45" s="188">
        <v>0</v>
      </c>
      <c r="S45" s="309">
        <f t="shared" si="11"/>
        <v>0</v>
      </c>
      <c r="T45" s="188">
        <v>0</v>
      </c>
      <c r="U45" s="309">
        <f t="shared" si="11"/>
        <v>0</v>
      </c>
      <c r="V45" s="188">
        <v>0</v>
      </c>
      <c r="W45" s="309">
        <f t="shared" si="11"/>
        <v>0</v>
      </c>
      <c r="X45" s="40"/>
      <c r="Y45" s="272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5" customHeight="1">
      <c r="A46" s="106">
        <v>31</v>
      </c>
      <c r="B46" s="24" t="s">
        <v>27</v>
      </c>
      <c r="C46" s="43" t="s">
        <v>78</v>
      </c>
      <c r="D46" s="88" t="s">
        <v>405</v>
      </c>
      <c r="E46" s="89"/>
      <c r="F46" s="89" t="s">
        <v>405</v>
      </c>
      <c r="G46" s="89"/>
      <c r="H46" s="40" t="s">
        <v>405</v>
      </c>
      <c r="I46" s="89"/>
      <c r="J46" s="40" t="s">
        <v>405</v>
      </c>
      <c r="K46" s="89"/>
      <c r="L46" s="40" t="s">
        <v>405</v>
      </c>
      <c r="M46" s="89"/>
      <c r="N46" s="40" t="s">
        <v>405</v>
      </c>
      <c r="O46" s="89"/>
      <c r="P46" s="188" t="s">
        <v>405</v>
      </c>
      <c r="Q46" s="212"/>
      <c r="R46" s="188" t="s">
        <v>405</v>
      </c>
      <c r="S46" s="212"/>
      <c r="T46" s="188" t="s">
        <v>405</v>
      </c>
      <c r="U46" s="212"/>
      <c r="V46" s="188" t="s">
        <v>405</v>
      </c>
      <c r="W46" s="212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5" customHeight="1">
      <c r="A47" s="106">
        <v>32</v>
      </c>
      <c r="B47" s="24" t="s">
        <v>28</v>
      </c>
      <c r="C47" s="43" t="s">
        <v>78</v>
      </c>
      <c r="D47" s="88" t="s">
        <v>405</v>
      </c>
      <c r="E47" s="111" t="e">
        <f>D47/1000</f>
        <v>#VALUE!</v>
      </c>
      <c r="F47" s="89" t="s">
        <v>405</v>
      </c>
      <c r="G47" s="111" t="e">
        <f>F47/1000</f>
        <v>#VALUE!</v>
      </c>
      <c r="H47" s="40" t="s">
        <v>405</v>
      </c>
      <c r="I47" s="111" t="e">
        <f>H47/1000</f>
        <v>#VALUE!</v>
      </c>
      <c r="J47" s="40" t="s">
        <v>405</v>
      </c>
      <c r="K47" s="111" t="e">
        <f>J47/1000</f>
        <v>#VALUE!</v>
      </c>
      <c r="L47" s="40" t="s">
        <v>405</v>
      </c>
      <c r="M47" s="111" t="e">
        <f>L47/1000</f>
        <v>#VALUE!</v>
      </c>
      <c r="N47" s="40" t="s">
        <v>405</v>
      </c>
      <c r="O47" s="111" t="e">
        <f>N47/1000</f>
        <v>#VALUE!</v>
      </c>
      <c r="P47" s="188" t="s">
        <v>405</v>
      </c>
      <c r="Q47" s="308" t="e">
        <f>P47/1000</f>
        <v>#VALUE!</v>
      </c>
      <c r="R47" s="188" t="s">
        <v>405</v>
      </c>
      <c r="S47" s="308" t="e">
        <f>R47/1000</f>
        <v>#VALUE!</v>
      </c>
      <c r="T47" s="188" t="s">
        <v>405</v>
      </c>
      <c r="U47" s="308" t="e">
        <f>T47/1000</f>
        <v>#VALUE!</v>
      </c>
      <c r="V47" s="188" t="s">
        <v>405</v>
      </c>
      <c r="W47" s="308" t="e">
        <f>V47/1000</f>
        <v>#VALUE!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5" customHeight="1">
      <c r="A48" s="106">
        <v>33</v>
      </c>
      <c r="B48" s="24" t="s">
        <v>29</v>
      </c>
      <c r="C48" s="43" t="s">
        <v>78</v>
      </c>
      <c r="D48" s="99" t="s">
        <v>405</v>
      </c>
      <c r="E48" s="111" t="e">
        <f>D48/1000</f>
        <v>#VALUE!</v>
      </c>
      <c r="F48" s="100" t="s">
        <v>405</v>
      </c>
      <c r="G48" s="111" t="e">
        <f>F48/1000</f>
        <v>#VALUE!</v>
      </c>
      <c r="H48" s="40" t="s">
        <v>405</v>
      </c>
      <c r="I48" s="111" t="e">
        <f>H48/1000</f>
        <v>#VALUE!</v>
      </c>
      <c r="J48" s="40" t="s">
        <v>405</v>
      </c>
      <c r="K48" s="111" t="e">
        <f>J48/1000</f>
        <v>#VALUE!</v>
      </c>
      <c r="L48" s="40" t="s">
        <v>405</v>
      </c>
      <c r="M48" s="111" t="e">
        <f>L48/1000</f>
        <v>#VALUE!</v>
      </c>
      <c r="N48" s="40" t="s">
        <v>405</v>
      </c>
      <c r="O48" s="111" t="e">
        <f>N48/1000</f>
        <v>#VALUE!</v>
      </c>
      <c r="P48" s="188" t="s">
        <v>405</v>
      </c>
      <c r="Q48" s="308" t="e">
        <f>P48/1000</f>
        <v>#VALUE!</v>
      </c>
      <c r="R48" s="188" t="s">
        <v>405</v>
      </c>
      <c r="S48" s="308" t="e">
        <f>R48/1000</f>
        <v>#VALUE!</v>
      </c>
      <c r="T48" s="188" t="s">
        <v>405</v>
      </c>
      <c r="U48" s="308" t="e">
        <f>T48/1000</f>
        <v>#VALUE!</v>
      </c>
      <c r="V48" s="188" t="s">
        <v>405</v>
      </c>
      <c r="W48" s="308" t="e">
        <f>V48/1000</f>
        <v>#VALUE!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5" customHeight="1">
      <c r="A49" s="106">
        <v>34</v>
      </c>
      <c r="B49" s="24" t="s">
        <v>30</v>
      </c>
      <c r="C49" s="43" t="s">
        <v>78</v>
      </c>
      <c r="D49" s="99" t="s">
        <v>405</v>
      </c>
      <c r="E49" s="111" t="e">
        <f>D49/1000</f>
        <v>#VALUE!</v>
      </c>
      <c r="F49" s="100" t="s">
        <v>405</v>
      </c>
      <c r="G49" s="111" t="e">
        <f>F49/1000</f>
        <v>#VALUE!</v>
      </c>
      <c r="H49" s="40" t="s">
        <v>405</v>
      </c>
      <c r="I49" s="111" t="e">
        <f>H49/1000</f>
        <v>#VALUE!</v>
      </c>
      <c r="J49" s="40" t="s">
        <v>405</v>
      </c>
      <c r="K49" s="111" t="e">
        <f>J49/1000</f>
        <v>#VALUE!</v>
      </c>
      <c r="L49" s="40" t="s">
        <v>405</v>
      </c>
      <c r="M49" s="111" t="e">
        <f>L49/1000</f>
        <v>#VALUE!</v>
      </c>
      <c r="N49" s="40" t="s">
        <v>405</v>
      </c>
      <c r="O49" s="111" t="e">
        <f>N49/1000</f>
        <v>#VALUE!</v>
      </c>
      <c r="P49" s="188" t="s">
        <v>405</v>
      </c>
      <c r="Q49" s="308" t="e">
        <f>P49/1000</f>
        <v>#VALUE!</v>
      </c>
      <c r="R49" s="188" t="s">
        <v>405</v>
      </c>
      <c r="S49" s="308" t="e">
        <f>R49/1000</f>
        <v>#VALUE!</v>
      </c>
      <c r="T49" s="188" t="s">
        <v>405</v>
      </c>
      <c r="U49" s="308" t="e">
        <f>T49/1000</f>
        <v>#VALUE!</v>
      </c>
      <c r="V49" s="188" t="s">
        <v>405</v>
      </c>
      <c r="W49" s="308" t="e">
        <f>V49/1000</f>
        <v>#VALUE!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5" customHeight="1">
      <c r="A50" s="106">
        <v>35</v>
      </c>
      <c r="B50" s="24" t="s">
        <v>31</v>
      </c>
      <c r="C50" s="43" t="s">
        <v>78</v>
      </c>
      <c r="D50" s="88" t="s">
        <v>405</v>
      </c>
      <c r="E50" s="111" t="e">
        <f>D50/1000</f>
        <v>#VALUE!</v>
      </c>
      <c r="F50" s="89" t="s">
        <v>405</v>
      </c>
      <c r="G50" s="111" t="e">
        <f>F50/1000</f>
        <v>#VALUE!</v>
      </c>
      <c r="H50" s="40" t="s">
        <v>405</v>
      </c>
      <c r="I50" s="111" t="e">
        <f>H50/1000</f>
        <v>#VALUE!</v>
      </c>
      <c r="J50" s="40" t="s">
        <v>405</v>
      </c>
      <c r="K50" s="111" t="e">
        <f>J50/1000</f>
        <v>#VALUE!</v>
      </c>
      <c r="L50" s="40" t="s">
        <v>405</v>
      </c>
      <c r="M50" s="111" t="e">
        <f>L50/1000</f>
        <v>#VALUE!</v>
      </c>
      <c r="N50" s="40" t="s">
        <v>405</v>
      </c>
      <c r="O50" s="111" t="e">
        <f>N50/1000</f>
        <v>#VALUE!</v>
      </c>
      <c r="P50" s="188" t="s">
        <v>405</v>
      </c>
      <c r="Q50" s="308" t="e">
        <f>P50/1000</f>
        <v>#VALUE!</v>
      </c>
      <c r="R50" s="188" t="s">
        <v>405</v>
      </c>
      <c r="S50" s="308" t="e">
        <f>R50/1000</f>
        <v>#VALUE!</v>
      </c>
      <c r="T50" s="188" t="s">
        <v>405</v>
      </c>
      <c r="U50" s="308" t="e">
        <f>T50/1000</f>
        <v>#VALUE!</v>
      </c>
      <c r="V50" s="188" t="s">
        <v>405</v>
      </c>
      <c r="W50" s="308" t="e">
        <f>V50/1000</f>
        <v>#VALUE!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5" customHeight="1">
      <c r="A51" s="106">
        <v>36</v>
      </c>
      <c r="B51" s="24" t="s">
        <v>32</v>
      </c>
      <c r="C51" s="43" t="s">
        <v>78</v>
      </c>
      <c r="D51" s="27" t="s">
        <v>405</v>
      </c>
      <c r="E51" s="28"/>
      <c r="F51" s="28" t="s">
        <v>405</v>
      </c>
      <c r="G51" s="28"/>
      <c r="H51" s="40" t="s">
        <v>405</v>
      </c>
      <c r="I51" s="28"/>
      <c r="J51" s="40" t="s">
        <v>405</v>
      </c>
      <c r="K51" s="28"/>
      <c r="L51" s="40" t="s">
        <v>405</v>
      </c>
      <c r="M51" s="28"/>
      <c r="N51" s="40" t="s">
        <v>405</v>
      </c>
      <c r="O51" s="28"/>
      <c r="P51" s="188" t="s">
        <v>405</v>
      </c>
      <c r="Q51" s="191"/>
      <c r="R51" s="188" t="s">
        <v>405</v>
      </c>
      <c r="S51" s="191"/>
      <c r="T51" s="188" t="s">
        <v>405</v>
      </c>
      <c r="U51" s="191"/>
      <c r="V51" s="188" t="s">
        <v>405</v>
      </c>
      <c r="W51" s="191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5" customHeight="1">
      <c r="A52" s="106">
        <v>37</v>
      </c>
      <c r="B52" s="24" t="s">
        <v>34</v>
      </c>
      <c r="C52" s="43" t="s">
        <v>78</v>
      </c>
      <c r="D52" s="88" t="s">
        <v>405</v>
      </c>
      <c r="E52" s="111" t="e">
        <f>D52/1000</f>
        <v>#VALUE!</v>
      </c>
      <c r="F52" s="89" t="s">
        <v>405</v>
      </c>
      <c r="G52" s="111" t="e">
        <f>F52/1000</f>
        <v>#VALUE!</v>
      </c>
      <c r="H52" s="40" t="s">
        <v>405</v>
      </c>
      <c r="I52" s="111" t="e">
        <f>H52/1000</f>
        <v>#VALUE!</v>
      </c>
      <c r="J52" s="40" t="s">
        <v>405</v>
      </c>
      <c r="K52" s="111" t="e">
        <f>J52/1000</f>
        <v>#VALUE!</v>
      </c>
      <c r="L52" s="40" t="s">
        <v>405</v>
      </c>
      <c r="M52" s="111" t="e">
        <f>L52/1000</f>
        <v>#VALUE!</v>
      </c>
      <c r="N52" s="40" t="s">
        <v>405</v>
      </c>
      <c r="O52" s="111" t="e">
        <f>N52/1000</f>
        <v>#VALUE!</v>
      </c>
      <c r="P52" s="188" t="s">
        <v>405</v>
      </c>
      <c r="Q52" s="308" t="e">
        <f>P52/1000</f>
        <v>#VALUE!</v>
      </c>
      <c r="R52" s="188" t="s">
        <v>405</v>
      </c>
      <c r="S52" s="308" t="e">
        <f>R52/1000</f>
        <v>#VALUE!</v>
      </c>
      <c r="T52" s="188" t="s">
        <v>405</v>
      </c>
      <c r="U52" s="308" t="e">
        <f>T52/1000</f>
        <v>#VALUE!</v>
      </c>
      <c r="V52" s="188" t="s">
        <v>405</v>
      </c>
      <c r="W52" s="308" t="e">
        <f>V52/1000</f>
        <v>#VALUE!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5" customHeight="1">
      <c r="A53" s="106">
        <v>38</v>
      </c>
      <c r="B53" s="24" t="s">
        <v>35</v>
      </c>
      <c r="C53" s="43" t="s">
        <v>78</v>
      </c>
      <c r="D53" s="27">
        <v>4.3</v>
      </c>
      <c r="E53" s="28"/>
      <c r="F53" s="28">
        <v>3.8</v>
      </c>
      <c r="G53" s="28"/>
      <c r="H53" s="40">
        <v>4.2</v>
      </c>
      <c r="I53" s="28"/>
      <c r="J53" s="40">
        <v>4.3</v>
      </c>
      <c r="K53" s="28"/>
      <c r="L53" s="40">
        <v>9.9</v>
      </c>
      <c r="M53" s="28"/>
      <c r="N53" s="40">
        <v>8.1</v>
      </c>
      <c r="O53" s="28"/>
      <c r="P53" s="188">
        <v>7.9</v>
      </c>
      <c r="Q53" s="191"/>
      <c r="R53" s="188">
        <v>7.5</v>
      </c>
      <c r="S53" s="191"/>
      <c r="T53" s="188">
        <v>5.7</v>
      </c>
      <c r="U53" s="191"/>
      <c r="V53" s="188">
        <v>5.9</v>
      </c>
      <c r="W53" s="191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5" customHeight="1">
      <c r="A54" s="106">
        <v>39</v>
      </c>
      <c r="B54" s="24" t="s">
        <v>36</v>
      </c>
      <c r="C54" s="43" t="s">
        <v>78</v>
      </c>
      <c r="D54" s="27" t="s">
        <v>405</v>
      </c>
      <c r="E54" s="28"/>
      <c r="F54" s="28" t="s">
        <v>405</v>
      </c>
      <c r="G54" s="28"/>
      <c r="H54" s="40" t="s">
        <v>405</v>
      </c>
      <c r="I54" s="28"/>
      <c r="J54" s="40" t="s">
        <v>405</v>
      </c>
      <c r="K54" s="28"/>
      <c r="L54" s="40" t="s">
        <v>405</v>
      </c>
      <c r="M54" s="28"/>
      <c r="N54" s="40" t="s">
        <v>405</v>
      </c>
      <c r="O54" s="28"/>
      <c r="P54" s="188" t="s">
        <v>405</v>
      </c>
      <c r="Q54" s="191"/>
      <c r="R54" s="188" t="s">
        <v>405</v>
      </c>
      <c r="S54" s="191"/>
      <c r="T54" s="188" t="s">
        <v>405</v>
      </c>
      <c r="U54" s="191"/>
      <c r="V54" s="188" t="s">
        <v>405</v>
      </c>
      <c r="W54" s="191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5" customHeight="1">
      <c r="A55" s="106">
        <v>40</v>
      </c>
      <c r="B55" s="24" t="s">
        <v>48</v>
      </c>
      <c r="C55" s="43" t="s">
        <v>78</v>
      </c>
      <c r="D55" s="41" t="s">
        <v>405</v>
      </c>
      <c r="E55" s="40"/>
      <c r="F55" s="40" t="s">
        <v>405</v>
      </c>
      <c r="G55" s="40"/>
      <c r="H55" s="40" t="s">
        <v>405</v>
      </c>
      <c r="I55" s="40"/>
      <c r="J55" s="40" t="s">
        <v>405</v>
      </c>
      <c r="K55" s="40"/>
      <c r="L55" s="40" t="s">
        <v>405</v>
      </c>
      <c r="M55" s="40"/>
      <c r="N55" s="40" t="s">
        <v>405</v>
      </c>
      <c r="O55" s="40"/>
      <c r="P55" s="188" t="s">
        <v>405</v>
      </c>
      <c r="Q55" s="188"/>
      <c r="R55" s="188" t="s">
        <v>405</v>
      </c>
      <c r="S55" s="188"/>
      <c r="T55" s="188" t="s">
        <v>405</v>
      </c>
      <c r="U55" s="188"/>
      <c r="V55" s="188" t="s">
        <v>405</v>
      </c>
      <c r="W55" s="188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5" customHeight="1">
      <c r="A56" s="106">
        <v>41</v>
      </c>
      <c r="B56" s="24" t="s">
        <v>37</v>
      </c>
      <c r="C56" s="43" t="s">
        <v>78</v>
      </c>
      <c r="D56" s="99" t="s">
        <v>405</v>
      </c>
      <c r="E56" s="100"/>
      <c r="F56" s="100" t="s">
        <v>405</v>
      </c>
      <c r="G56" s="100"/>
      <c r="H56" s="40" t="s">
        <v>405</v>
      </c>
      <c r="I56" s="100"/>
      <c r="J56" s="40" t="s">
        <v>405</v>
      </c>
      <c r="K56" s="100"/>
      <c r="L56" s="40" t="s">
        <v>405</v>
      </c>
      <c r="M56" s="100"/>
      <c r="N56" s="40" t="s">
        <v>405</v>
      </c>
      <c r="O56" s="100"/>
      <c r="P56" s="188" t="s">
        <v>405</v>
      </c>
      <c r="Q56" s="213"/>
      <c r="R56" s="188" t="s">
        <v>405</v>
      </c>
      <c r="S56" s="213"/>
      <c r="T56" s="188" t="s">
        <v>405</v>
      </c>
      <c r="U56" s="213"/>
      <c r="V56" s="188" t="s">
        <v>405</v>
      </c>
      <c r="W56" s="213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5" customHeight="1">
      <c r="A57" s="106">
        <v>42</v>
      </c>
      <c r="B57" s="24" t="s">
        <v>38</v>
      </c>
      <c r="C57" s="43" t="s">
        <v>78</v>
      </c>
      <c r="D57" s="101" t="s">
        <v>405</v>
      </c>
      <c r="E57" s="111" t="e">
        <f>D57/1000</f>
        <v>#VALUE!</v>
      </c>
      <c r="F57" s="102" t="s">
        <v>405</v>
      </c>
      <c r="G57" s="111" t="e">
        <f>F57/1000</f>
        <v>#VALUE!</v>
      </c>
      <c r="H57" s="40" t="s">
        <v>405</v>
      </c>
      <c r="I57" s="111" t="e">
        <f>H57/1000</f>
        <v>#VALUE!</v>
      </c>
      <c r="J57" s="40" t="s">
        <v>405</v>
      </c>
      <c r="K57" s="111" t="e">
        <f>J57/1000</f>
        <v>#VALUE!</v>
      </c>
      <c r="L57" s="40">
        <v>0</v>
      </c>
      <c r="M57" s="111">
        <f>L57/1000</f>
        <v>0</v>
      </c>
      <c r="N57" s="40">
        <v>1E-3</v>
      </c>
      <c r="O57" s="111">
        <f>N57/1000</f>
        <v>9.9999999999999995E-7</v>
      </c>
      <c r="P57" s="188" t="s">
        <v>405</v>
      </c>
      <c r="Q57" s="308" t="e">
        <f>P57/1000</f>
        <v>#VALUE!</v>
      </c>
      <c r="R57" s="188" t="s">
        <v>405</v>
      </c>
      <c r="S57" s="308" t="e">
        <f>R57/1000</f>
        <v>#VALUE!</v>
      </c>
      <c r="T57" s="188" t="s">
        <v>405</v>
      </c>
      <c r="U57" s="308" t="e">
        <f>T57/1000</f>
        <v>#VALUE!</v>
      </c>
      <c r="V57" s="188" t="s">
        <v>405</v>
      </c>
      <c r="W57" s="308" t="e">
        <f>V57/1000</f>
        <v>#VALUE!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5" customHeight="1">
      <c r="A58" s="106">
        <v>43</v>
      </c>
      <c r="B58" s="24" t="s">
        <v>102</v>
      </c>
      <c r="C58" s="43" t="s">
        <v>78</v>
      </c>
      <c r="D58" s="101" t="s">
        <v>405</v>
      </c>
      <c r="E58" s="111" t="e">
        <f>D58/1000</f>
        <v>#VALUE!</v>
      </c>
      <c r="F58" s="102" t="s">
        <v>405</v>
      </c>
      <c r="G58" s="111" t="e">
        <f>F58/1000</f>
        <v>#VALUE!</v>
      </c>
      <c r="H58" s="40" t="s">
        <v>405</v>
      </c>
      <c r="I58" s="111" t="e">
        <f>H58/1000</f>
        <v>#VALUE!</v>
      </c>
      <c r="J58" s="40" t="s">
        <v>405</v>
      </c>
      <c r="K58" s="111" t="e">
        <f>J58/1000</f>
        <v>#VALUE!</v>
      </c>
      <c r="L58" s="40">
        <v>0</v>
      </c>
      <c r="M58" s="111">
        <f>L58/1000</f>
        <v>0</v>
      </c>
      <c r="N58" s="40">
        <v>0</v>
      </c>
      <c r="O58" s="111">
        <f>N58/1000</f>
        <v>0</v>
      </c>
      <c r="P58" s="188" t="s">
        <v>405</v>
      </c>
      <c r="Q58" s="308" t="e">
        <f>P58/1000</f>
        <v>#VALUE!</v>
      </c>
      <c r="R58" s="188" t="s">
        <v>405</v>
      </c>
      <c r="S58" s="308" t="e">
        <f>R58/1000</f>
        <v>#VALUE!</v>
      </c>
      <c r="T58" s="188" t="s">
        <v>405</v>
      </c>
      <c r="U58" s="308" t="e">
        <f>T58/1000</f>
        <v>#VALUE!</v>
      </c>
      <c r="V58" s="188" t="s">
        <v>405</v>
      </c>
      <c r="W58" s="308" t="e">
        <f>V58/1000</f>
        <v>#VALUE!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5" customHeight="1">
      <c r="A59" s="106">
        <v>44</v>
      </c>
      <c r="B59" s="24" t="s">
        <v>39</v>
      </c>
      <c r="C59" s="43" t="s">
        <v>78</v>
      </c>
      <c r="D59" s="88" t="s">
        <v>405</v>
      </c>
      <c r="E59" s="89"/>
      <c r="F59" s="89" t="s">
        <v>405</v>
      </c>
      <c r="G59" s="89"/>
      <c r="H59" s="40" t="s">
        <v>405</v>
      </c>
      <c r="I59" s="89"/>
      <c r="J59" s="40" t="s">
        <v>405</v>
      </c>
      <c r="K59" s="89"/>
      <c r="L59" s="40" t="s">
        <v>405</v>
      </c>
      <c r="M59" s="89"/>
      <c r="N59" s="40" t="s">
        <v>405</v>
      </c>
      <c r="O59" s="89"/>
      <c r="P59" s="188" t="s">
        <v>405</v>
      </c>
      <c r="Q59" s="212"/>
      <c r="R59" s="188" t="s">
        <v>405</v>
      </c>
      <c r="S59" s="212"/>
      <c r="T59" s="188" t="s">
        <v>405</v>
      </c>
      <c r="U59" s="212"/>
      <c r="V59" s="188" t="s">
        <v>405</v>
      </c>
      <c r="W59" s="212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5" customHeight="1">
      <c r="A60" s="106">
        <v>45</v>
      </c>
      <c r="B60" s="24" t="s">
        <v>40</v>
      </c>
      <c r="C60" s="43" t="s">
        <v>78</v>
      </c>
      <c r="D60" s="94" t="s">
        <v>405</v>
      </c>
      <c r="E60" s="111" t="e">
        <f>D60/1000</f>
        <v>#VALUE!</v>
      </c>
      <c r="F60" s="95" t="s">
        <v>405</v>
      </c>
      <c r="G60" s="111" t="e">
        <f>F60/1000</f>
        <v>#VALUE!</v>
      </c>
      <c r="H60" s="40" t="s">
        <v>405</v>
      </c>
      <c r="I60" s="111" t="e">
        <f>H60/1000</f>
        <v>#VALUE!</v>
      </c>
      <c r="J60" s="40" t="s">
        <v>405</v>
      </c>
      <c r="K60" s="111" t="e">
        <f>J60/1000</f>
        <v>#VALUE!</v>
      </c>
      <c r="L60" s="40" t="s">
        <v>405</v>
      </c>
      <c r="M60" s="111" t="e">
        <f>L60/1000</f>
        <v>#VALUE!</v>
      </c>
      <c r="N60" s="40" t="s">
        <v>405</v>
      </c>
      <c r="O60" s="111" t="e">
        <f>N60/1000</f>
        <v>#VALUE!</v>
      </c>
      <c r="P60" s="188" t="s">
        <v>405</v>
      </c>
      <c r="Q60" s="308" t="e">
        <f>P60/1000</f>
        <v>#VALUE!</v>
      </c>
      <c r="R60" s="188" t="s">
        <v>405</v>
      </c>
      <c r="S60" s="308" t="e">
        <f>R60/1000</f>
        <v>#VALUE!</v>
      </c>
      <c r="T60" s="188" t="s">
        <v>405</v>
      </c>
      <c r="U60" s="308" t="e">
        <f>T60/1000</f>
        <v>#VALUE!</v>
      </c>
      <c r="V60" s="188" t="s">
        <v>405</v>
      </c>
      <c r="W60" s="308" t="e">
        <f>V60/1000</f>
        <v>#VALUE!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>
      <c r="A61" s="106">
        <v>46</v>
      </c>
      <c r="B61" s="24" t="s">
        <v>348</v>
      </c>
      <c r="C61" s="43" t="s">
        <v>78</v>
      </c>
      <c r="D61" s="27">
        <v>0.6</v>
      </c>
      <c r="E61" s="28"/>
      <c r="F61" s="28">
        <v>0.4</v>
      </c>
      <c r="G61" s="28"/>
      <c r="H61" s="40">
        <v>0.5</v>
      </c>
      <c r="I61" s="28"/>
      <c r="J61" s="40">
        <v>0.5</v>
      </c>
      <c r="K61" s="28"/>
      <c r="L61" s="40">
        <v>0.5</v>
      </c>
      <c r="M61" s="28"/>
      <c r="N61" s="40">
        <v>0.5</v>
      </c>
      <c r="O61" s="28"/>
      <c r="P61" s="188">
        <v>0.5</v>
      </c>
      <c r="Q61" s="191"/>
      <c r="R61" s="188">
        <v>0.5</v>
      </c>
      <c r="S61" s="191"/>
      <c r="T61" s="188">
        <v>0.5</v>
      </c>
      <c r="U61" s="191"/>
      <c r="V61" s="188">
        <v>0.6</v>
      </c>
      <c r="W61" s="191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5" customHeight="1">
      <c r="A62" s="106">
        <v>47</v>
      </c>
      <c r="B62" s="24" t="s">
        <v>72</v>
      </c>
      <c r="C62" s="45" t="s">
        <v>75</v>
      </c>
      <c r="D62" s="27">
        <v>7.1</v>
      </c>
      <c r="E62" s="28"/>
      <c r="F62" s="28">
        <v>7.1</v>
      </c>
      <c r="G62" s="28"/>
      <c r="H62" s="40">
        <v>7.1</v>
      </c>
      <c r="I62" s="28"/>
      <c r="J62" s="40">
        <v>7.1</v>
      </c>
      <c r="K62" s="28"/>
      <c r="L62" s="40">
        <v>6.8</v>
      </c>
      <c r="M62" s="28"/>
      <c r="N62" s="40">
        <v>7</v>
      </c>
      <c r="O62" s="28"/>
      <c r="P62" s="188">
        <v>7.4</v>
      </c>
      <c r="Q62" s="191"/>
      <c r="R62" s="188">
        <v>7.3</v>
      </c>
      <c r="S62" s="191"/>
      <c r="T62" s="188">
        <v>7.4</v>
      </c>
      <c r="U62" s="191"/>
      <c r="V62" s="188">
        <v>7.5</v>
      </c>
      <c r="W62" s="191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5" customHeight="1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8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5" customHeight="1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8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5" customHeight="1">
      <c r="A65" s="106">
        <v>50</v>
      </c>
      <c r="B65" s="24" t="s">
        <v>42</v>
      </c>
      <c r="C65" s="43" t="s">
        <v>79</v>
      </c>
      <c r="D65" s="27">
        <v>0.6</v>
      </c>
      <c r="E65" s="28"/>
      <c r="F65" s="28">
        <v>0</v>
      </c>
      <c r="G65" s="28"/>
      <c r="H65" s="40">
        <v>0</v>
      </c>
      <c r="I65" s="28"/>
      <c r="J65" s="40">
        <v>0</v>
      </c>
      <c r="K65" s="28"/>
      <c r="L65" s="40">
        <v>0</v>
      </c>
      <c r="M65" s="28"/>
      <c r="N65" s="40">
        <v>0</v>
      </c>
      <c r="O65" s="28"/>
      <c r="P65" s="188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5" customHeight="1" thickBot="1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49">
        <v>0</v>
      </c>
      <c r="Q66" s="221"/>
      <c r="R66" s="249">
        <v>0</v>
      </c>
      <c r="S66" s="221"/>
      <c r="T66" s="249">
        <v>0</v>
      </c>
      <c r="U66" s="221"/>
      <c r="V66" s="249">
        <v>0</v>
      </c>
      <c r="W66" s="221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5" customHeight="1" thickBot="1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5" customHeight="1" thickTop="1">
      <c r="A68" s="356"/>
      <c r="B68" s="356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23"/>
      <c r="Q68" s="223"/>
      <c r="R68" s="223"/>
      <c r="S68" s="223"/>
      <c r="T68" s="223"/>
      <c r="U68" s="223"/>
      <c r="V68" s="223"/>
      <c r="W68" s="223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5" customHeight="1" thickBot="1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29"/>
      <c r="Q69" s="229"/>
      <c r="R69" s="229"/>
      <c r="S69" s="229"/>
      <c r="T69" s="229"/>
      <c r="U69" s="229"/>
      <c r="V69" s="229"/>
      <c r="W69" s="229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5" customHeight="1">
      <c r="A70" s="105">
        <v>1</v>
      </c>
      <c r="B70" s="47" t="s">
        <v>61</v>
      </c>
      <c r="C70" s="37" t="s">
        <v>78</v>
      </c>
      <c r="D70" s="91" t="s">
        <v>405</v>
      </c>
      <c r="E70" s="111" t="e">
        <f t="shared" ref="E70:E75" si="12">D70/1000</f>
        <v>#VALUE!</v>
      </c>
      <c r="F70" s="92" t="s">
        <v>405</v>
      </c>
      <c r="G70" s="111" t="e">
        <f t="shared" ref="G70:O75" si="13">F70/1000</f>
        <v>#VALUE!</v>
      </c>
      <c r="H70" s="39" t="s">
        <v>405</v>
      </c>
      <c r="I70" s="111" t="e">
        <f t="shared" si="13"/>
        <v>#VALUE!</v>
      </c>
      <c r="J70" s="92" t="s">
        <v>405</v>
      </c>
      <c r="K70" s="111" t="e">
        <f t="shared" si="13"/>
        <v>#VALUE!</v>
      </c>
      <c r="L70" s="92" t="s">
        <v>405</v>
      </c>
      <c r="M70" s="111" t="e">
        <f t="shared" si="13"/>
        <v>#VALUE!</v>
      </c>
      <c r="N70" s="92" t="s">
        <v>405</v>
      </c>
      <c r="O70" s="111" t="e">
        <f t="shared" si="13"/>
        <v>#VALUE!</v>
      </c>
      <c r="P70" s="310" t="s">
        <v>405</v>
      </c>
      <c r="Q70" s="308" t="e">
        <f>P70/1000</f>
        <v>#VALUE!</v>
      </c>
      <c r="R70" s="310" t="s">
        <v>405</v>
      </c>
      <c r="S70" s="308" t="e">
        <f t="shared" ref="Q70:W74" si="14">R70/1000</f>
        <v>#VALUE!</v>
      </c>
      <c r="T70" s="310" t="s">
        <v>405</v>
      </c>
      <c r="U70" s="308" t="e">
        <f t="shared" si="14"/>
        <v>#VALUE!</v>
      </c>
      <c r="V70" s="310" t="s">
        <v>405</v>
      </c>
      <c r="W70" s="308" t="e">
        <f t="shared" si="14"/>
        <v>#VALUE!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5" customHeight="1">
      <c r="A71" s="106">
        <v>2</v>
      </c>
      <c r="B71" s="48" t="s">
        <v>62</v>
      </c>
      <c r="C71" s="43" t="s">
        <v>78</v>
      </c>
      <c r="D71" s="94" t="s">
        <v>405</v>
      </c>
      <c r="E71" s="111" t="e">
        <f t="shared" si="12"/>
        <v>#VALUE!</v>
      </c>
      <c r="F71" s="95" t="s">
        <v>405</v>
      </c>
      <c r="G71" s="111" t="e">
        <f t="shared" si="13"/>
        <v>#VALUE!</v>
      </c>
      <c r="H71" s="40" t="s">
        <v>405</v>
      </c>
      <c r="I71" s="111" t="e">
        <f t="shared" si="13"/>
        <v>#VALUE!</v>
      </c>
      <c r="J71" s="95" t="s">
        <v>405</v>
      </c>
      <c r="K71" s="111" t="e">
        <f t="shared" si="13"/>
        <v>#VALUE!</v>
      </c>
      <c r="L71" s="95" t="s">
        <v>405</v>
      </c>
      <c r="M71" s="111" t="e">
        <f t="shared" si="13"/>
        <v>#VALUE!</v>
      </c>
      <c r="N71" s="95" t="s">
        <v>405</v>
      </c>
      <c r="O71" s="111" t="e">
        <f t="shared" si="13"/>
        <v>#VALUE!</v>
      </c>
      <c r="P71" s="210" t="s">
        <v>405</v>
      </c>
      <c r="Q71" s="308" t="e">
        <f t="shared" si="14"/>
        <v>#VALUE!</v>
      </c>
      <c r="R71" s="210" t="s">
        <v>405</v>
      </c>
      <c r="S71" s="308" t="e">
        <f t="shared" si="14"/>
        <v>#VALUE!</v>
      </c>
      <c r="T71" s="210" t="s">
        <v>405</v>
      </c>
      <c r="U71" s="308" t="e">
        <f t="shared" si="14"/>
        <v>#VALUE!</v>
      </c>
      <c r="V71" s="210" t="s">
        <v>405</v>
      </c>
      <c r="W71" s="308" t="e">
        <f t="shared" si="14"/>
        <v>#VALUE!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5" customHeight="1">
      <c r="A72" s="106">
        <v>3</v>
      </c>
      <c r="B72" s="48" t="s">
        <v>63</v>
      </c>
      <c r="C72" s="43" t="s">
        <v>78</v>
      </c>
      <c r="D72" s="88" t="s">
        <v>405</v>
      </c>
      <c r="E72" s="111" t="e">
        <f t="shared" si="12"/>
        <v>#VALUE!</v>
      </c>
      <c r="F72" s="89" t="s">
        <v>405</v>
      </c>
      <c r="G72" s="111" t="e">
        <f t="shared" si="13"/>
        <v>#VALUE!</v>
      </c>
      <c r="H72" s="40" t="s">
        <v>405</v>
      </c>
      <c r="I72" s="111" t="e">
        <f t="shared" si="13"/>
        <v>#VALUE!</v>
      </c>
      <c r="J72" s="89" t="s">
        <v>405</v>
      </c>
      <c r="K72" s="111" t="e">
        <f t="shared" si="13"/>
        <v>#VALUE!</v>
      </c>
      <c r="L72" s="89" t="s">
        <v>405</v>
      </c>
      <c r="M72" s="111" t="e">
        <f t="shared" si="13"/>
        <v>#VALUE!</v>
      </c>
      <c r="N72" s="89" t="s">
        <v>405</v>
      </c>
      <c r="O72" s="111" t="e">
        <f t="shared" si="13"/>
        <v>#VALUE!</v>
      </c>
      <c r="P72" s="212" t="s">
        <v>405</v>
      </c>
      <c r="Q72" s="308" t="e">
        <f t="shared" si="14"/>
        <v>#VALUE!</v>
      </c>
      <c r="R72" s="212" t="s">
        <v>405</v>
      </c>
      <c r="S72" s="308" t="e">
        <f t="shared" si="14"/>
        <v>#VALUE!</v>
      </c>
      <c r="T72" s="212" t="s">
        <v>405</v>
      </c>
      <c r="U72" s="308" t="e">
        <f t="shared" si="14"/>
        <v>#VALUE!</v>
      </c>
      <c r="V72" s="212" t="s">
        <v>405</v>
      </c>
      <c r="W72" s="308" t="e">
        <f t="shared" si="14"/>
        <v>#VALUE!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5" customHeight="1">
      <c r="A73" s="106">
        <v>4</v>
      </c>
      <c r="B73" s="48" t="s">
        <v>97</v>
      </c>
      <c r="C73" s="43" t="s">
        <v>78</v>
      </c>
      <c r="D73" s="94">
        <v>0</v>
      </c>
      <c r="E73" s="111">
        <f t="shared" si="12"/>
        <v>0</v>
      </c>
      <c r="F73" s="95">
        <v>0</v>
      </c>
      <c r="G73" s="111">
        <f t="shared" si="13"/>
        <v>0</v>
      </c>
      <c r="H73" s="40">
        <v>0</v>
      </c>
      <c r="I73" s="111">
        <f t="shared" si="13"/>
        <v>0</v>
      </c>
      <c r="J73" s="95">
        <v>0</v>
      </c>
      <c r="K73" s="111">
        <f t="shared" si="13"/>
        <v>0</v>
      </c>
      <c r="L73" s="95">
        <v>0</v>
      </c>
      <c r="M73" s="111">
        <f t="shared" si="13"/>
        <v>0</v>
      </c>
      <c r="N73" s="95">
        <v>0</v>
      </c>
      <c r="O73" s="111">
        <f t="shared" si="13"/>
        <v>0</v>
      </c>
      <c r="P73" s="210">
        <v>0</v>
      </c>
      <c r="Q73" s="308">
        <f t="shared" si="14"/>
        <v>0</v>
      </c>
      <c r="R73" s="210">
        <v>0</v>
      </c>
      <c r="S73" s="308">
        <f t="shared" si="14"/>
        <v>0</v>
      </c>
      <c r="T73" s="210">
        <v>0</v>
      </c>
      <c r="U73" s="308">
        <f t="shared" si="14"/>
        <v>0</v>
      </c>
      <c r="V73" s="210">
        <v>0</v>
      </c>
      <c r="W73" s="308">
        <f t="shared" si="14"/>
        <v>0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5" customHeight="1">
      <c r="A74" s="106">
        <v>5</v>
      </c>
      <c r="B74" s="48" t="s">
        <v>49</v>
      </c>
      <c r="C74" s="43" t="s">
        <v>78</v>
      </c>
      <c r="D74" s="88">
        <v>0</v>
      </c>
      <c r="E74" s="111">
        <f t="shared" si="12"/>
        <v>0</v>
      </c>
      <c r="F74" s="89">
        <v>0</v>
      </c>
      <c r="G74" s="111">
        <f t="shared" si="13"/>
        <v>0</v>
      </c>
      <c r="H74" s="40">
        <v>0</v>
      </c>
      <c r="I74" s="111">
        <f t="shared" si="13"/>
        <v>0</v>
      </c>
      <c r="J74" s="89">
        <v>0</v>
      </c>
      <c r="K74" s="111">
        <f t="shared" si="13"/>
        <v>0</v>
      </c>
      <c r="L74" s="89">
        <v>0</v>
      </c>
      <c r="M74" s="111">
        <f t="shared" si="13"/>
        <v>0</v>
      </c>
      <c r="N74" s="89">
        <v>0</v>
      </c>
      <c r="O74" s="111">
        <f t="shared" si="13"/>
        <v>0</v>
      </c>
      <c r="P74" s="212">
        <v>0</v>
      </c>
      <c r="Q74" s="308">
        <f t="shared" si="14"/>
        <v>0</v>
      </c>
      <c r="R74" s="212">
        <v>0</v>
      </c>
      <c r="S74" s="308">
        <f t="shared" si="14"/>
        <v>0</v>
      </c>
      <c r="T74" s="212">
        <v>0</v>
      </c>
      <c r="U74" s="308">
        <f t="shared" si="14"/>
        <v>0</v>
      </c>
      <c r="V74" s="212">
        <v>0</v>
      </c>
      <c r="W74" s="308">
        <f t="shared" si="14"/>
        <v>0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5" customHeight="1">
      <c r="A75" s="106">
        <v>6</v>
      </c>
      <c r="B75" s="48" t="s">
        <v>96</v>
      </c>
      <c r="C75" s="43" t="s">
        <v>78</v>
      </c>
      <c r="D75" s="88" t="s">
        <v>405</v>
      </c>
      <c r="E75" s="111" t="e">
        <f t="shared" si="12"/>
        <v>#VALUE!</v>
      </c>
      <c r="F75" s="89" t="s">
        <v>405</v>
      </c>
      <c r="G75" s="111" t="e">
        <f t="shared" si="13"/>
        <v>#VALUE!</v>
      </c>
      <c r="H75" s="40" t="s">
        <v>405</v>
      </c>
      <c r="I75" s="111" t="e">
        <f t="shared" si="13"/>
        <v>#VALUE!</v>
      </c>
      <c r="J75" s="89" t="s">
        <v>405</v>
      </c>
      <c r="K75" s="111" t="e">
        <f>J75/1000</f>
        <v>#VALUE!</v>
      </c>
      <c r="L75" s="89" t="s">
        <v>405</v>
      </c>
      <c r="M75" s="111" t="e">
        <f>L75/1000</f>
        <v>#VALUE!</v>
      </c>
      <c r="N75" s="89" t="s">
        <v>405</v>
      </c>
      <c r="O75" s="111" t="e">
        <f>N75/1000</f>
        <v>#VALUE!</v>
      </c>
      <c r="P75" s="212" t="s">
        <v>405</v>
      </c>
      <c r="Q75" s="308" t="e">
        <f>P75/1000</f>
        <v>#VALUE!</v>
      </c>
      <c r="R75" s="212" t="s">
        <v>405</v>
      </c>
      <c r="S75" s="308" t="e">
        <f>R75/1000</f>
        <v>#VALUE!</v>
      </c>
      <c r="T75" s="212" t="s">
        <v>405</v>
      </c>
      <c r="U75" s="308" t="e">
        <f>T75/1000</f>
        <v>#VALUE!</v>
      </c>
      <c r="V75" s="212" t="s">
        <v>405</v>
      </c>
      <c r="W75" s="308" t="e">
        <f>V75/1000</f>
        <v>#VALUE!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5" customHeight="1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8"/>
      <c r="Q76" s="188"/>
      <c r="R76" s="188"/>
      <c r="S76" s="188"/>
      <c r="T76" s="188"/>
      <c r="U76" s="188"/>
      <c r="V76" s="188"/>
      <c r="W76" s="188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5" customHeight="1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8"/>
      <c r="Q77" s="188"/>
      <c r="R77" s="188"/>
      <c r="S77" s="188"/>
      <c r="T77" s="188"/>
      <c r="U77" s="188"/>
      <c r="V77" s="188"/>
      <c r="W77" s="188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5" customHeight="1">
      <c r="A78" s="106">
        <v>9</v>
      </c>
      <c r="B78" s="48" t="s">
        <v>52</v>
      </c>
      <c r="C78" s="43" t="s">
        <v>78</v>
      </c>
      <c r="D78" s="88" t="s">
        <v>405</v>
      </c>
      <c r="E78" s="88"/>
      <c r="F78" s="89" t="s">
        <v>405</v>
      </c>
      <c r="G78" s="89"/>
      <c r="H78" s="40" t="s">
        <v>405</v>
      </c>
      <c r="I78" s="89"/>
      <c r="J78" s="89" t="s">
        <v>405</v>
      </c>
      <c r="K78" s="89"/>
      <c r="L78" s="89" t="s">
        <v>405</v>
      </c>
      <c r="M78" s="89"/>
      <c r="N78" s="89" t="s">
        <v>405</v>
      </c>
      <c r="O78" s="89"/>
      <c r="P78" s="212" t="s">
        <v>405</v>
      </c>
      <c r="Q78" s="212"/>
      <c r="R78" s="212" t="s">
        <v>405</v>
      </c>
      <c r="S78" s="212"/>
      <c r="T78" s="212" t="s">
        <v>405</v>
      </c>
      <c r="U78" s="212"/>
      <c r="V78" s="212" t="s">
        <v>405</v>
      </c>
      <c r="W78" s="212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5" customHeight="1">
      <c r="A79" s="106">
        <v>10</v>
      </c>
      <c r="B79" s="48" t="s">
        <v>53</v>
      </c>
      <c r="C79" s="43" t="s">
        <v>78</v>
      </c>
      <c r="D79" s="88" t="s">
        <v>405</v>
      </c>
      <c r="E79" s="88"/>
      <c r="F79" s="89" t="s">
        <v>405</v>
      </c>
      <c r="G79" s="89"/>
      <c r="H79" s="40" t="s">
        <v>405</v>
      </c>
      <c r="I79" s="89"/>
      <c r="J79" s="89" t="s">
        <v>405</v>
      </c>
      <c r="K79" s="89"/>
      <c r="L79" s="89" t="s">
        <v>405</v>
      </c>
      <c r="M79" s="89"/>
      <c r="N79" s="89" t="s">
        <v>405</v>
      </c>
      <c r="O79" s="89"/>
      <c r="P79" s="212" t="s">
        <v>405</v>
      </c>
      <c r="Q79" s="212"/>
      <c r="R79" s="212" t="s">
        <v>405</v>
      </c>
      <c r="S79" s="212"/>
      <c r="T79" s="212" t="s">
        <v>405</v>
      </c>
      <c r="U79" s="212"/>
      <c r="V79" s="212" t="s">
        <v>405</v>
      </c>
      <c r="W79" s="212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5" customHeight="1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91" t="s">
        <v>405</v>
      </c>
      <c r="Q80" s="191"/>
      <c r="R80" s="191" t="s">
        <v>405</v>
      </c>
      <c r="S80" s="191"/>
      <c r="T80" s="191" t="s">
        <v>405</v>
      </c>
      <c r="U80" s="191"/>
      <c r="V80" s="191" t="s">
        <v>405</v>
      </c>
      <c r="W80" s="191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5" customHeight="1">
      <c r="A81" s="106">
        <v>12</v>
      </c>
      <c r="B81" s="48" t="s">
        <v>54</v>
      </c>
      <c r="C81" s="43" t="s">
        <v>78</v>
      </c>
      <c r="D81" s="27">
        <v>0.6</v>
      </c>
      <c r="E81" s="27"/>
      <c r="F81" s="28">
        <v>0.6</v>
      </c>
      <c r="G81" s="28"/>
      <c r="H81" s="40">
        <v>0.6</v>
      </c>
      <c r="I81" s="28"/>
      <c r="J81" s="28">
        <v>0.5</v>
      </c>
      <c r="K81" s="28"/>
      <c r="L81" s="28">
        <v>0.6</v>
      </c>
      <c r="M81" s="28"/>
      <c r="N81" s="28">
        <v>0.3</v>
      </c>
      <c r="O81" s="28"/>
      <c r="P81" s="191">
        <v>0.6</v>
      </c>
      <c r="Q81" s="191"/>
      <c r="R81" s="191">
        <v>0.4</v>
      </c>
      <c r="S81" s="191"/>
      <c r="T81" s="191">
        <v>0.6</v>
      </c>
      <c r="U81" s="191"/>
      <c r="V81" s="191">
        <v>0.4</v>
      </c>
      <c r="W81" s="191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5" customHeight="1">
      <c r="A82" s="106">
        <v>13</v>
      </c>
      <c r="B82" s="48" t="s">
        <v>64</v>
      </c>
      <c r="C82" s="43" t="s">
        <v>78</v>
      </c>
      <c r="D82" s="27" t="s">
        <v>405</v>
      </c>
      <c r="E82" s="27"/>
      <c r="F82" s="28" t="s">
        <v>405</v>
      </c>
      <c r="G82" s="28"/>
      <c r="H82" s="40" t="s">
        <v>405</v>
      </c>
      <c r="I82" s="28"/>
      <c r="J82" s="28" t="s">
        <v>405</v>
      </c>
      <c r="K82" s="28"/>
      <c r="L82" s="28" t="s">
        <v>405</v>
      </c>
      <c r="M82" s="28"/>
      <c r="N82" s="28" t="s">
        <v>405</v>
      </c>
      <c r="O82" s="28"/>
      <c r="P82" s="191" t="s">
        <v>405</v>
      </c>
      <c r="Q82" s="191"/>
      <c r="R82" s="191" t="s">
        <v>405</v>
      </c>
      <c r="S82" s="191"/>
      <c r="T82" s="191" t="s">
        <v>405</v>
      </c>
      <c r="U82" s="191"/>
      <c r="V82" s="191" t="s">
        <v>405</v>
      </c>
      <c r="W82" s="191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5" customHeight="1">
      <c r="A83" s="106">
        <v>14</v>
      </c>
      <c r="B83" s="48" t="s">
        <v>65</v>
      </c>
      <c r="C83" s="43" t="s">
        <v>78</v>
      </c>
      <c r="D83" s="88" t="s">
        <v>405</v>
      </c>
      <c r="E83" s="272" t="e">
        <f t="shared" ref="E83:O83" si="15">D83/1000</f>
        <v>#VALUE!</v>
      </c>
      <c r="F83" s="89" t="s">
        <v>405</v>
      </c>
      <c r="G83" s="272" t="e">
        <f t="shared" si="15"/>
        <v>#VALUE!</v>
      </c>
      <c r="H83" s="40" t="s">
        <v>405</v>
      </c>
      <c r="I83" s="272" t="e">
        <f t="shared" si="15"/>
        <v>#VALUE!</v>
      </c>
      <c r="J83" s="89" t="s">
        <v>405</v>
      </c>
      <c r="K83" s="272" t="e">
        <f t="shared" si="15"/>
        <v>#VALUE!</v>
      </c>
      <c r="L83" s="89" t="s">
        <v>405</v>
      </c>
      <c r="M83" s="272" t="e">
        <f t="shared" si="15"/>
        <v>#VALUE!</v>
      </c>
      <c r="N83" s="89" t="s">
        <v>405</v>
      </c>
      <c r="O83" s="272" t="e">
        <f t="shared" si="15"/>
        <v>#VALUE!</v>
      </c>
      <c r="P83" s="212" t="s">
        <v>405</v>
      </c>
      <c r="Q83" s="309" t="e">
        <f t="shared" ref="Q83" si="16">P83/1000</f>
        <v>#VALUE!</v>
      </c>
      <c r="R83" s="212" t="s">
        <v>405</v>
      </c>
      <c r="S83" s="309" t="e">
        <f t="shared" ref="S83" si="17">R83/1000</f>
        <v>#VALUE!</v>
      </c>
      <c r="T83" s="212" t="s">
        <v>405</v>
      </c>
      <c r="U83" s="309" t="e">
        <f t="shared" ref="U83" si="18">T83/1000</f>
        <v>#VALUE!</v>
      </c>
      <c r="V83" s="212" t="s">
        <v>405</v>
      </c>
      <c r="W83" s="309" t="e">
        <f t="shared" ref="W83" si="19">V83/1000</f>
        <v>#VALUE!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5" customHeight="1">
      <c r="A84" s="106">
        <v>15</v>
      </c>
      <c r="B84" s="48" t="s">
        <v>55</v>
      </c>
      <c r="C84" s="43" t="s">
        <v>78</v>
      </c>
      <c r="D84" s="27" t="s">
        <v>405</v>
      </c>
      <c r="E84" s="27"/>
      <c r="F84" s="28" t="s">
        <v>405</v>
      </c>
      <c r="G84" s="28"/>
      <c r="H84" s="40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191" t="s">
        <v>405</v>
      </c>
      <c r="Q84" s="191"/>
      <c r="R84" s="191" t="s">
        <v>405</v>
      </c>
      <c r="S84" s="191"/>
      <c r="T84" s="191" t="s">
        <v>405</v>
      </c>
      <c r="U84" s="191"/>
      <c r="V84" s="191" t="s">
        <v>405</v>
      </c>
      <c r="W84" s="191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5" customHeight="1">
      <c r="A85" s="106">
        <v>16</v>
      </c>
      <c r="B85" s="48" t="s">
        <v>95</v>
      </c>
      <c r="C85" s="43" t="s">
        <v>78</v>
      </c>
      <c r="D85" s="88">
        <v>0</v>
      </c>
      <c r="E85" s="88"/>
      <c r="F85" s="89">
        <v>0</v>
      </c>
      <c r="G85" s="89"/>
      <c r="H85" s="40">
        <v>0</v>
      </c>
      <c r="I85" s="89"/>
      <c r="J85" s="89">
        <v>0</v>
      </c>
      <c r="K85" s="89"/>
      <c r="L85" s="89">
        <v>0</v>
      </c>
      <c r="M85" s="89"/>
      <c r="N85" s="89">
        <v>0</v>
      </c>
      <c r="O85" s="89"/>
      <c r="P85" s="212">
        <v>0</v>
      </c>
      <c r="Q85" s="212"/>
      <c r="R85" s="212">
        <v>0</v>
      </c>
      <c r="S85" s="212"/>
      <c r="T85" s="212">
        <v>0</v>
      </c>
      <c r="U85" s="212"/>
      <c r="V85" s="212">
        <v>0</v>
      </c>
      <c r="W85" s="212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5" customHeight="1">
      <c r="A86" s="106">
        <v>17</v>
      </c>
      <c r="B86" s="48" t="s">
        <v>66</v>
      </c>
      <c r="C86" s="43" t="s">
        <v>78</v>
      </c>
      <c r="D86" s="88">
        <v>0</v>
      </c>
      <c r="E86" s="88"/>
      <c r="F86" s="89">
        <v>0</v>
      </c>
      <c r="G86" s="89"/>
      <c r="H86" s="40">
        <v>0</v>
      </c>
      <c r="I86" s="89"/>
      <c r="J86" s="89">
        <v>0</v>
      </c>
      <c r="K86" s="89"/>
      <c r="L86" s="89">
        <v>0</v>
      </c>
      <c r="M86" s="89"/>
      <c r="N86" s="89">
        <v>0</v>
      </c>
      <c r="O86" s="89"/>
      <c r="P86" s="212">
        <v>0</v>
      </c>
      <c r="Q86" s="212"/>
      <c r="R86" s="212">
        <v>0</v>
      </c>
      <c r="S86" s="212"/>
      <c r="T86" s="212">
        <v>0</v>
      </c>
      <c r="U86" s="212"/>
      <c r="V86" s="212">
        <v>0</v>
      </c>
      <c r="W86" s="212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5" customHeight="1">
      <c r="A87" s="106">
        <v>18</v>
      </c>
      <c r="B87" s="48" t="s">
        <v>67</v>
      </c>
      <c r="C87" s="43" t="s">
        <v>78</v>
      </c>
      <c r="D87" s="27" t="s">
        <v>405</v>
      </c>
      <c r="E87" s="27"/>
      <c r="F87" s="28" t="s">
        <v>405</v>
      </c>
      <c r="G87" s="28"/>
      <c r="H87" s="40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191" t="s">
        <v>405</v>
      </c>
      <c r="Q87" s="191"/>
      <c r="R87" s="191" t="s">
        <v>405</v>
      </c>
      <c r="S87" s="191"/>
      <c r="T87" s="191" t="s">
        <v>405</v>
      </c>
      <c r="U87" s="191"/>
      <c r="V87" s="191" t="s">
        <v>405</v>
      </c>
      <c r="W87" s="191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5" customHeight="1">
      <c r="A88" s="106">
        <v>19</v>
      </c>
      <c r="B88" s="48" t="s">
        <v>98</v>
      </c>
      <c r="C88" s="45" t="s">
        <v>75</v>
      </c>
      <c r="D88" s="41" t="s">
        <v>405</v>
      </c>
      <c r="E88" s="41"/>
      <c r="F88" s="40" t="s">
        <v>405</v>
      </c>
      <c r="G88" s="40"/>
      <c r="H88" s="40" t="s">
        <v>405</v>
      </c>
      <c r="I88" s="40"/>
      <c r="J88" s="40" t="s">
        <v>405</v>
      </c>
      <c r="K88" s="40"/>
      <c r="L88" s="40" t="s">
        <v>405</v>
      </c>
      <c r="M88" s="40"/>
      <c r="N88" s="40" t="s">
        <v>405</v>
      </c>
      <c r="O88" s="40"/>
      <c r="P88" s="188" t="s">
        <v>405</v>
      </c>
      <c r="Q88" s="188"/>
      <c r="R88" s="188" t="s">
        <v>405</v>
      </c>
      <c r="S88" s="188"/>
      <c r="T88" s="188" t="s">
        <v>405</v>
      </c>
      <c r="U88" s="188"/>
      <c r="V88" s="188" t="s">
        <v>405</v>
      </c>
      <c r="W88" s="188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5" customHeight="1">
      <c r="A89" s="106">
        <v>20</v>
      </c>
      <c r="B89" s="48" t="s">
        <v>56</v>
      </c>
      <c r="C89" s="43" t="s">
        <v>78</v>
      </c>
      <c r="D89" s="41" t="s">
        <v>405</v>
      </c>
      <c r="E89" s="41"/>
      <c r="F89" s="40" t="s">
        <v>405</v>
      </c>
      <c r="G89" s="40"/>
      <c r="H89" s="40" t="s">
        <v>405</v>
      </c>
      <c r="I89" s="40"/>
      <c r="J89" s="40" t="s">
        <v>405</v>
      </c>
      <c r="K89" s="40"/>
      <c r="L89" s="40" t="s">
        <v>405</v>
      </c>
      <c r="M89" s="40"/>
      <c r="N89" s="40" t="s">
        <v>405</v>
      </c>
      <c r="O89" s="40"/>
      <c r="P89" s="188" t="s">
        <v>405</v>
      </c>
      <c r="Q89" s="188"/>
      <c r="R89" s="188" t="s">
        <v>405</v>
      </c>
      <c r="S89" s="188"/>
      <c r="T89" s="188" t="s">
        <v>405</v>
      </c>
      <c r="U89" s="188"/>
      <c r="V89" s="188" t="s">
        <v>405</v>
      </c>
      <c r="W89" s="188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5" customHeight="1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91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5" customHeight="1">
      <c r="A91" s="106">
        <v>22</v>
      </c>
      <c r="B91" s="48" t="s">
        <v>103</v>
      </c>
      <c r="C91" s="45" t="s">
        <v>75</v>
      </c>
      <c r="D91" s="27">
        <v>7.1</v>
      </c>
      <c r="E91" s="27"/>
      <c r="F91" s="28">
        <v>7.1</v>
      </c>
      <c r="G91" s="28"/>
      <c r="H91" s="40">
        <v>7.1</v>
      </c>
      <c r="I91" s="28"/>
      <c r="J91" s="28">
        <v>7.1</v>
      </c>
      <c r="K91" s="28"/>
      <c r="L91" s="28">
        <v>6.8</v>
      </c>
      <c r="M91" s="28"/>
      <c r="N91" s="28">
        <v>7</v>
      </c>
      <c r="O91" s="28"/>
      <c r="P91" s="191">
        <v>7.4</v>
      </c>
      <c r="Q91" s="191"/>
      <c r="R91" s="191">
        <v>7.3</v>
      </c>
      <c r="S91" s="191"/>
      <c r="T91" s="191">
        <v>7.4</v>
      </c>
      <c r="U91" s="191"/>
      <c r="V91" s="191">
        <v>7.5</v>
      </c>
      <c r="W91" s="191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5" customHeight="1">
      <c r="A92" s="106">
        <v>23</v>
      </c>
      <c r="B92" s="48" t="s">
        <v>57</v>
      </c>
      <c r="C92" s="45" t="s">
        <v>75</v>
      </c>
      <c r="D92" s="27" t="s">
        <v>405</v>
      </c>
      <c r="E92" s="27"/>
      <c r="F92" s="28" t="s">
        <v>405</v>
      </c>
      <c r="G92" s="28"/>
      <c r="H92" s="40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191" t="s">
        <v>405</v>
      </c>
      <c r="Q92" s="191"/>
      <c r="R92" s="191" t="s">
        <v>405</v>
      </c>
      <c r="S92" s="191"/>
      <c r="T92" s="191" t="s">
        <v>405</v>
      </c>
      <c r="U92" s="191"/>
      <c r="V92" s="191" t="s">
        <v>405</v>
      </c>
      <c r="W92" s="191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5" customHeight="1">
      <c r="A93" s="106">
        <v>24</v>
      </c>
      <c r="B93" s="50" t="s">
        <v>58</v>
      </c>
      <c r="C93" s="51" t="s">
        <v>92</v>
      </c>
      <c r="D93" s="41" t="s">
        <v>405</v>
      </c>
      <c r="E93" s="41"/>
      <c r="F93" s="40" t="s">
        <v>405</v>
      </c>
      <c r="G93" s="40"/>
      <c r="H93" s="40" t="s">
        <v>405</v>
      </c>
      <c r="I93" s="40"/>
      <c r="J93" s="40" t="s">
        <v>405</v>
      </c>
      <c r="K93" s="40"/>
      <c r="L93" s="40" t="s">
        <v>405</v>
      </c>
      <c r="M93" s="40"/>
      <c r="N93" s="40" t="s">
        <v>405</v>
      </c>
      <c r="O93" s="40"/>
      <c r="P93" s="188" t="s">
        <v>405</v>
      </c>
      <c r="Q93" s="188"/>
      <c r="R93" s="188" t="s">
        <v>405</v>
      </c>
      <c r="S93" s="188"/>
      <c r="T93" s="188" t="s">
        <v>405</v>
      </c>
      <c r="U93" s="188"/>
      <c r="V93" s="188" t="s">
        <v>405</v>
      </c>
      <c r="W93" s="188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5" customHeight="1">
      <c r="A94" s="106">
        <v>25</v>
      </c>
      <c r="B94" s="48" t="s">
        <v>104</v>
      </c>
      <c r="C94" s="43" t="s">
        <v>78</v>
      </c>
      <c r="D94" s="88">
        <v>0</v>
      </c>
      <c r="E94" s="88"/>
      <c r="F94" s="89">
        <v>0</v>
      </c>
      <c r="G94" s="89"/>
      <c r="H94" s="40">
        <v>0</v>
      </c>
      <c r="I94" s="89"/>
      <c r="J94" s="89">
        <v>0</v>
      </c>
      <c r="K94" s="89"/>
      <c r="L94" s="89">
        <v>0</v>
      </c>
      <c r="M94" s="89"/>
      <c r="N94" s="89">
        <v>0</v>
      </c>
      <c r="O94" s="89"/>
      <c r="P94" s="212">
        <v>0</v>
      </c>
      <c r="Q94" s="212"/>
      <c r="R94" s="212">
        <v>0</v>
      </c>
      <c r="S94" s="212"/>
      <c r="T94" s="212">
        <v>0</v>
      </c>
      <c r="U94" s="212"/>
      <c r="V94" s="212">
        <v>0</v>
      </c>
      <c r="W94" s="212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5" customHeight="1">
      <c r="A95" s="106">
        <v>26</v>
      </c>
      <c r="B95" s="48" t="s">
        <v>68</v>
      </c>
      <c r="C95" s="43" t="s">
        <v>78</v>
      </c>
      <c r="D95" s="99" t="s">
        <v>405</v>
      </c>
      <c r="E95" s="272" t="e">
        <f t="shared" ref="E95" si="20">D95/1000</f>
        <v>#VALUE!</v>
      </c>
      <c r="F95" s="100" t="s">
        <v>405</v>
      </c>
      <c r="G95" s="272" t="e">
        <f t="shared" ref="G95" si="21">F95/1000</f>
        <v>#VALUE!</v>
      </c>
      <c r="H95" s="40" t="s">
        <v>405</v>
      </c>
      <c r="I95" s="272" t="e">
        <f t="shared" ref="I95" si="22">H95/1000</f>
        <v>#VALUE!</v>
      </c>
      <c r="J95" s="100" t="s">
        <v>405</v>
      </c>
      <c r="K95" s="272" t="e">
        <f t="shared" ref="K95" si="23">J95/1000</f>
        <v>#VALUE!</v>
      </c>
      <c r="L95" s="100" t="s">
        <v>405</v>
      </c>
      <c r="M95" s="272" t="e">
        <f t="shared" ref="M95" si="24">L95/1000</f>
        <v>#VALUE!</v>
      </c>
      <c r="N95" s="100" t="s">
        <v>405</v>
      </c>
      <c r="O95" s="272" t="e">
        <f t="shared" ref="O95" si="25">N95/1000</f>
        <v>#VALUE!</v>
      </c>
      <c r="P95" s="311" t="s">
        <v>405</v>
      </c>
      <c r="Q95" s="309" t="e">
        <f t="shared" ref="Q95" si="26">P95/1000</f>
        <v>#VALUE!</v>
      </c>
      <c r="R95" s="311" t="s">
        <v>405</v>
      </c>
      <c r="S95" s="309" t="e">
        <f t="shared" ref="S95" si="27">R95/1000</f>
        <v>#VALUE!</v>
      </c>
      <c r="T95" s="311" t="s">
        <v>405</v>
      </c>
      <c r="U95" s="309" t="e">
        <f t="shared" ref="U95" si="28">T95/1000</f>
        <v>#VALUE!</v>
      </c>
      <c r="V95" s="311" t="s">
        <v>405</v>
      </c>
      <c r="W95" s="309" t="e">
        <f t="shared" ref="W95" si="29">V95/1000</f>
        <v>#VALUE!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5" customHeight="1" thickBot="1">
      <c r="A96" s="107">
        <v>27</v>
      </c>
      <c r="B96" s="273" t="s">
        <v>176</v>
      </c>
      <c r="C96" s="52" t="s">
        <v>78</v>
      </c>
      <c r="D96" s="120">
        <v>0</v>
      </c>
      <c r="E96" s="274">
        <f>D96/1000</f>
        <v>0</v>
      </c>
      <c r="F96" s="115">
        <v>0</v>
      </c>
      <c r="G96" s="274">
        <f>F96/1000</f>
        <v>0</v>
      </c>
      <c r="H96" s="60">
        <v>0</v>
      </c>
      <c r="I96" s="274">
        <f>H96/1000</f>
        <v>0</v>
      </c>
      <c r="J96" s="115">
        <v>0</v>
      </c>
      <c r="K96" s="274">
        <f>J96/1000</f>
        <v>0</v>
      </c>
      <c r="L96" s="115">
        <v>0</v>
      </c>
      <c r="M96" s="274">
        <f>L96/1000</f>
        <v>0</v>
      </c>
      <c r="N96" s="115">
        <v>0</v>
      </c>
      <c r="O96" s="274">
        <f>N96/1000</f>
        <v>0</v>
      </c>
      <c r="P96" s="312" t="s">
        <v>405</v>
      </c>
      <c r="Q96" s="308" t="e">
        <f>P96/1000</f>
        <v>#VALUE!</v>
      </c>
      <c r="R96" s="312" t="s">
        <v>405</v>
      </c>
      <c r="S96" s="308" t="e">
        <f>R96/1000</f>
        <v>#VALUE!</v>
      </c>
      <c r="T96" s="312" t="s">
        <v>405</v>
      </c>
      <c r="U96" s="308" t="e">
        <f>T96/1000</f>
        <v>#VALUE!</v>
      </c>
      <c r="V96" s="312" t="s">
        <v>405</v>
      </c>
      <c r="W96" s="308" t="e">
        <f>V96/1000</f>
        <v>#VALUE!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5" customHeight="1" thickBot="1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5" customHeight="1">
      <c r="A98" s="105">
        <v>1</v>
      </c>
      <c r="B98" s="123" t="s">
        <v>335</v>
      </c>
      <c r="C98" s="53" t="s">
        <v>60</v>
      </c>
      <c r="D98" s="83" t="s">
        <v>405</v>
      </c>
      <c r="E98" s="83"/>
      <c r="F98" s="84" t="s">
        <v>405</v>
      </c>
      <c r="G98" s="84"/>
      <c r="H98" s="39" t="s">
        <v>405</v>
      </c>
      <c r="I98" s="84"/>
      <c r="J98" s="84" t="s">
        <v>405</v>
      </c>
      <c r="K98" s="84"/>
      <c r="L98" s="84" t="s">
        <v>405</v>
      </c>
      <c r="M98" s="84"/>
      <c r="N98" s="84" t="s">
        <v>405</v>
      </c>
      <c r="O98" s="84"/>
      <c r="P98" s="242" t="s">
        <v>405</v>
      </c>
      <c r="Q98" s="242"/>
      <c r="R98" s="242" t="s">
        <v>405</v>
      </c>
      <c r="S98" s="242"/>
      <c r="T98" s="242" t="s">
        <v>405</v>
      </c>
      <c r="U98" s="242"/>
      <c r="V98" s="242" t="s">
        <v>405</v>
      </c>
      <c r="W98" s="242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5" customHeight="1">
      <c r="A99" s="106">
        <v>2</v>
      </c>
      <c r="B99" s="124" t="s">
        <v>336</v>
      </c>
      <c r="C99" s="55" t="s">
        <v>60</v>
      </c>
      <c r="D99" s="27" t="s">
        <v>405</v>
      </c>
      <c r="E99" s="27"/>
      <c r="F99" s="28" t="s">
        <v>405</v>
      </c>
      <c r="G99" s="28"/>
      <c r="H99" s="40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191" t="s">
        <v>405</v>
      </c>
      <c r="Q99" s="191"/>
      <c r="R99" s="191" t="s">
        <v>405</v>
      </c>
      <c r="S99" s="191"/>
      <c r="T99" s="191" t="s">
        <v>405</v>
      </c>
      <c r="U99" s="191"/>
      <c r="V99" s="191" t="s">
        <v>405</v>
      </c>
      <c r="W99" s="191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5" customHeight="1">
      <c r="A100" s="106">
        <v>3</v>
      </c>
      <c r="B100" s="54" t="s">
        <v>59</v>
      </c>
      <c r="C100" s="55" t="s">
        <v>60</v>
      </c>
      <c r="D100" s="27">
        <v>4.2</v>
      </c>
      <c r="E100" s="27"/>
      <c r="F100" s="28">
        <v>4</v>
      </c>
      <c r="G100" s="28"/>
      <c r="H100" s="40">
        <v>4</v>
      </c>
      <c r="I100" s="28"/>
      <c r="J100" s="28">
        <v>4</v>
      </c>
      <c r="K100" s="28"/>
      <c r="L100" s="28">
        <v>9.4</v>
      </c>
      <c r="M100" s="28"/>
      <c r="N100" s="28">
        <v>8.1</v>
      </c>
      <c r="O100" s="28"/>
      <c r="P100" s="191">
        <v>6.4</v>
      </c>
      <c r="Q100" s="191"/>
      <c r="R100" s="191">
        <v>6.3</v>
      </c>
      <c r="S100" s="191"/>
      <c r="T100" s="191">
        <v>6</v>
      </c>
      <c r="U100" s="191"/>
      <c r="V100" s="191">
        <v>6.1</v>
      </c>
      <c r="W100" s="191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5" customHeight="1">
      <c r="A101" s="106"/>
      <c r="B101" s="124" t="s">
        <v>219</v>
      </c>
      <c r="C101" s="55"/>
      <c r="D101" s="27">
        <v>0.1</v>
      </c>
      <c r="E101" s="27"/>
      <c r="F101" s="28">
        <v>0.1</v>
      </c>
      <c r="G101" s="28"/>
      <c r="H101" s="40">
        <v>0.12</v>
      </c>
      <c r="I101" s="28"/>
      <c r="J101" s="28">
        <v>0.1</v>
      </c>
      <c r="K101" s="28"/>
      <c r="L101" s="28">
        <v>0.38</v>
      </c>
      <c r="M101" s="28"/>
      <c r="N101" s="28">
        <v>0.3</v>
      </c>
      <c r="O101" s="28"/>
      <c r="P101" s="191">
        <v>0.2</v>
      </c>
      <c r="Q101" s="191"/>
      <c r="R101" s="191">
        <v>0.19</v>
      </c>
      <c r="S101" s="191"/>
      <c r="T101" s="191">
        <v>0.18</v>
      </c>
      <c r="U101" s="191"/>
      <c r="V101" s="191">
        <v>0.18</v>
      </c>
      <c r="W101" s="191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5" customHeight="1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8"/>
      <c r="Q102" s="188"/>
      <c r="R102" s="188"/>
      <c r="S102" s="188"/>
      <c r="T102" s="188"/>
      <c r="U102" s="188"/>
      <c r="V102" s="188"/>
      <c r="W102" s="188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5" customHeight="1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8"/>
      <c r="Q103" s="188"/>
      <c r="R103" s="188"/>
      <c r="S103" s="188"/>
      <c r="T103" s="188"/>
      <c r="U103" s="188"/>
      <c r="V103" s="188"/>
      <c r="W103" s="188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5" customHeight="1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8" t="s">
        <v>405</v>
      </c>
      <c r="Q104" s="188"/>
      <c r="R104" s="188" t="s">
        <v>405</v>
      </c>
      <c r="S104" s="188"/>
      <c r="T104" s="188" t="s">
        <v>405</v>
      </c>
      <c r="U104" s="188"/>
      <c r="V104" s="188" t="s">
        <v>405</v>
      </c>
      <c r="W104" s="188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5" customHeight="1" thickBot="1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49" t="s">
        <v>405</v>
      </c>
      <c r="Q105" s="249"/>
      <c r="R105" s="249" t="s">
        <v>405</v>
      </c>
      <c r="S105" s="249"/>
      <c r="T105" s="249" t="s">
        <v>405</v>
      </c>
      <c r="U105" s="249"/>
      <c r="V105" s="249" t="s">
        <v>405</v>
      </c>
      <c r="W105" s="249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5" customHeight="1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356"/>
      <c r="B132" s="356"/>
      <c r="C132" s="357"/>
      <c r="D132" s="357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"/>
  <cols>
    <col min="2" max="2" width="11" bestFit="1" customWidth="1"/>
    <col min="4" max="10" width="9" bestFit="1" customWidth="1"/>
    <col min="13" max="13" width="9" bestFit="1" customWidth="1"/>
  </cols>
  <sheetData>
    <row r="1" spans="1:14">
      <c r="B1" s="283">
        <v>45809</v>
      </c>
      <c r="C1" t="s">
        <v>381</v>
      </c>
    </row>
    <row r="2" spans="1:1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84"/>
      <c r="N2" s="284"/>
    </row>
    <row r="3" spans="1:14">
      <c r="A3" t="s">
        <v>80</v>
      </c>
      <c r="B3" s="285">
        <v>45809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>
      <c r="B4" s="285">
        <v>45810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>
      <c r="B5" s="285">
        <v>45811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>
      <c r="B6" s="285">
        <v>45812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>
      <c r="B7" s="285">
        <v>45813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>
      <c r="B8" s="285">
        <v>45814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>
      <c r="B9" s="285">
        <v>45815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>
      <c r="B10" s="285">
        <v>45816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>
      <c r="B11" s="285">
        <v>45817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>
      <c r="B12" s="285">
        <v>45818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>
      <c r="B13" s="285">
        <v>45819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>
      <c r="B14" s="285">
        <v>45820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>
      <c r="B15" s="285">
        <v>45821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>
      <c r="B16" s="285">
        <v>45822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>
      <c r="B17" s="285">
        <v>45823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>
      <c r="B18" s="285">
        <v>45824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>
      <c r="B19" s="285">
        <v>45825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>
      <c r="B20" s="285">
        <v>45826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>
      <c r="B21" s="285">
        <v>45827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>
      <c r="B22" s="285">
        <v>45828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>
      <c r="B23" s="285">
        <v>45829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>
      <c r="B24" s="285">
        <v>45830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>
      <c r="B25" s="285">
        <v>45831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>
      <c r="B26" s="285">
        <v>45832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>
      <c r="B27" s="285">
        <v>45833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>
      <c r="B28" s="285">
        <v>45834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>
      <c r="B29" s="285">
        <v>45835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>
      <c r="B30" s="285">
        <v>45836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>
      <c r="B31" s="285">
        <v>45837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>
      <c r="B32" s="285">
        <v>45838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2">
      <c r="B33" s="285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388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388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s="155" customFormat="1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s="155" customFormat="1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2021-12-28T08:25:17Z</cp:lastPrinted>
  <dcterms:created xsi:type="dcterms:W3CDTF">2020-11-06T01:25:08Z</dcterms:created>
  <dcterms:modified xsi:type="dcterms:W3CDTF">2025-07-30T05:17:18Z</dcterms:modified>
</cp:coreProperties>
</file>