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2月月報\"/>
    </mc:Choice>
  </mc:AlternateContent>
  <xr:revisionPtr revIDLastSave="0" documentId="8_{C6381236-260E-4B69-BDA0-6EB4ACDD11BE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G12" i="5" s="1"/>
  <c r="E9" i="5"/>
  <c r="E11" i="5" s="1"/>
  <c r="D11" i="5" s="1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<sst xmlns="http://schemas.openxmlformats.org/spreadsheetml/2006/main" count="4940" uniqueCount="436">
  <si>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</si>
  <si>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</si>
  <si>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</si>
  <si>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</si>
  <si>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</si>
  <si>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</si>
  <si>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</si>
  <si>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</si>
  <si>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</si>
  <si>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</si>
  <si>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</si>
  <si>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</si>
  <si>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</si>
  <si>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</si>
  <si>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</si>
  <si>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</si>
  <si>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</si>
  <si>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</si>
  <si>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</si>
  <si>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</si>
  <si>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</si>
  <si>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</si>
  <si>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</si>
  <si>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</si>
  <si>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</si>
  <si>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</si>
  <si>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</si>
  <si>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</si>
  <si>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</si>
  <si>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</si>
  <si>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</si>
  <si>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</si>
  <si>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</si>
  <si>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</si>
  <si>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</si>
  <si>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</si>
  <si>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</si>
  <si>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</si>
  <si>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</si>
  <si>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</si>
  <si>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</si>
  <si>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</si>
  <si>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</si>
  <si>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</si>
  <si>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</si>
  <si>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</si>
  <si>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</si>
  <si>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</si>
  <si>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</si>
  <si>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</si>
  <si>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</si>
  <si>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</si>
  <si>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</si>
  <si>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</si>
  <si>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</si>
  <si>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</si>
  <si>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</si>
  <si>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</si>
  <si>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</si>
  <si>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</si>
  <si>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</si>
  <si>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</si>
  <si>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</si>
  <si>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</si>
  <si>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</si>
  <si>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</si>
  <si>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</si>
  <si>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</si>
  <si>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</si>
  <si>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</si>
  <si>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</si>
  <si>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</si>
  <si>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</si>
  <si>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</si>
  <si>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</si>
  <si>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</si>
  <si>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</si>
  <si>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</si>
  <si>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</si>
  <si>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</si>
  <si>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</si>
  <si>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</si>
  <si>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</si>
  <si>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</si>
  <si>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</si>
  <si>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</si>
  <si>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</si>
  <si>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</si>
  <si>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</si>
  <si>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</si>
  <si>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</si>
  <si>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</si>
  <si>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</si>
  <si>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</si>
  <si>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</si>
  <si>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</si>
  <si>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</si>
  <si>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</si>
  <si>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</si>
  <si>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</si>
  <si>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</si>
  <si>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</si>
  <si>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</si>
  <si>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</si>
  <si>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</si>
  <si>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</si>
  <si>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</si>
  <si>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</si>
  <si>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</si>
  <si>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</si>
  <si>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</si>
  <si>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</si>
  <si>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</si>
  <si>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</si>
  <si>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</si>
  <si>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</si>
  <si>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</si>
  <si>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</si>
  <si>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</si>
  <si>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</si>
  <si>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</si>
  <si>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</si>
  <si>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</si>
  <si>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</si>
  <si>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</si>
  <si>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</si>
  <si>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</si>
  <si>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</si>
  <si>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</si>
  <si>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</si>
  <si>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</si>
  <si>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</si>
  <si>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</si>
  <si>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</si>
  <si>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</si>
  <si>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</si>
  <si>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</si>
  <si>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</si>
  <si>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</si>
  <si>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</si>
  <si>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</si>
  <si>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</si>
  <si>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</si>
  <si>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</si>
  <si>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</si>
  <si>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</si>
  <si>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</si>
  <si>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</si>
  <si>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</si>
  <si>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</si>
  <si>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</si>
  <si>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</si>
  <si>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</si>
  <si>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</si>
  <si>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</si>
  <si>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</si>
  <si>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</si>
  <si>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</si>
  <si>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</si>
  <si>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</si>
  <si>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</si>
  <si>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</si>
  <si>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</si>
  <si>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</si>
  <si>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</si>
  <si>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</si>
  <si>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</si>
  <si>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</si>
  <si>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</si>
  <si>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</si>
  <si>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</si>
  <si>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</si>
  <si>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</si>
  <si>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</si>
  <si>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</si>
  <si>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</si>
  <si>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</si>
  <si>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</si>
  <si>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</si>
  <si>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</si>
  <si>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</si>
  <si>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</si>
  <si>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</si>
  <si>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</si>
  <si>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</si>
  <si>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</si>
  <si>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</si>
  <si>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</si>
  <si>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</si>
  <si>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</si>
  <si>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</si>
  <si>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</si>
  <si>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</si>
  <si>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</si>
  <si>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</si>
  <si>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</si>
  <si>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</si>
  <si>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</si>
  <si>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</si>
  <si>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</si>
  <si>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</si>
  <si>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</si>
  <si>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</si>
  <si>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</si>
  <si>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</si>
  <si>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</si>
  <si>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</si>
  <si>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</si>
  <si>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</si>
  <si>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</si>
  <si>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</si>
  <si>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</si>
  <si>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</si>
  <si>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</si>
  <si>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</si>
  <si>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</si>
  <si>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</si>
  <si>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</si>
  <si>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</si>
  <si>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</si>
  <si>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</si>
  <si>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</si>
  <si>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</si>
  <si>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</si>
  <si>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</si>
  <si>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</si>
  <si>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</si>
  <si>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</si>
  <si>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</si>
  <si>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</si>
  <si>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</si>
  <si>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</si>
  <si>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</si>
  <si>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</si>
  <si>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</si>
  <si>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</si>
  <si>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</si>
  <si>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</si>
  <si>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</si>
  <si>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</si>
  <si>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</si>
  <si>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</si>
  <si>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</si>
  <si>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</si>
  <si>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</si>
  <si>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</si>
  <si>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</si>
  <si>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</si>
  <si>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</si>
  <si>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</si>
  <si>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</si>
  <si>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</si>
  <si>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</si>
  <si>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</si>
  <si>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</si>
  <si>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</si>
  <si>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</si>
  <si>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</si>
  <si>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</si>
  <si>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</si>
  <si>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</si>
  <si>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</si>
  <si>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</si>
  <si>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</si>
  <si>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</si>
  <si>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</si>
  <si>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</si>
  <si>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</si>
  <si>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</si>
  <si>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</si>
  <si>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</si>
  <si>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</si>
  <si>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</si>
  <si>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</si>
  <si>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</si>
  <si>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</si>
  <si>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</si>
  <si>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</si>
  <si>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</si>
  <si>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</si>
  <si>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</si>
  <si>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</si>
  <si>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</si>
  <si>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</si>
  <si>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</si>
  <si>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</si>
  <si>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</si>
  <si>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</si>
  <si>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</si>
  <si>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</si>
  <si>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</si>
  <si>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</si>
  <si>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</si>
  <si>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</si>
  <si>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</si>
  <si>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</si>
  <si>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</si>
  <si>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</si>
  <si>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</si>
  <si>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</si>
  <si>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</si>
  <si>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</si>
  <si>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</si>
  <si>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</si>
  <si>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</si>
  <si>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</si>
  <si>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</si>
  <si>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</si>
  <si>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</si>
  <si>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</si>
  <si>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</si>
  <si>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</si>
  <si>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</si>
  <si>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</si>
  <si>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</si>
  <si>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</si>
  <si>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</si>
  <si>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</si>
  <si>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</si>
  <si>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</si>
  <si>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</si>
  <si>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</si>
  <si>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</si>
  <si>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</si>
  <si>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</si>
  <si>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</si>
  <si>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</si>
  <si>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</si>
  <si>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</si>
  <si>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</si>
  <si>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</si>
  <si>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</si>
  <si>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</si>
  <si>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</si>
  <si>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</si>
  <si>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</si>
  <si>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</si>
  <si>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</si>
  <si>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</si>
  <si>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</si>
  <si>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</si>
  <si>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</si>
  <si>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</si>
  <si>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</si>
  <si>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</si>
  <si>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</si>
  <si>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</si>
  <si>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</si>
  <si>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</si>
  <si>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</si>
  <si>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</si>
  <si>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</si>
  <si>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</si>
  <si>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</si>
  <si>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</si>
  <si>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</si>
  <si>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</si>
  <si>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</si>
  <si>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</si>
  <si>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</si>
  <si>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</si>
  <si>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</si>
  <si>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</si>
  <si>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</si>
  <si>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</si>
  <si>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</si>
  <si>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</si>
  <si>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</si>
  <si>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</si>
  <si>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</si>
  <si>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</si>
  <si>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</si>
  <si>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</si>
  <si>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</si>
  <si>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</si>
  <si>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</si>
  <si>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</si>
  <si>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</si>
  <si>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</si>
  <si>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</si>
  <si>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</si>
  <si>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</si>
  <si>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</si>
  <si>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</si>
  <si>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</si>
  <si>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</si>
  <si>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</si>
  <si>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</si>
  <si>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</si>
  <si>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</si>
  <si>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</si>
  <si>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</si>
  <si>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</si>
  <si>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</si>
  <si>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</si>
  <si>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</si>
  <si>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</si>
  <si>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</si>
  <si>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</si>
  <si>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</si>
  <si>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</si>
  <si>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</si>
  <si>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</si>
  <si>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</si>
  <si>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</si>
  <si>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</si>
  <si>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曇|晴</t>
  </si>
  <si>
    <t>晴</t>
  </si>
  <si>
    <t>曇</t>
  </si>
  <si>
    <t>晴|曇</t>
  </si>
  <si>
    <t>晴/雨</t>
  </si>
  <si>
    <t>雨/晴</t>
  </si>
  <si>
    <t>曇|雨</t>
  </si>
  <si>
    <t>雨/曇</t>
  </si>
  <si>
    <t>晴/曇</t>
  </si>
  <si>
    <t>晴/雪</t>
  </si>
  <si>
    <t>2023/12/12</t>
  </si>
  <si>
    <t>2023/12/14</t>
  </si>
  <si>
    <t>09:43</t>
  </si>
  <si>
    <t>10:22</t>
  </si>
  <si>
    <t>10:06</t>
  </si>
  <si>
    <t>10:34</t>
  </si>
  <si>
    <t>09:30</t>
  </si>
  <si>
    <t>09:15</t>
  </si>
  <si>
    <t>10:21</t>
  </si>
  <si>
    <t>10:02</t>
  </si>
  <si>
    <t>11:01</t>
  </si>
  <si>
    <t>10:40</t>
  </si>
  <si>
    <t>0.004未満</t>
  </si>
  <si>
    <t>0.05未満</t>
  </si>
  <si>
    <t>0.0002未満</t>
  </si>
  <si>
    <t>0.001未満</t>
  </si>
  <si>
    <t>異常なし</t>
  </si>
  <si>
    <t>0.5未満</t>
  </si>
  <si>
    <t>0.1未満</t>
  </si>
  <si>
    <t>0.008未満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</si>
</sst>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10" fillId="0" borderId="55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B114" zoomScaleNormal="100" zoomScaleSheetLayoutView="100" workbookViewId="0">
      <selection activeCell="AK1" sqref="AK1:AP1048576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46">
        <v>45170</v>
      </c>
      <c r="B2" s="346"/>
      <c r="C2" s="347">
        <v>45261</v>
      </c>
      <c r="D2" s="347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48" t="s">
        <v>352</v>
      </c>
      <c r="E4" s="340" t="s">
        <v>353</v>
      </c>
      <c r="F4" s="338" t="s">
        <v>358</v>
      </c>
      <c r="G4" s="320" t="s">
        <v>364</v>
      </c>
      <c r="H4" s="314" t="s">
        <v>366</v>
      </c>
      <c r="I4" s="320" t="s">
        <v>369</v>
      </c>
      <c r="J4" s="314" t="s">
        <v>395</v>
      </c>
      <c r="K4" s="320" t="s">
        <v>396</v>
      </c>
      <c r="L4" s="314" t="s">
        <v>397</v>
      </c>
      <c r="M4" s="320" t="s">
        <v>401</v>
      </c>
      <c r="N4" s="328"/>
      <c r="O4" s="330"/>
      <c r="P4" s="344"/>
      <c r="Q4" s="32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49"/>
      <c r="E5" s="341"/>
      <c r="F5" s="339"/>
      <c r="G5" s="321"/>
      <c r="H5" s="315"/>
      <c r="I5" s="321"/>
      <c r="J5" s="315"/>
      <c r="K5" s="321"/>
      <c r="L5" s="315"/>
      <c r="M5" s="321"/>
      <c r="N5" s="329"/>
      <c r="O5" s="331"/>
      <c r="P5" s="345"/>
      <c r="Q5" s="32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54" t="s">
        <v>350</v>
      </c>
      <c r="E6" s="336" t="s">
        <v>356</v>
      </c>
      <c r="F6" s="352" t="s">
        <v>359</v>
      </c>
      <c r="G6" s="350" t="s">
        <v>363</v>
      </c>
      <c r="H6" s="352" t="s">
        <v>367</v>
      </c>
      <c r="I6" s="350" t="s">
        <v>372</v>
      </c>
      <c r="J6" s="352" t="s">
        <v>398</v>
      </c>
      <c r="K6" s="350" t="s">
        <v>399</v>
      </c>
      <c r="L6" s="318" t="s">
        <v>400</v>
      </c>
      <c r="M6" s="316" t="s">
        <v>404</v>
      </c>
      <c r="N6" s="332"/>
      <c r="O6" s="334"/>
      <c r="P6" s="324"/>
      <c r="Q6" s="32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55"/>
      <c r="E7" s="337"/>
      <c r="F7" s="353"/>
      <c r="G7" s="351"/>
      <c r="H7" s="353"/>
      <c r="I7" s="351"/>
      <c r="J7" s="353"/>
      <c r="K7" s="351"/>
      <c r="L7" s="319"/>
      <c r="M7" s="317"/>
      <c r="N7" s="333"/>
      <c r="O7" s="335"/>
      <c r="P7" s="325"/>
      <c r="Q7" s="32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8" t="s">
        <v>416</v>
      </c>
      <c r="J9" s="178" t="s">
        <v>417</v>
      </c>
      <c r="K9" s="178" t="s">
        <v>417</v>
      </c>
      <c r="L9" s="178" t="s">
        <v>417</v>
      </c>
      <c r="M9" s="178" t="s">
        <v>417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418</v>
      </c>
      <c r="E10" s="188" t="s">
        <v>419</v>
      </c>
      <c r="F10" s="188" t="s">
        <v>420</v>
      </c>
      <c r="G10" s="188" t="s">
        <v>421</v>
      </c>
      <c r="H10" s="188" t="s">
        <v>422</v>
      </c>
      <c r="I10" s="188" t="s">
        <v>423</v>
      </c>
      <c r="J10" s="188" t="s">
        <v>424</v>
      </c>
      <c r="K10" s="188" t="s">
        <v>425</v>
      </c>
      <c r="L10" s="188" t="s">
        <v>426</v>
      </c>
      <c r="M10" s="188" t="s">
        <v>427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410</v>
      </c>
      <c r="E11" s="188" t="s">
        <v>410</v>
      </c>
      <c r="F11" s="188" t="s">
        <v>410</v>
      </c>
      <c r="G11" s="188" t="s">
        <v>410</v>
      </c>
      <c r="H11" s="188" t="s">
        <v>410</v>
      </c>
      <c r="I11" s="188" t="s">
        <v>410</v>
      </c>
      <c r="J11" s="188" t="s">
        <v>407</v>
      </c>
      <c r="K11" s="188" t="s">
        <v>407</v>
      </c>
      <c r="L11" s="188" t="s">
        <v>407</v>
      </c>
      <c r="M11" s="188" t="s">
        <v>407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411</v>
      </c>
      <c r="E12" s="188" t="s">
        <v>411</v>
      </c>
      <c r="F12" s="188" t="s">
        <v>411</v>
      </c>
      <c r="G12" s="188" t="s">
        <v>411</v>
      </c>
      <c r="H12" s="188" t="s">
        <v>411</v>
      </c>
      <c r="I12" s="188" t="s">
        <v>411</v>
      </c>
      <c r="J12" s="188" t="s">
        <v>409</v>
      </c>
      <c r="K12" s="188" t="s">
        <v>409</v>
      </c>
      <c r="L12" s="188" t="s">
        <v>409</v>
      </c>
      <c r="M12" s="188" t="s">
        <v>409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13.8</v>
      </c>
      <c r="E13" s="191">
        <v>14.3</v>
      </c>
      <c r="F13" s="191">
        <v>15</v>
      </c>
      <c r="G13" s="191">
        <v>16.5</v>
      </c>
      <c r="H13" s="191">
        <v>13.2</v>
      </c>
      <c r="I13" s="191">
        <v>13.9</v>
      </c>
      <c r="J13" s="191">
        <v>10.4</v>
      </c>
      <c r="K13" s="191">
        <v>11.8</v>
      </c>
      <c r="L13" s="191">
        <v>11</v>
      </c>
      <c r="M13" s="191">
        <v>10.8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9.5</v>
      </c>
      <c r="E14" s="199">
        <v>13.3</v>
      </c>
      <c r="F14" s="199">
        <v>9.1999999999999993</v>
      </c>
      <c r="G14" s="199">
        <v>13.4</v>
      </c>
      <c r="H14" s="199">
        <v>10.199999999999999</v>
      </c>
      <c r="I14" s="199">
        <v>13.2</v>
      </c>
      <c r="J14" s="199">
        <v>10.9</v>
      </c>
      <c r="K14" s="199">
        <v>13.6</v>
      </c>
      <c r="L14" s="199">
        <v>12.6</v>
      </c>
      <c r="M14" s="199">
        <v>13.4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405</v>
      </c>
      <c r="E18" s="210" t="s">
        <v>405</v>
      </c>
      <c r="F18" s="210" t="s">
        <v>405</v>
      </c>
      <c r="G18" s="210" t="s">
        <v>405</v>
      </c>
      <c r="H18" s="210" t="s">
        <v>405</v>
      </c>
      <c r="I18" s="210" t="s">
        <v>405</v>
      </c>
      <c r="J18" s="210" t="s">
        <v>405</v>
      </c>
      <c r="K18" s="210" t="s">
        <v>405</v>
      </c>
      <c r="L18" s="210" t="s">
        <v>405</v>
      </c>
      <c r="M18" s="210" t="s">
        <v>405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405</v>
      </c>
      <c r="E19" s="211" t="s">
        <v>405</v>
      </c>
      <c r="F19" s="211" t="s">
        <v>405</v>
      </c>
      <c r="G19" s="211" t="s">
        <v>405</v>
      </c>
      <c r="H19" s="211" t="s">
        <v>405</v>
      </c>
      <c r="I19" s="211" t="s">
        <v>405</v>
      </c>
      <c r="J19" s="211" t="s">
        <v>405</v>
      </c>
      <c r="K19" s="211" t="s">
        <v>405</v>
      </c>
      <c r="L19" s="211" t="s">
        <v>405</v>
      </c>
      <c r="M19" s="211" t="s">
        <v>405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405</v>
      </c>
      <c r="E20" s="212" t="s">
        <v>405</v>
      </c>
      <c r="F20" s="212" t="s">
        <v>405</v>
      </c>
      <c r="G20" s="212" t="s">
        <v>405</v>
      </c>
      <c r="H20" s="212" t="s">
        <v>405</v>
      </c>
      <c r="I20" s="212" t="s">
        <v>405</v>
      </c>
      <c r="J20" s="212" t="s">
        <v>405</v>
      </c>
      <c r="K20" s="212" t="s">
        <v>405</v>
      </c>
      <c r="L20" s="212" t="s">
        <v>405</v>
      </c>
      <c r="M20" s="212" t="s">
        <v>405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405</v>
      </c>
      <c r="E21" s="212" t="s">
        <v>405</v>
      </c>
      <c r="F21" s="212" t="s">
        <v>405</v>
      </c>
      <c r="G21" s="212" t="s">
        <v>405</v>
      </c>
      <c r="H21" s="212" t="s">
        <v>405</v>
      </c>
      <c r="I21" s="212" t="s">
        <v>405</v>
      </c>
      <c r="J21" s="212" t="s">
        <v>405</v>
      </c>
      <c r="K21" s="212" t="s">
        <v>405</v>
      </c>
      <c r="L21" s="212" t="s">
        <v>405</v>
      </c>
      <c r="M21" s="212" t="s">
        <v>405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405</v>
      </c>
      <c r="E22" s="212" t="s">
        <v>405</v>
      </c>
      <c r="F22" s="212" t="s">
        <v>405</v>
      </c>
      <c r="G22" s="212" t="s">
        <v>405</v>
      </c>
      <c r="H22" s="212" t="s">
        <v>405</v>
      </c>
      <c r="I22" s="212" t="s">
        <v>405</v>
      </c>
      <c r="J22" s="212" t="s">
        <v>405</v>
      </c>
      <c r="K22" s="212" t="s">
        <v>405</v>
      </c>
      <c r="L22" s="212" t="s">
        <v>405</v>
      </c>
      <c r="M22" s="212" t="s">
        <v>405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405</v>
      </c>
      <c r="E23" s="212" t="s">
        <v>405</v>
      </c>
      <c r="F23" s="212" t="s">
        <v>405</v>
      </c>
      <c r="G23" s="212" t="s">
        <v>405</v>
      </c>
      <c r="H23" s="212" t="s">
        <v>405</v>
      </c>
      <c r="I23" s="212" t="s">
        <v>405</v>
      </c>
      <c r="J23" s="212" t="s">
        <v>405</v>
      </c>
      <c r="K23" s="212" t="s">
        <v>405</v>
      </c>
      <c r="L23" s="212" t="s">
        <v>405</v>
      </c>
      <c r="M23" s="212" t="s">
        <v>405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428</v>
      </c>
      <c r="E24" s="212" t="s">
        <v>428</v>
      </c>
      <c r="F24" s="212" t="s">
        <v>428</v>
      </c>
      <c r="G24" s="212" t="s">
        <v>428</v>
      </c>
      <c r="H24" s="212" t="s">
        <v>428</v>
      </c>
      <c r="I24" s="212" t="s">
        <v>428</v>
      </c>
      <c r="J24" s="212" t="s">
        <v>428</v>
      </c>
      <c r="K24" s="212" t="s">
        <v>428</v>
      </c>
      <c r="L24" s="212" t="s">
        <v>428</v>
      </c>
      <c r="M24" s="212" t="s">
        <v>428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405</v>
      </c>
      <c r="E25" s="212" t="s">
        <v>405</v>
      </c>
      <c r="F25" s="212" t="s">
        <v>405</v>
      </c>
      <c r="G25" s="212" t="s">
        <v>405</v>
      </c>
      <c r="H25" s="212" t="s">
        <v>405</v>
      </c>
      <c r="I25" s="212" t="s">
        <v>405</v>
      </c>
      <c r="J25" s="212" t="s">
        <v>405</v>
      </c>
      <c r="K25" s="212" t="s">
        <v>405</v>
      </c>
      <c r="L25" s="212" t="s">
        <v>405</v>
      </c>
      <c r="M25" s="212" t="s">
        <v>405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>
        <v>7.0000000000000007E-2</v>
      </c>
      <c r="E26" s="213">
        <v>7.0000000000000007E-2</v>
      </c>
      <c r="F26" s="213">
        <v>0.39</v>
      </c>
      <c r="G26" s="213">
        <v>0.38</v>
      </c>
      <c r="H26" s="213">
        <v>0.36</v>
      </c>
      <c r="I26" s="213">
        <v>0.3</v>
      </c>
      <c r="J26" s="213">
        <v>0.22</v>
      </c>
      <c r="K26" s="213">
        <v>0.21</v>
      </c>
      <c r="L26" s="213">
        <v>0.2</v>
      </c>
      <c r="M26" s="213">
        <v>0.25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>
        <v>0.05</v>
      </c>
      <c r="E27" s="213">
        <v>0.05</v>
      </c>
      <c r="F27" s="213">
        <v>0.08</v>
      </c>
      <c r="G27" s="213">
        <v>7.0000000000000007E-2</v>
      </c>
      <c r="H27" s="213">
        <v>0.2</v>
      </c>
      <c r="I27" s="213">
        <v>0.14000000000000001</v>
      </c>
      <c r="J27" s="213">
        <v>0.05</v>
      </c>
      <c r="K27" s="213">
        <v>0.06</v>
      </c>
      <c r="L27" s="213" t="s">
        <v>429</v>
      </c>
      <c r="M27" s="213">
        <v>0.06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405</v>
      </c>
      <c r="E28" s="213" t="s">
        <v>405</v>
      </c>
      <c r="F28" s="213" t="s">
        <v>405</v>
      </c>
      <c r="G28" s="213" t="s">
        <v>405</v>
      </c>
      <c r="H28" s="213" t="s">
        <v>405</v>
      </c>
      <c r="I28" s="213" t="s">
        <v>405</v>
      </c>
      <c r="J28" s="213" t="s">
        <v>405</v>
      </c>
      <c r="K28" s="213" t="s">
        <v>405</v>
      </c>
      <c r="L28" s="213" t="s">
        <v>405</v>
      </c>
      <c r="M28" s="213" t="s">
        <v>405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430</v>
      </c>
      <c r="E29" s="210" t="s">
        <v>430</v>
      </c>
      <c r="F29" s="210" t="s">
        <v>430</v>
      </c>
      <c r="G29" s="210" t="s">
        <v>430</v>
      </c>
      <c r="H29" s="210" t="s">
        <v>430</v>
      </c>
      <c r="I29" s="210" t="s">
        <v>430</v>
      </c>
      <c r="J29" s="210" t="s">
        <v>430</v>
      </c>
      <c r="K29" s="210" t="s">
        <v>430</v>
      </c>
      <c r="L29" s="210" t="s">
        <v>430</v>
      </c>
      <c r="M29" s="210" t="s">
        <v>430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431</v>
      </c>
      <c r="E30" s="212" t="s">
        <v>431</v>
      </c>
      <c r="F30" s="212" t="s">
        <v>431</v>
      </c>
      <c r="G30" s="212" t="s">
        <v>431</v>
      </c>
      <c r="H30" s="212" t="s">
        <v>431</v>
      </c>
      <c r="I30" s="212" t="s">
        <v>431</v>
      </c>
      <c r="J30" s="212" t="s">
        <v>431</v>
      </c>
      <c r="K30" s="212" t="s">
        <v>431</v>
      </c>
      <c r="L30" s="212" t="s">
        <v>431</v>
      </c>
      <c r="M30" s="212" t="s">
        <v>431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428</v>
      </c>
      <c r="E31" s="212" t="s">
        <v>428</v>
      </c>
      <c r="F31" s="212" t="s">
        <v>428</v>
      </c>
      <c r="G31" s="212" t="s">
        <v>428</v>
      </c>
      <c r="H31" s="212" t="s">
        <v>428</v>
      </c>
      <c r="I31" s="212" t="s">
        <v>428</v>
      </c>
      <c r="J31" s="212" t="s">
        <v>428</v>
      </c>
      <c r="K31" s="212" t="s">
        <v>428</v>
      </c>
      <c r="L31" s="212" t="s">
        <v>428</v>
      </c>
      <c r="M31" s="212" t="s">
        <v>428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431</v>
      </c>
      <c r="E32" s="212" t="s">
        <v>431</v>
      </c>
      <c r="F32" s="212" t="s">
        <v>431</v>
      </c>
      <c r="G32" s="212" t="s">
        <v>431</v>
      </c>
      <c r="H32" s="212" t="s">
        <v>431</v>
      </c>
      <c r="I32" s="212" t="s">
        <v>431</v>
      </c>
      <c r="J32" s="212" t="s">
        <v>431</v>
      </c>
      <c r="K32" s="212" t="s">
        <v>431</v>
      </c>
      <c r="L32" s="212" t="s">
        <v>431</v>
      </c>
      <c r="M32" s="212" t="s">
        <v>431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431</v>
      </c>
      <c r="E33" s="212" t="s">
        <v>431</v>
      </c>
      <c r="F33" s="212" t="s">
        <v>431</v>
      </c>
      <c r="G33" s="212" t="s">
        <v>431</v>
      </c>
      <c r="H33" s="212" t="s">
        <v>431</v>
      </c>
      <c r="I33" s="212" t="s">
        <v>431</v>
      </c>
      <c r="J33" s="212" t="s">
        <v>431</v>
      </c>
      <c r="K33" s="212" t="s">
        <v>431</v>
      </c>
      <c r="L33" s="212" t="s">
        <v>431</v>
      </c>
      <c r="M33" s="212" t="s">
        <v>431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431</v>
      </c>
      <c r="E34" s="212" t="s">
        <v>431</v>
      </c>
      <c r="F34" s="212" t="s">
        <v>431</v>
      </c>
      <c r="G34" s="212" t="s">
        <v>431</v>
      </c>
      <c r="H34" s="212" t="s">
        <v>431</v>
      </c>
      <c r="I34" s="212" t="s">
        <v>431</v>
      </c>
      <c r="J34" s="212" t="s">
        <v>431</v>
      </c>
      <c r="K34" s="212" t="s">
        <v>431</v>
      </c>
      <c r="L34" s="212" t="s">
        <v>431</v>
      </c>
      <c r="M34" s="212" t="s">
        <v>431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431</v>
      </c>
      <c r="E35" s="212" t="s">
        <v>431</v>
      </c>
      <c r="F35" s="212" t="s">
        <v>431</v>
      </c>
      <c r="G35" s="212" t="s">
        <v>431</v>
      </c>
      <c r="H35" s="212" t="s">
        <v>431</v>
      </c>
      <c r="I35" s="212" t="s">
        <v>431</v>
      </c>
      <c r="J35" s="212" t="s">
        <v>431</v>
      </c>
      <c r="K35" s="212" t="s">
        <v>431</v>
      </c>
      <c r="L35" s="212" t="s">
        <v>431</v>
      </c>
      <c r="M35" s="212" t="s">
        <v>431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429</v>
      </c>
      <c r="E36" s="213" t="s">
        <v>429</v>
      </c>
      <c r="F36" s="213" t="s">
        <v>429</v>
      </c>
      <c r="G36" s="213" t="s">
        <v>429</v>
      </c>
      <c r="H36" s="213" t="s">
        <v>429</v>
      </c>
      <c r="I36" s="213" t="s">
        <v>429</v>
      </c>
      <c r="J36" s="213" t="s">
        <v>429</v>
      </c>
      <c r="K36" s="213" t="s">
        <v>429</v>
      </c>
      <c r="L36" s="213" t="s">
        <v>429</v>
      </c>
      <c r="M36" s="213" t="s">
        <v>429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405</v>
      </c>
      <c r="E37" s="212" t="s">
        <v>405</v>
      </c>
      <c r="F37" s="212" t="s">
        <v>405</v>
      </c>
      <c r="G37" s="212" t="s">
        <v>405</v>
      </c>
      <c r="H37" s="212" t="s">
        <v>405</v>
      </c>
      <c r="I37" s="212" t="s">
        <v>405</v>
      </c>
      <c r="J37" s="212" t="s">
        <v>405</v>
      </c>
      <c r="K37" s="212" t="s">
        <v>405</v>
      </c>
      <c r="L37" s="212" t="s">
        <v>405</v>
      </c>
      <c r="M37" s="212" t="s">
        <v>405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>
        <v>1E-3</v>
      </c>
      <c r="E38" s="212">
        <v>3.0000000000000001E-3</v>
      </c>
      <c r="F38" s="212" t="s">
        <v>431</v>
      </c>
      <c r="G38" s="212">
        <v>2E-3</v>
      </c>
      <c r="H38" s="212">
        <v>2E-3</v>
      </c>
      <c r="I38" s="212">
        <v>5.0000000000000001E-3</v>
      </c>
      <c r="J38" s="212">
        <v>6.0000000000000001E-3</v>
      </c>
      <c r="K38" s="212">
        <v>7.0000000000000001E-3</v>
      </c>
      <c r="L38" s="212">
        <v>8.0000000000000002E-3</v>
      </c>
      <c r="M38" s="212">
        <v>8.0000000000000002E-3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 t="s">
        <v>405</v>
      </c>
      <c r="E39" s="212" t="s">
        <v>405</v>
      </c>
      <c r="F39" s="212" t="s">
        <v>405</v>
      </c>
      <c r="G39" s="212" t="s">
        <v>405</v>
      </c>
      <c r="H39" s="212" t="s">
        <v>405</v>
      </c>
      <c r="I39" s="212" t="s">
        <v>405</v>
      </c>
      <c r="J39" s="212" t="s">
        <v>405</v>
      </c>
      <c r="K39" s="212" t="s">
        <v>405</v>
      </c>
      <c r="L39" s="212" t="s">
        <v>405</v>
      </c>
      <c r="M39" s="212" t="s">
        <v>405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431</v>
      </c>
      <c r="E40" s="212" t="s">
        <v>431</v>
      </c>
      <c r="F40" s="212" t="s">
        <v>431</v>
      </c>
      <c r="G40" s="212" t="s">
        <v>431</v>
      </c>
      <c r="H40" s="212" t="s">
        <v>431</v>
      </c>
      <c r="I40" s="212" t="s">
        <v>431</v>
      </c>
      <c r="J40" s="212" t="s">
        <v>431</v>
      </c>
      <c r="K40" s="212" t="s">
        <v>431</v>
      </c>
      <c r="L40" s="212" t="s">
        <v>431</v>
      </c>
      <c r="M40" s="212" t="s">
        <v>431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405</v>
      </c>
      <c r="E41" s="212" t="s">
        <v>405</v>
      </c>
      <c r="F41" s="212" t="s">
        <v>405</v>
      </c>
      <c r="G41" s="212" t="s">
        <v>405</v>
      </c>
      <c r="H41" s="212" t="s">
        <v>405</v>
      </c>
      <c r="I41" s="212" t="s">
        <v>405</v>
      </c>
      <c r="J41" s="212" t="s">
        <v>405</v>
      </c>
      <c r="K41" s="212" t="s">
        <v>405</v>
      </c>
      <c r="L41" s="212" t="s">
        <v>405</v>
      </c>
      <c r="M41" s="212" t="s">
        <v>405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>
        <v>1E-3</v>
      </c>
      <c r="E42" s="212">
        <v>3.0000000000000001E-3</v>
      </c>
      <c r="F42" s="212" t="s">
        <v>431</v>
      </c>
      <c r="G42" s="212">
        <v>3.0000000000000001E-3</v>
      </c>
      <c r="H42" s="212">
        <v>2E-3</v>
      </c>
      <c r="I42" s="212">
        <v>7.0000000000000001E-3</v>
      </c>
      <c r="J42" s="212">
        <v>8.0000000000000002E-3</v>
      </c>
      <c r="K42" s="212">
        <v>8.9999999999999993E-3</v>
      </c>
      <c r="L42" s="212">
        <v>1.0999999999999999E-2</v>
      </c>
      <c r="M42" s="212">
        <v>1.0999999999999999E-2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405</v>
      </c>
      <c r="E43" s="212" t="s">
        <v>405</v>
      </c>
      <c r="F43" s="212" t="s">
        <v>405</v>
      </c>
      <c r="G43" s="212" t="s">
        <v>405</v>
      </c>
      <c r="H43" s="212" t="s">
        <v>405</v>
      </c>
      <c r="I43" s="212" t="s">
        <v>405</v>
      </c>
      <c r="J43" s="212" t="s">
        <v>405</v>
      </c>
      <c r="K43" s="212" t="s">
        <v>405</v>
      </c>
      <c r="L43" s="212" t="s">
        <v>405</v>
      </c>
      <c r="M43" s="212" t="s">
        <v>405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 t="s">
        <v>431</v>
      </c>
      <c r="E44" s="212" t="s">
        <v>431</v>
      </c>
      <c r="F44" s="212" t="s">
        <v>431</v>
      </c>
      <c r="G44" s="212">
        <v>1E-3</v>
      </c>
      <c r="H44" s="212" t="s">
        <v>431</v>
      </c>
      <c r="I44" s="212">
        <v>2E-3</v>
      </c>
      <c r="J44" s="212">
        <v>2E-3</v>
      </c>
      <c r="K44" s="212">
        <v>2E-3</v>
      </c>
      <c r="L44" s="212">
        <v>3.0000000000000001E-3</v>
      </c>
      <c r="M44" s="212">
        <v>3.0000000000000001E-3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431</v>
      </c>
      <c r="E45" s="212" t="s">
        <v>431</v>
      </c>
      <c r="F45" s="212" t="s">
        <v>431</v>
      </c>
      <c r="G45" s="212" t="s">
        <v>431</v>
      </c>
      <c r="H45" s="212" t="s">
        <v>431</v>
      </c>
      <c r="I45" s="212" t="s">
        <v>431</v>
      </c>
      <c r="J45" s="212" t="s">
        <v>431</v>
      </c>
      <c r="K45" s="212" t="s">
        <v>431</v>
      </c>
      <c r="L45" s="212" t="s">
        <v>431</v>
      </c>
      <c r="M45" s="212" t="s">
        <v>431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405</v>
      </c>
      <c r="E46" s="212" t="s">
        <v>405</v>
      </c>
      <c r="F46" s="212" t="s">
        <v>405</v>
      </c>
      <c r="G46" s="212" t="s">
        <v>405</v>
      </c>
      <c r="H46" s="212" t="s">
        <v>405</v>
      </c>
      <c r="I46" s="212" t="s">
        <v>405</v>
      </c>
      <c r="J46" s="212" t="s">
        <v>405</v>
      </c>
      <c r="K46" s="212" t="s">
        <v>405</v>
      </c>
      <c r="L46" s="212" t="s">
        <v>405</v>
      </c>
      <c r="M46" s="212" t="s">
        <v>405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 t="s">
        <v>405</v>
      </c>
      <c r="E47" s="212" t="s">
        <v>405</v>
      </c>
      <c r="F47" s="212" t="s">
        <v>405</v>
      </c>
      <c r="G47" s="212" t="s">
        <v>405</v>
      </c>
      <c r="H47" s="212" t="s">
        <v>405</v>
      </c>
      <c r="I47" s="212" t="s">
        <v>405</v>
      </c>
      <c r="J47" s="212" t="s">
        <v>405</v>
      </c>
      <c r="K47" s="212" t="s">
        <v>405</v>
      </c>
      <c r="L47" s="212" t="s">
        <v>405</v>
      </c>
      <c r="M47" s="212" t="s">
        <v>405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405</v>
      </c>
      <c r="E48" s="213" t="s">
        <v>405</v>
      </c>
      <c r="F48" s="213" t="s">
        <v>405</v>
      </c>
      <c r="G48" s="213" t="s">
        <v>405</v>
      </c>
      <c r="H48" s="213" t="s">
        <v>405</v>
      </c>
      <c r="I48" s="213" t="s">
        <v>405</v>
      </c>
      <c r="J48" s="213" t="s">
        <v>405</v>
      </c>
      <c r="K48" s="213" t="s">
        <v>405</v>
      </c>
      <c r="L48" s="213" t="s">
        <v>405</v>
      </c>
      <c r="M48" s="213" t="s">
        <v>405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405</v>
      </c>
      <c r="E49" s="213" t="s">
        <v>405</v>
      </c>
      <c r="F49" s="213" t="s">
        <v>405</v>
      </c>
      <c r="G49" s="213" t="s">
        <v>405</v>
      </c>
      <c r="H49" s="213" t="s">
        <v>405</v>
      </c>
      <c r="I49" s="213" t="s">
        <v>405</v>
      </c>
      <c r="J49" s="213" t="s">
        <v>405</v>
      </c>
      <c r="K49" s="213" t="s">
        <v>405</v>
      </c>
      <c r="L49" s="213" t="s">
        <v>405</v>
      </c>
      <c r="M49" s="213" t="s">
        <v>405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405</v>
      </c>
      <c r="E50" s="212" t="s">
        <v>405</v>
      </c>
      <c r="F50" s="212" t="s">
        <v>405</v>
      </c>
      <c r="G50" s="212" t="s">
        <v>405</v>
      </c>
      <c r="H50" s="212" t="s">
        <v>405</v>
      </c>
      <c r="I50" s="212" t="s">
        <v>405</v>
      </c>
      <c r="J50" s="212" t="s">
        <v>405</v>
      </c>
      <c r="K50" s="212" t="s">
        <v>405</v>
      </c>
      <c r="L50" s="212" t="s">
        <v>405</v>
      </c>
      <c r="M50" s="212" t="s">
        <v>405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 t="s">
        <v>405</v>
      </c>
      <c r="E51" s="191" t="s">
        <v>405</v>
      </c>
      <c r="F51" s="191" t="s">
        <v>405</v>
      </c>
      <c r="G51" s="191" t="s">
        <v>405</v>
      </c>
      <c r="H51" s="191" t="s">
        <v>405</v>
      </c>
      <c r="I51" s="191" t="s">
        <v>405</v>
      </c>
      <c r="J51" s="191" t="s">
        <v>405</v>
      </c>
      <c r="K51" s="191" t="s">
        <v>405</v>
      </c>
      <c r="L51" s="191" t="s">
        <v>405</v>
      </c>
      <c r="M51" s="191" t="s">
        <v>405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405</v>
      </c>
      <c r="E52" s="212" t="s">
        <v>405</v>
      </c>
      <c r="F52" s="212" t="s">
        <v>405</v>
      </c>
      <c r="G52" s="212" t="s">
        <v>405</v>
      </c>
      <c r="H52" s="212" t="s">
        <v>405</v>
      </c>
      <c r="I52" s="212" t="s">
        <v>405</v>
      </c>
      <c r="J52" s="212" t="s">
        <v>405</v>
      </c>
      <c r="K52" s="212" t="s">
        <v>405</v>
      </c>
      <c r="L52" s="212" t="s">
        <v>405</v>
      </c>
      <c r="M52" s="212" t="s">
        <v>405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3.1</v>
      </c>
      <c r="E53" s="191">
        <v>3.2</v>
      </c>
      <c r="F53" s="191">
        <v>4.3</v>
      </c>
      <c r="G53" s="191">
        <v>4.4000000000000004</v>
      </c>
      <c r="H53" s="191">
        <v>8.6</v>
      </c>
      <c r="I53" s="191">
        <v>7.5</v>
      </c>
      <c r="J53" s="191">
        <v>5.5</v>
      </c>
      <c r="K53" s="191">
        <v>5.0999999999999996</v>
      </c>
      <c r="L53" s="191">
        <v>4.4000000000000004</v>
      </c>
      <c r="M53" s="191">
        <v>4.3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 t="s">
        <v>405</v>
      </c>
      <c r="E54" s="191" t="s">
        <v>405</v>
      </c>
      <c r="F54" s="191" t="s">
        <v>405</v>
      </c>
      <c r="G54" s="191" t="s">
        <v>405</v>
      </c>
      <c r="H54" s="191" t="s">
        <v>405</v>
      </c>
      <c r="I54" s="191" t="s">
        <v>405</v>
      </c>
      <c r="J54" s="191" t="s">
        <v>405</v>
      </c>
      <c r="K54" s="191" t="s">
        <v>405</v>
      </c>
      <c r="L54" s="191" t="s">
        <v>405</v>
      </c>
      <c r="M54" s="191" t="s">
        <v>405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405</v>
      </c>
      <c r="E56" s="213" t="s">
        <v>405</v>
      </c>
      <c r="F56" s="213" t="s">
        <v>405</v>
      </c>
      <c r="G56" s="213" t="s">
        <v>405</v>
      </c>
      <c r="H56" s="213" t="s">
        <v>405</v>
      </c>
      <c r="I56" s="213" t="s">
        <v>405</v>
      </c>
      <c r="J56" s="213" t="s">
        <v>405</v>
      </c>
      <c r="K56" s="213" t="s">
        <v>405</v>
      </c>
      <c r="L56" s="213" t="s">
        <v>405</v>
      </c>
      <c r="M56" s="213" t="s">
        <v>405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405</v>
      </c>
      <c r="E57" s="216" t="s">
        <v>405</v>
      </c>
      <c r="F57" s="216" t="s">
        <v>405</v>
      </c>
      <c r="G57" s="216" t="s">
        <v>405</v>
      </c>
      <c r="H57" s="216" t="s">
        <v>405</v>
      </c>
      <c r="I57" s="216" t="s">
        <v>405</v>
      </c>
      <c r="J57" s="216" t="s">
        <v>405</v>
      </c>
      <c r="K57" s="216" t="s">
        <v>405</v>
      </c>
      <c r="L57" s="216" t="s">
        <v>405</v>
      </c>
      <c r="M57" s="216" t="s">
        <v>405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405</v>
      </c>
      <c r="E58" s="216" t="s">
        <v>405</v>
      </c>
      <c r="F58" s="216" t="s">
        <v>405</v>
      </c>
      <c r="G58" s="216" t="s">
        <v>405</v>
      </c>
      <c r="H58" s="216" t="s">
        <v>405</v>
      </c>
      <c r="I58" s="216" t="s">
        <v>405</v>
      </c>
      <c r="J58" s="216" t="s">
        <v>405</v>
      </c>
      <c r="K58" s="216" t="s">
        <v>405</v>
      </c>
      <c r="L58" s="216" t="s">
        <v>405</v>
      </c>
      <c r="M58" s="216" t="s">
        <v>405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405</v>
      </c>
      <c r="E59" s="212" t="s">
        <v>405</v>
      </c>
      <c r="F59" s="212" t="s">
        <v>405</v>
      </c>
      <c r="G59" s="212" t="s">
        <v>405</v>
      </c>
      <c r="H59" s="212" t="s">
        <v>405</v>
      </c>
      <c r="I59" s="212" t="s">
        <v>405</v>
      </c>
      <c r="J59" s="212" t="s">
        <v>405</v>
      </c>
      <c r="K59" s="212" t="s">
        <v>405</v>
      </c>
      <c r="L59" s="212" t="s">
        <v>405</v>
      </c>
      <c r="M59" s="212" t="s">
        <v>405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405</v>
      </c>
      <c r="E60" s="210" t="s">
        <v>405</v>
      </c>
      <c r="F60" s="210" t="s">
        <v>405</v>
      </c>
      <c r="G60" s="210" t="s">
        <v>405</v>
      </c>
      <c r="H60" s="210" t="s">
        <v>405</v>
      </c>
      <c r="I60" s="210" t="s">
        <v>405</v>
      </c>
      <c r="J60" s="210" t="s">
        <v>405</v>
      </c>
      <c r="K60" s="210" t="s">
        <v>405</v>
      </c>
      <c r="L60" s="210" t="s">
        <v>405</v>
      </c>
      <c r="M60" s="210" t="s">
        <v>405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0.4</v>
      </c>
      <c r="E61" s="191">
        <v>0.4</v>
      </c>
      <c r="F61" s="191">
        <v>0.4</v>
      </c>
      <c r="G61" s="191">
        <v>0.4</v>
      </c>
      <c r="H61" s="191">
        <v>0.3</v>
      </c>
      <c r="I61" s="191">
        <v>0.5</v>
      </c>
      <c r="J61" s="191">
        <v>0.5</v>
      </c>
      <c r="K61" s="191">
        <v>0.5</v>
      </c>
      <c r="L61" s="191">
        <v>0.5</v>
      </c>
      <c r="M61" s="191">
        <v>0.4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7.2</v>
      </c>
      <c r="E62" s="191">
        <v>7.2</v>
      </c>
      <c r="F62" s="191">
        <v>7.2</v>
      </c>
      <c r="G62" s="191">
        <v>7.2</v>
      </c>
      <c r="H62" s="191">
        <v>6.9</v>
      </c>
      <c r="I62" s="191">
        <v>6.9</v>
      </c>
      <c r="J62" s="191">
        <v>7.3</v>
      </c>
      <c r="K62" s="191">
        <v>7.3</v>
      </c>
      <c r="L62" s="191">
        <v>7.5</v>
      </c>
      <c r="M62" s="191">
        <v>7.3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432</v>
      </c>
      <c r="E63" s="188" t="s">
        <v>432</v>
      </c>
      <c r="F63" s="188" t="s">
        <v>432</v>
      </c>
      <c r="G63" s="188" t="s">
        <v>432</v>
      </c>
      <c r="H63" s="188" t="s">
        <v>432</v>
      </c>
      <c r="I63" s="188" t="s">
        <v>432</v>
      </c>
      <c r="J63" s="188" t="s">
        <v>432</v>
      </c>
      <c r="K63" s="188" t="s">
        <v>432</v>
      </c>
      <c r="L63" s="188" t="s">
        <v>432</v>
      </c>
      <c r="M63" s="188" t="s">
        <v>432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432</v>
      </c>
      <c r="E64" s="188" t="s">
        <v>432</v>
      </c>
      <c r="F64" s="188" t="s">
        <v>432</v>
      </c>
      <c r="G64" s="188" t="s">
        <v>432</v>
      </c>
      <c r="H64" s="188" t="s">
        <v>432</v>
      </c>
      <c r="I64" s="188" t="s">
        <v>432</v>
      </c>
      <c r="J64" s="188" t="s">
        <v>432</v>
      </c>
      <c r="K64" s="188" t="s">
        <v>432</v>
      </c>
      <c r="L64" s="188" t="s">
        <v>432</v>
      </c>
      <c r="M64" s="188" t="s">
        <v>432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 t="s">
        <v>433</v>
      </c>
      <c r="E65" s="191" t="s">
        <v>433</v>
      </c>
      <c r="F65" s="191" t="s">
        <v>433</v>
      </c>
      <c r="G65" s="191" t="s">
        <v>433</v>
      </c>
      <c r="H65" s="191" t="s">
        <v>433</v>
      </c>
      <c r="I65" s="191" t="s">
        <v>433</v>
      </c>
      <c r="J65" s="191" t="s">
        <v>433</v>
      </c>
      <c r="K65" s="191" t="s">
        <v>433</v>
      </c>
      <c r="L65" s="191" t="s">
        <v>433</v>
      </c>
      <c r="M65" s="191" t="s">
        <v>433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434</v>
      </c>
      <c r="E66" s="221" t="s">
        <v>434</v>
      </c>
      <c r="F66" s="221" t="s">
        <v>434</v>
      </c>
      <c r="G66" s="221" t="s">
        <v>434</v>
      </c>
      <c r="H66" s="221" t="s">
        <v>434</v>
      </c>
      <c r="I66" s="221" t="s">
        <v>434</v>
      </c>
      <c r="J66" s="221" t="s">
        <v>434</v>
      </c>
      <c r="K66" s="221" t="s">
        <v>434</v>
      </c>
      <c r="L66" s="221" t="s">
        <v>434</v>
      </c>
      <c r="M66" s="221" t="s">
        <v>434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42">
        <v>45170</v>
      </c>
      <c r="B68" s="342"/>
      <c r="C68" s="343">
        <v>45261</v>
      </c>
      <c r="D68" s="343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405</v>
      </c>
      <c r="E70" s="212" t="s">
        <v>405</v>
      </c>
      <c r="F70" s="212" t="s">
        <v>405</v>
      </c>
      <c r="G70" s="212" t="s">
        <v>405</v>
      </c>
      <c r="H70" s="212" t="s">
        <v>405</v>
      </c>
      <c r="I70" s="212" t="s">
        <v>405</v>
      </c>
      <c r="J70" s="212" t="s">
        <v>405</v>
      </c>
      <c r="K70" s="212" t="s">
        <v>405</v>
      </c>
      <c r="L70" s="212" t="s">
        <v>405</v>
      </c>
      <c r="M70" s="212" t="s">
        <v>405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405</v>
      </c>
      <c r="E71" s="210" t="s">
        <v>405</v>
      </c>
      <c r="F71" s="210" t="s">
        <v>405</v>
      </c>
      <c r="G71" s="210" t="s">
        <v>405</v>
      </c>
      <c r="H71" s="210" t="s">
        <v>405</v>
      </c>
      <c r="I71" s="210" t="s">
        <v>405</v>
      </c>
      <c r="J71" s="210" t="s">
        <v>405</v>
      </c>
      <c r="K71" s="210" t="s">
        <v>405</v>
      </c>
      <c r="L71" s="210" t="s">
        <v>405</v>
      </c>
      <c r="M71" s="210" t="s">
        <v>405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 t="s">
        <v>405</v>
      </c>
      <c r="E72" s="212" t="s">
        <v>405</v>
      </c>
      <c r="F72" s="212" t="s">
        <v>405</v>
      </c>
      <c r="G72" s="212" t="s">
        <v>405</v>
      </c>
      <c r="H72" s="212" t="s">
        <v>405</v>
      </c>
      <c r="I72" s="212" t="s">
        <v>405</v>
      </c>
      <c r="J72" s="212" t="s">
        <v>405</v>
      </c>
      <c r="K72" s="212" t="s">
        <v>405</v>
      </c>
      <c r="L72" s="212" t="s">
        <v>405</v>
      </c>
      <c r="M72" s="212" t="s">
        <v>405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430</v>
      </c>
      <c r="E73" s="210" t="s">
        <v>430</v>
      </c>
      <c r="F73" s="210" t="s">
        <v>430</v>
      </c>
      <c r="G73" s="210" t="s">
        <v>430</v>
      </c>
      <c r="H73" s="210" t="s">
        <v>430</v>
      </c>
      <c r="I73" s="210" t="s">
        <v>430</v>
      </c>
      <c r="J73" s="210" t="s">
        <v>430</v>
      </c>
      <c r="K73" s="210" t="s">
        <v>430</v>
      </c>
      <c r="L73" s="210" t="s">
        <v>430</v>
      </c>
      <c r="M73" s="210" t="s">
        <v>430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431</v>
      </c>
      <c r="E74" s="212" t="s">
        <v>431</v>
      </c>
      <c r="F74" s="212" t="s">
        <v>431</v>
      </c>
      <c r="G74" s="212" t="s">
        <v>431</v>
      </c>
      <c r="H74" s="212" t="s">
        <v>431</v>
      </c>
      <c r="I74" s="212" t="s">
        <v>431</v>
      </c>
      <c r="J74" s="212" t="s">
        <v>431</v>
      </c>
      <c r="K74" s="212" t="s">
        <v>431</v>
      </c>
      <c r="L74" s="212" t="s">
        <v>431</v>
      </c>
      <c r="M74" s="212" t="s">
        <v>431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435</v>
      </c>
      <c r="E75" s="212" t="s">
        <v>435</v>
      </c>
      <c r="F75" s="212" t="s">
        <v>435</v>
      </c>
      <c r="G75" s="212" t="s">
        <v>435</v>
      </c>
      <c r="H75" s="212" t="s">
        <v>435</v>
      </c>
      <c r="I75" s="212" t="s">
        <v>435</v>
      </c>
      <c r="J75" s="212" t="s">
        <v>435</v>
      </c>
      <c r="K75" s="212" t="s">
        <v>435</v>
      </c>
      <c r="L75" s="212" t="s">
        <v>435</v>
      </c>
      <c r="M75" s="212" t="s">
        <v>435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0.8</v>
      </c>
      <c r="E81" s="191">
        <v>0.4</v>
      </c>
      <c r="F81" s="191">
        <v>0.6</v>
      </c>
      <c r="G81" s="191">
        <v>0.4</v>
      </c>
      <c r="H81" s="191">
        <v>0.6</v>
      </c>
      <c r="I81" s="191">
        <v>0.5</v>
      </c>
      <c r="J81" s="191">
        <v>0.5</v>
      </c>
      <c r="K81" s="191">
        <v>0.5</v>
      </c>
      <c r="L81" s="191">
        <v>0.3</v>
      </c>
      <c r="M81" s="191">
        <v>0.4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 t="s">
        <v>405</v>
      </c>
      <c r="E82" s="191" t="s">
        <v>405</v>
      </c>
      <c r="F82" s="191" t="s">
        <v>405</v>
      </c>
      <c r="G82" s="191" t="s">
        <v>405</v>
      </c>
      <c r="H82" s="191" t="s">
        <v>405</v>
      </c>
      <c r="I82" s="191" t="s">
        <v>405</v>
      </c>
      <c r="J82" s="191" t="s">
        <v>405</v>
      </c>
      <c r="K82" s="191" t="s">
        <v>405</v>
      </c>
      <c r="L82" s="191" t="s">
        <v>405</v>
      </c>
      <c r="M82" s="191" t="s">
        <v>405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405</v>
      </c>
      <c r="E83" s="212" t="s">
        <v>405</v>
      </c>
      <c r="F83" s="212" t="s">
        <v>405</v>
      </c>
      <c r="G83" s="212" t="s">
        <v>405</v>
      </c>
      <c r="H83" s="212" t="s">
        <v>405</v>
      </c>
      <c r="I83" s="212" t="s">
        <v>405</v>
      </c>
      <c r="J83" s="212" t="s">
        <v>405</v>
      </c>
      <c r="K83" s="212" t="s">
        <v>405</v>
      </c>
      <c r="L83" s="212" t="s">
        <v>405</v>
      </c>
      <c r="M83" s="212" t="s">
        <v>405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431</v>
      </c>
      <c r="E85" s="212" t="s">
        <v>431</v>
      </c>
      <c r="F85" s="212" t="s">
        <v>431</v>
      </c>
      <c r="G85" s="212" t="s">
        <v>431</v>
      </c>
      <c r="H85" s="212" t="s">
        <v>431</v>
      </c>
      <c r="I85" s="212" t="s">
        <v>431</v>
      </c>
      <c r="J85" s="212" t="s">
        <v>431</v>
      </c>
      <c r="K85" s="212" t="s">
        <v>431</v>
      </c>
      <c r="L85" s="212" t="s">
        <v>431</v>
      </c>
      <c r="M85" s="212" t="s">
        <v>431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431</v>
      </c>
      <c r="E86" s="212" t="s">
        <v>431</v>
      </c>
      <c r="F86" s="212" t="s">
        <v>431</v>
      </c>
      <c r="G86" s="212" t="s">
        <v>431</v>
      </c>
      <c r="H86" s="212" t="s">
        <v>431</v>
      </c>
      <c r="I86" s="212" t="s">
        <v>431</v>
      </c>
      <c r="J86" s="212" t="s">
        <v>431</v>
      </c>
      <c r="K86" s="212" t="s">
        <v>431</v>
      </c>
      <c r="L86" s="212" t="s">
        <v>431</v>
      </c>
      <c r="M86" s="212" t="s">
        <v>431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>
        <v>0.9</v>
      </c>
      <c r="E87" s="191">
        <v>0.6</v>
      </c>
      <c r="F87" s="191">
        <v>0.6</v>
      </c>
      <c r="G87" s="191">
        <v>0.7</v>
      </c>
      <c r="H87" s="191">
        <v>0.4</v>
      </c>
      <c r="I87" s="191">
        <v>0.8</v>
      </c>
      <c r="J87" s="191">
        <v>0.8</v>
      </c>
      <c r="K87" s="191">
        <v>0.8</v>
      </c>
      <c r="L87" s="191">
        <v>0.6</v>
      </c>
      <c r="M87" s="191">
        <v>0.4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434</v>
      </c>
      <c r="E90" s="191" t="s">
        <v>434</v>
      </c>
      <c r="F90" s="191" t="s">
        <v>434</v>
      </c>
      <c r="G90" s="191" t="s">
        <v>434</v>
      </c>
      <c r="H90" s="191" t="s">
        <v>434</v>
      </c>
      <c r="I90" s="191" t="s">
        <v>434</v>
      </c>
      <c r="J90" s="191" t="s">
        <v>434</v>
      </c>
      <c r="K90" s="191" t="s">
        <v>434</v>
      </c>
      <c r="L90" s="191" t="s">
        <v>434</v>
      </c>
      <c r="M90" s="191" t="s">
        <v>434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7.2</v>
      </c>
      <c r="E91" s="191">
        <v>7.2</v>
      </c>
      <c r="F91" s="191">
        <v>7.2</v>
      </c>
      <c r="G91" s="191">
        <v>7.2</v>
      </c>
      <c r="H91" s="191">
        <v>6.9</v>
      </c>
      <c r="I91" s="191">
        <v>6.9</v>
      </c>
      <c r="J91" s="191">
        <v>7.3</v>
      </c>
      <c r="K91" s="191">
        <v>7.3</v>
      </c>
      <c r="L91" s="191">
        <v>7.5</v>
      </c>
      <c r="M91" s="191">
        <v>7.3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 t="s">
        <v>405</v>
      </c>
      <c r="E93" s="188" t="s">
        <v>405</v>
      </c>
      <c r="F93" s="188" t="s">
        <v>405</v>
      </c>
      <c r="G93" s="188" t="s">
        <v>405</v>
      </c>
      <c r="H93" s="188" t="s">
        <v>405</v>
      </c>
      <c r="I93" s="188" t="s">
        <v>405</v>
      </c>
      <c r="J93" s="188" t="s">
        <v>405</v>
      </c>
      <c r="K93" s="188" t="s">
        <v>405</v>
      </c>
      <c r="L93" s="188" t="s">
        <v>405</v>
      </c>
      <c r="M93" s="188" t="s">
        <v>405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431</v>
      </c>
      <c r="E94" s="212" t="s">
        <v>431</v>
      </c>
      <c r="F94" s="212" t="s">
        <v>431</v>
      </c>
      <c r="G94" s="212" t="s">
        <v>431</v>
      </c>
      <c r="H94" s="212" t="s">
        <v>431</v>
      </c>
      <c r="I94" s="212" t="s">
        <v>431</v>
      </c>
      <c r="J94" s="212" t="s">
        <v>431</v>
      </c>
      <c r="K94" s="212" t="s">
        <v>431</v>
      </c>
      <c r="L94" s="212" t="s">
        <v>431</v>
      </c>
      <c r="M94" s="212" t="s">
        <v>431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405</v>
      </c>
      <c r="E95" s="213" t="s">
        <v>405</v>
      </c>
      <c r="F95" s="213" t="s">
        <v>405</v>
      </c>
      <c r="G95" s="213" t="s">
        <v>405</v>
      </c>
      <c r="H95" s="213" t="s">
        <v>405</v>
      </c>
      <c r="I95" s="213" t="s">
        <v>405</v>
      </c>
      <c r="J95" s="213" t="s">
        <v>405</v>
      </c>
      <c r="K95" s="213" t="s">
        <v>405</v>
      </c>
      <c r="L95" s="213" t="s">
        <v>405</v>
      </c>
      <c r="M95" s="213" t="s">
        <v>405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3.7</v>
      </c>
      <c r="E100" s="191">
        <v>3.7</v>
      </c>
      <c r="F100" s="191">
        <v>5.2</v>
      </c>
      <c r="G100" s="191">
        <v>5.2</v>
      </c>
      <c r="H100" s="191">
        <v>9.1999999999999993</v>
      </c>
      <c r="I100" s="191">
        <v>8.1999999999999993</v>
      </c>
      <c r="J100" s="191">
        <v>6</v>
      </c>
      <c r="K100" s="191">
        <v>6.1</v>
      </c>
      <c r="L100" s="191">
        <v>5.9</v>
      </c>
      <c r="M100" s="191">
        <v>5.8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>
        <v>7.0000000000000007E-2</v>
      </c>
      <c r="E101" s="213">
        <v>7.0000000000000007E-2</v>
      </c>
      <c r="F101" s="213">
        <v>0.39</v>
      </c>
      <c r="G101" s="213">
        <v>0.38</v>
      </c>
      <c r="H101" s="213">
        <v>0.36</v>
      </c>
      <c r="I101" s="213">
        <v>0.3</v>
      </c>
      <c r="J101" s="213">
        <v>0.22</v>
      </c>
      <c r="K101" s="213">
        <v>0.21</v>
      </c>
      <c r="L101" s="213">
        <v>0.2</v>
      </c>
      <c r="M101" s="213">
        <v>0.25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42">
        <v>45170</v>
      </c>
      <c r="B130" s="342"/>
      <c r="C130" s="343">
        <v>45261</v>
      </c>
      <c r="D130" s="343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  <mergeCell ref="E6:E7"/>
    <mergeCell ref="I4:I5"/>
    <mergeCell ref="H4:H5"/>
    <mergeCell ref="G4:G5"/>
    <mergeCell ref="F4:F5"/>
    <mergeCell ref="E4:E5"/>
    <mergeCell ref="J4:J5"/>
    <mergeCell ref="M6:M7"/>
    <mergeCell ref="L6:L7"/>
    <mergeCell ref="M4:M5"/>
    <mergeCell ref="L4:L5"/>
    <mergeCell ref="Q4:Q5"/>
    <mergeCell ref="P6:P7"/>
    <mergeCell ref="Q6:Q7"/>
    <mergeCell ref="N4:N5"/>
    <mergeCell ref="O4:O5"/>
    <mergeCell ref="N6:N7"/>
    <mergeCell ref="O6:O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55118110236220474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20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1</v>
      </c>
      <c r="AI6" s="277">
        <f>AH6*1</f>
        <v>1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9">
      <c r="A17" t="s">
        <v>196</v>
      </c>
    </row>
    <row r="18" spans="1:29">
      <c r="A18" t="s">
        <v>197</v>
      </c>
    </row>
    <row r="19" spans="1:29">
      <c r="A19" t="s">
        <v>198</v>
      </c>
    </row>
    <row r="20" spans="1:29">
      <c r="A20" t="s">
        <v>199</v>
      </c>
    </row>
    <row r="21" spans="1:29">
      <c r="A21" t="s">
        <v>200</v>
      </c>
    </row>
    <row r="22" spans="1:29">
      <c r="A22" t="s">
        <v>201</v>
      </c>
    </row>
    <row r="23" spans="1:29">
      <c r="A23" t="s">
        <v>202</v>
      </c>
    </row>
    <row r="24" spans="1:29">
      <c r="A24" t="s">
        <v>203</v>
      </c>
    </row>
    <row r="25" spans="1:29">
      <c r="A25" t="s">
        <v>204</v>
      </c>
    </row>
    <row r="26" spans="1:29">
      <c r="A26" t="s">
        <v>205</v>
      </c>
    </row>
    <row r="27" spans="1:29">
      <c r="A27" t="s">
        <v>206</v>
      </c>
    </row>
    <row r="28" spans="1:29">
      <c r="A28" t="s">
        <v>207</v>
      </c>
    </row>
    <row r="29" spans="1:29">
      <c r="A29" t="s">
        <v>208</v>
      </c>
    </row>
    <row r="30" spans="1:29">
      <c r="A30" t="s">
        <v>209</v>
      </c>
    </row>
    <row r="31" spans="1:29">
      <c r="A31" t="s">
        <v>210</v>
      </c>
    </row>
    <row r="32" spans="1:29">
      <c r="A32" t="s">
        <v>211</v>
      </c>
      <c r="C32" t="s">
        <v>406</v>
      </c>
      <c r="D32" t="s">
        <v>406</v>
      </c>
      <c r="E32" t="s">
        <v>406</v>
      </c>
      <c r="F32" t="s">
        <v>407</v>
      </c>
      <c r="G32" t="s">
        <v>408</v>
      </c>
      <c r="H32" t="s">
        <v>407</v>
      </c>
      <c r="I32" t="s">
        <v>406</v>
      </c>
      <c r="J32" t="s">
        <v>407</v>
      </c>
      <c r="K32" t="s">
        <v>407</v>
      </c>
      <c r="L32" t="s">
        <v>409</v>
      </c>
      <c r="M32" t="s">
        <v>410</v>
      </c>
      <c r="N32" t="s">
        <v>411</v>
      </c>
      <c r="O32" t="s">
        <v>407</v>
      </c>
      <c r="P32" t="s">
        <v>409</v>
      </c>
      <c r="Q32" t="s">
        <v>412</v>
      </c>
      <c r="R32" t="s">
        <v>413</v>
      </c>
      <c r="S32" t="s">
        <v>406</v>
      </c>
      <c r="T32" t="s">
        <v>406</v>
      </c>
      <c r="U32" t="s">
        <v>414</v>
      </c>
      <c r="V32" t="s">
        <v>409</v>
      </c>
      <c r="W32" t="s">
        <v>409</v>
      </c>
      <c r="X32" t="s">
        <v>415</v>
      </c>
      <c r="Y32" t="s">
        <v>409</v>
      </c>
      <c r="Z32" t="s">
        <v>409</v>
      </c>
      <c r="AA32" t="s">
        <v>407</v>
      </c>
      <c r="AB32" t="s">
        <v>407</v>
      </c>
      <c r="AC32" t="s">
        <v>407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曇|晴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曇|晴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126" t="str">
        <f t="shared" si="0"/>
        <v>曇|晴</v>
      </c>
      <c r="F37" s="126" t="str">
        <f t="shared" si="0"/>
        <v>晴</v>
      </c>
      <c r="G37" s="126" t="str">
        <f t="shared" si="0"/>
        <v>曇</v>
      </c>
      <c r="H37" s="126" t="str">
        <f t="shared" si="0"/>
        <v>晴</v>
      </c>
      <c r="I37" s="126" t="str">
        <f t="shared" si="0"/>
        <v>曇|晴</v>
      </c>
      <c r="J37" s="126" t="str">
        <f t="shared" si="0"/>
        <v>晴</v>
      </c>
      <c r="K37" s="126" t="str">
        <f t="shared" si="0"/>
        <v>晴</v>
      </c>
      <c r="L37" s="126" t="str">
        <f t="shared" si="0"/>
        <v>晴|曇</v>
      </c>
      <c r="M37" s="126" t="str">
        <f t="shared" si="0"/>
        <v>晴/雨</v>
      </c>
      <c r="N37" s="126" t="str">
        <f t="shared" si="0"/>
        <v>雨/晴</v>
      </c>
      <c r="O37" s="126" t="str">
        <f t="shared" si="0"/>
        <v>晴</v>
      </c>
      <c r="P37" s="126" t="str">
        <f t="shared" si="0"/>
        <v>晴|曇</v>
      </c>
      <c r="Q37" s="126" t="str">
        <f t="shared" si="0"/>
        <v>曇|雨</v>
      </c>
      <c r="R37" s="126" t="str">
        <f t="shared" si="0"/>
        <v>雨/曇</v>
      </c>
      <c r="S37" s="126" t="str">
        <f t="shared" si="0"/>
        <v>曇|晴</v>
      </c>
      <c r="T37" s="126" t="str">
        <f t="shared" si="0"/>
        <v>曇|晴</v>
      </c>
      <c r="U37" s="126" t="str">
        <f t="shared" si="0"/>
        <v>晴/曇</v>
      </c>
      <c r="V37" s="126" t="str">
        <f t="shared" si="0"/>
        <v>晴|曇</v>
      </c>
      <c r="W37" s="126" t="str">
        <f t="shared" si="0"/>
        <v>晴|曇</v>
      </c>
      <c r="X37" s="126" t="str">
        <f t="shared" si="0"/>
        <v>晴/雪</v>
      </c>
      <c r="Y37" s="126" t="str">
        <f t="shared" si="0"/>
        <v>晴|曇</v>
      </c>
      <c r="Z37" s="126" t="str">
        <f t="shared" si="0"/>
        <v>晴|曇</v>
      </c>
      <c r="AA37" s="126" t="str">
        <f t="shared" si="0"/>
        <v>晴</v>
      </c>
      <c r="AB37" s="126" t="str">
        <f t="shared" si="0"/>
        <v>晴</v>
      </c>
      <c r="AC37" s="126" t="str">
        <f t="shared" si="0"/>
        <v>晴</v>
      </c>
      <c r="AD37" s="126" t="str">
        <f t="shared" si="0"/>
        <v/>
      </c>
      <c r="AE37" s="126" t="str">
        <f t="shared" si="0"/>
        <v/>
      </c>
      <c r="AF37" s="126" t="str">
        <f t="shared" si="0"/>
        <v/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20</v>
      </c>
      <c r="D41" s="126">
        <f>IF(D37="","",VLOOKUP(D37,変換!$B$31:$C$58,2,FALSE))</f>
        <v>20</v>
      </c>
      <c r="E41" s="126">
        <f>IF(E37="","",VLOOKUP(E37,変換!$B$31:$C$58,2,FALSE))</f>
        <v>20</v>
      </c>
      <c r="F41" s="126">
        <f>IF(F37="","",VLOOKUP(F37,変換!$B$31:$C$58,2,FALSE))</f>
        <v>1</v>
      </c>
      <c r="G41" s="126">
        <f>IF(G37="","",VLOOKUP(G37,変換!$B$31:$C$58,2,FALSE))</f>
        <v>2</v>
      </c>
      <c r="H41" s="126">
        <f>IF(H37="","",VLOOKUP(H37,変換!$B$31:$C$58,2,FALSE))</f>
        <v>1</v>
      </c>
      <c r="I41" s="126">
        <f>IF(I37="","",VLOOKUP(I37,変換!$B$31:$C$58,2,FALSE))</f>
        <v>20</v>
      </c>
      <c r="J41" s="126">
        <f>IF(J37="","",VLOOKUP(J37,変換!$B$31:$C$58,2,FALSE))</f>
        <v>1</v>
      </c>
      <c r="K41" s="126">
        <f>IF(K37="","",VLOOKUP(K37,変換!$B$31:$C$58,2,FALSE))</f>
        <v>1</v>
      </c>
      <c r="L41" s="126">
        <f>IF(L37="","",VLOOKUP(L37,変換!$B$31:$C$58,2,FALSE))</f>
        <v>17</v>
      </c>
      <c r="M41" s="126">
        <f>IF(M37="","",VLOOKUP(M37,変換!$B$31:$C$58,2,FALSE))</f>
        <v>6</v>
      </c>
      <c r="N41" s="126">
        <f>IF(N37="","",VLOOKUP(N37,変換!$B$31:$C$58,2,FALSE))</f>
        <v>11</v>
      </c>
      <c r="O41" s="126">
        <f>IF(O37="","",VLOOKUP(O37,変換!$B$31:$C$58,2,FALSE))</f>
        <v>1</v>
      </c>
      <c r="P41" s="126">
        <f>IF(P37="","",VLOOKUP(P37,変換!$B$31:$C$58,2,FALSE))</f>
        <v>17</v>
      </c>
      <c r="Q41" s="126">
        <f>IF(Q37="","",VLOOKUP(Q37,変換!$B$31:$C$58,2,FALSE))</f>
        <v>21</v>
      </c>
      <c r="R41" s="126">
        <f>IF(R37="","",VLOOKUP(R37,変換!$B$31:$C$58,2,FALSE))</f>
        <v>12</v>
      </c>
      <c r="S41" s="126">
        <f>IF(S37="","",VLOOKUP(S37,変換!$B$31:$C$58,2,FALSE))</f>
        <v>20</v>
      </c>
      <c r="T41" s="126">
        <f>IF(T37="","",VLOOKUP(T37,変換!$B$31:$C$58,2,FALSE))</f>
        <v>20</v>
      </c>
      <c r="U41" s="126">
        <f>IF(U37="","",VLOOKUP(U37,変換!$B$31:$C$58,2,FALSE))</f>
        <v>5</v>
      </c>
      <c r="V41" s="126">
        <f>IF(V37="","",VLOOKUP(V37,変換!$B$31:$C$58,2,FALSE))</f>
        <v>17</v>
      </c>
      <c r="W41" s="126">
        <f>IF(W37="","",VLOOKUP(W37,変換!$B$31:$C$58,2,FALSE))</f>
        <v>17</v>
      </c>
      <c r="X41" s="126">
        <f>IF(X37="","",VLOOKUP(X37,変換!$B$31:$C$58,2,FALSE))</f>
        <v>7</v>
      </c>
      <c r="Y41" s="126">
        <f>IF(Y37="","",VLOOKUP(Y37,変換!$B$31:$C$58,2,FALSE))</f>
        <v>17</v>
      </c>
      <c r="Z41" s="126">
        <f>IF(Z37="","",VLOOKUP(Z37,変換!$B$31:$C$58,2,FALSE))</f>
        <v>17</v>
      </c>
      <c r="AA41" s="126">
        <f>IF(AA37="","",VLOOKUP(AA37,変換!$B$31:$C$58,2,FALSE))</f>
        <v>1</v>
      </c>
      <c r="AB41" s="126">
        <f>IF(AB37="","",VLOOKUP(AB37,変換!$B$31:$C$58,2,FALSE))</f>
        <v>1</v>
      </c>
      <c r="AC41" s="126">
        <f>IF(AC37="","",VLOOKUP(AC37,変換!$B$31:$C$58,2,FALSE))</f>
        <v>1</v>
      </c>
      <c r="AD41" s="126" t="str">
        <f>IF(AD37="","",VLOOKUP(AD37,変換!$B$31:$C$58,2,FALSE))</f>
        <v/>
      </c>
      <c r="AE41" s="126" t="str">
        <f>IF(AE37="","",VLOOKUP(AE37,変換!$B$31:$C$58,2,FALSE))</f>
        <v/>
      </c>
      <c r="AF41" s="126" t="str">
        <f>IF(AF37="","",VLOOKUP(AF37,変換!$B$31:$C$58,2,FALSE))</f>
        <v/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45261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56"/>
      <c r="B2" s="356"/>
      <c r="C2" s="357"/>
      <c r="D2" s="357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58" t="s">
        <v>349</v>
      </c>
      <c r="E4" s="359"/>
      <c r="F4" s="362" t="s">
        <v>354</v>
      </c>
      <c r="G4" s="363"/>
      <c r="H4" s="362" t="s">
        <v>357</v>
      </c>
      <c r="I4" s="366"/>
      <c r="J4" s="374" t="s">
        <v>361</v>
      </c>
      <c r="K4" s="380"/>
      <c r="L4" s="374" t="s">
        <v>365</v>
      </c>
      <c r="M4" s="380"/>
      <c r="N4" s="374" t="s">
        <v>370</v>
      </c>
      <c r="O4" s="380"/>
      <c r="P4" s="370" t="s">
        <v>392</v>
      </c>
      <c r="Q4" s="371"/>
      <c r="R4" s="370" t="s">
        <v>393</v>
      </c>
      <c r="S4" s="371"/>
      <c r="T4" s="370" t="s">
        <v>394</v>
      </c>
      <c r="U4" s="371"/>
      <c r="V4" s="370" t="s">
        <v>403</v>
      </c>
      <c r="W4" s="371"/>
      <c r="X4" s="374"/>
      <c r="Y4" s="375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60"/>
      <c r="E5" s="361"/>
      <c r="F5" s="364"/>
      <c r="G5" s="365"/>
      <c r="H5" s="364"/>
      <c r="I5" s="367"/>
      <c r="J5" s="376"/>
      <c r="K5" s="381"/>
      <c r="L5" s="376"/>
      <c r="M5" s="381"/>
      <c r="N5" s="376"/>
      <c r="O5" s="381"/>
      <c r="P5" s="372"/>
      <c r="Q5" s="373"/>
      <c r="R5" s="372"/>
      <c r="S5" s="373"/>
      <c r="T5" s="372"/>
      <c r="U5" s="373"/>
      <c r="V5" s="372"/>
      <c r="W5" s="373"/>
      <c r="X5" s="376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84" t="s">
        <v>351</v>
      </c>
      <c r="E6" s="113"/>
      <c r="F6" s="386" t="s">
        <v>355</v>
      </c>
      <c r="G6" s="118"/>
      <c r="H6" s="388" t="s">
        <v>360</v>
      </c>
      <c r="I6" s="113"/>
      <c r="J6" s="382" t="s">
        <v>362</v>
      </c>
      <c r="K6" s="113"/>
      <c r="L6" s="388" t="s">
        <v>368</v>
      </c>
      <c r="M6" s="113"/>
      <c r="N6" s="382" t="s">
        <v>371</v>
      </c>
      <c r="O6" s="113"/>
      <c r="P6" s="352"/>
      <c r="Q6" s="305"/>
      <c r="R6" s="350"/>
      <c r="S6" s="305"/>
      <c r="T6" s="318"/>
      <c r="U6" s="305"/>
      <c r="V6" s="316"/>
      <c r="W6" s="305"/>
      <c r="X6" s="368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85"/>
      <c r="E7" s="112" t="s">
        <v>124</v>
      </c>
      <c r="F7" s="387"/>
      <c r="G7" s="119" t="s">
        <v>124</v>
      </c>
      <c r="H7" s="389"/>
      <c r="I7" s="112" t="s">
        <v>124</v>
      </c>
      <c r="J7" s="383"/>
      <c r="K7" s="112" t="s">
        <v>124</v>
      </c>
      <c r="L7" s="389"/>
      <c r="M7" s="112" t="s">
        <v>124</v>
      </c>
      <c r="N7" s="383"/>
      <c r="O7" s="112" t="s">
        <v>124</v>
      </c>
      <c r="P7" s="353"/>
      <c r="Q7" s="306" t="s">
        <v>124</v>
      </c>
      <c r="R7" s="351"/>
      <c r="S7" s="306" t="s">
        <v>124</v>
      </c>
      <c r="T7" s="319"/>
      <c r="U7" s="306" t="s">
        <v>124</v>
      </c>
      <c r="V7" s="317"/>
      <c r="W7" s="306" t="s">
        <v>124</v>
      </c>
      <c r="X7" s="369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20231212</v>
      </c>
      <c r="E9" s="114" t="str">
        <f>IF(手入力!C3="",REPLACE(D9,5,0,"/"),REPLACE(手入力!C3,5,0,"/"))</f>
        <v>2023/1212</v>
      </c>
      <c r="F9" s="38">
        <v>20231212</v>
      </c>
      <c r="G9" s="114" t="str">
        <f>IF(手入力!D3="",REPLACE(F9,5,0,"/"),REPLACE(手入力!D3,5,0,"/"))</f>
        <v>2023/1212</v>
      </c>
      <c r="H9" s="38">
        <v>20231212</v>
      </c>
      <c r="I9" s="114" t="str">
        <f>IF(手入力!E3="",REPLACE(H9,5,0,"/"),REPLACE(手入力!E3,5,0,"/"))</f>
        <v>2023/1212</v>
      </c>
      <c r="J9" s="38">
        <v>20231212</v>
      </c>
      <c r="K9" s="114" t="str">
        <f>IF(手入力!F3="",REPLACE(J9,5,0,"/"),REPLACE(手入力!F3,5,0,"/"))</f>
        <v>2023/1212</v>
      </c>
      <c r="L9" s="38">
        <v>20231212</v>
      </c>
      <c r="M9" s="114" t="str">
        <f>IF(手入力!G3="",REPLACE(L9,5,0,"/"),REPLACE(手入力!G3,5,0,"/"))</f>
        <v>2023/1212</v>
      </c>
      <c r="N9" s="38">
        <v>20231212</v>
      </c>
      <c r="O9" s="114" t="str">
        <f>IF(手入力!H3="",REPLACE(N9,5,0,"/"),REPLACE(手入力!H3,5,0,"/"))</f>
        <v>2023/1212</v>
      </c>
      <c r="P9" s="252">
        <v>20231214</v>
      </c>
      <c r="Q9" s="307" t="str">
        <f>IF(手入力!I3="",REPLACE(P9,5,0,"/"),REPLACE(手入力!I3,5,0,"/"))</f>
        <v>2023/1214</v>
      </c>
      <c r="R9" s="252">
        <v>20231214</v>
      </c>
      <c r="S9" s="307" t="str">
        <f>IF(手入力!J3="",REPLACE(R9,5,0,"/"),REPLACE(手入力!J3,5,0,"/"))</f>
        <v>2023/1214</v>
      </c>
      <c r="T9" s="252">
        <v>20231214</v>
      </c>
      <c r="U9" s="307" t="str">
        <f>IF(手入力!K3="",REPLACE(T9,5,0,"/"),REPLACE(手入力!K3,5,0,"/"))</f>
        <v>2023/1214</v>
      </c>
      <c r="V9" s="252">
        <v>20231214</v>
      </c>
      <c r="W9" s="307" t="str">
        <f>IF(手入力!L3="",REPLACE(V9,5,0,"/"),REPLACE(手入力!L3,5,0,"/"))</f>
        <v>2023/1214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943</v>
      </c>
      <c r="E10" s="111" t="str">
        <f>TEXT(D10,"0000")</f>
        <v>0943</v>
      </c>
      <c r="F10" s="40">
        <v>1022</v>
      </c>
      <c r="G10" s="111" t="str">
        <f>TEXT(F10,"0000")</f>
        <v>1022</v>
      </c>
      <c r="H10" s="40">
        <v>1006</v>
      </c>
      <c r="I10" s="111" t="str">
        <f>TEXT(H10,"0000")</f>
        <v>1006</v>
      </c>
      <c r="J10" s="40">
        <v>1034</v>
      </c>
      <c r="K10" s="111" t="str">
        <f>TEXT(J10,"0000")</f>
        <v>1034</v>
      </c>
      <c r="L10" s="40">
        <v>930</v>
      </c>
      <c r="M10" s="111" t="str">
        <f>TEXT(L10,"0000")</f>
        <v>0930</v>
      </c>
      <c r="N10" s="40">
        <v>915</v>
      </c>
      <c r="O10" s="111" t="str">
        <f>TEXT(N10,"0000")</f>
        <v>0915</v>
      </c>
      <c r="P10" s="188">
        <v>1021</v>
      </c>
      <c r="Q10" s="308" t="str">
        <f>TEXT(P10,"0000")</f>
        <v>1021</v>
      </c>
      <c r="R10" s="188">
        <v>1002</v>
      </c>
      <c r="S10" s="308" t="str">
        <f>TEXT(R10,"0000")</f>
        <v>1002</v>
      </c>
      <c r="T10" s="188">
        <v>1101</v>
      </c>
      <c r="U10" s="308" t="str">
        <f>TEXT(T10,"0000")</f>
        <v>1101</v>
      </c>
      <c r="V10" s="188">
        <v>1040</v>
      </c>
      <c r="W10" s="308" t="str">
        <f>TEXT(V10,"0000")</f>
        <v>1040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晴/雨</v>
      </c>
      <c r="E11" s="40">
        <f>IF(E9=0,"",(RIGHT(E9,2))-1)</f>
        <v>11</v>
      </c>
      <c r="F11" s="40" t="str">
        <f>IF(F$9=0,"",HLOOKUP(G11,天気タグ!$B$3:$AG$39,35))</f>
        <v>晴/雨</v>
      </c>
      <c r="G11" s="40">
        <f>IF(G9=0,"",(RIGHT(G9,2))-1)</f>
        <v>11</v>
      </c>
      <c r="H11" s="40" t="str">
        <f>IF(H$9=0,"",HLOOKUP(I11,天気タグ!$B$3:$AG$39,35))</f>
        <v>晴/雨</v>
      </c>
      <c r="I11" s="40">
        <f>IF(I9=0,"",(RIGHT(I9,2))-1)</f>
        <v>11</v>
      </c>
      <c r="J11" s="40" t="str">
        <f>IF(J$9=0,"",HLOOKUP(K11,天気タグ!$B$3:$AG$39,35))</f>
        <v>晴/雨</v>
      </c>
      <c r="K11" s="40">
        <f>IF(K9=0,"",(RIGHT(K9,2))-1)</f>
        <v>11</v>
      </c>
      <c r="L11" s="40" t="str">
        <f>IF(L$9=0,"",HLOOKUP(M11,天気タグ!$B$3:$AG$39,35))</f>
        <v>晴/雨</v>
      </c>
      <c r="M11" s="40">
        <f>IF(M9=0,"",(RIGHT(M9,2))-1)</f>
        <v>11</v>
      </c>
      <c r="N11" s="40" t="str">
        <f>IF(N$9=0,"",HLOOKUP(O11,天気タグ!$B$3:$AG$39,35))</f>
        <v>晴/雨</v>
      </c>
      <c r="O11" s="40">
        <f>IF(O9=0,"",(RIGHT(O9,2))-1)</f>
        <v>11</v>
      </c>
      <c r="P11" s="188" t="str">
        <f>IF(P$9=0,"",HLOOKUP(Q11,天気タグ!$B$3:$AG$39,35))</f>
        <v>晴</v>
      </c>
      <c r="Q11" s="188">
        <f>IF(Q9=0,"",(RIGHT(Q9,2))-1)</f>
        <v>13</v>
      </c>
      <c r="R11" s="188" t="str">
        <f>IF(R$9=0,"",HLOOKUP(S11,天気タグ!$B$3:$AG$39,35))</f>
        <v>晴</v>
      </c>
      <c r="S11" s="188">
        <f>IF(S9=0,"",(RIGHT(S9,2))-1)</f>
        <v>13</v>
      </c>
      <c r="T11" s="188" t="str">
        <f>IF(T$9=0,"",HLOOKUP(U11,天気タグ!$B$3:$AG$39,35))</f>
        <v>晴</v>
      </c>
      <c r="U11" s="188">
        <f>IF(U9=0,"",(RIGHT(U9,2))-1)</f>
        <v>13</v>
      </c>
      <c r="V11" s="188" t="str">
        <f>IF(V$9=0,"",HLOOKUP(W11,天気タグ!$B$3:$AG$39,35))</f>
        <v>晴</v>
      </c>
      <c r="W11" s="188">
        <f>IF(W9=0,"",(RIGHT(W9,2))-1)</f>
        <v>13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雨/晴</v>
      </c>
      <c r="E12" s="40">
        <f>IF(E9=0,"",RIGHT(E9,2)*1)</f>
        <v>12</v>
      </c>
      <c r="F12" s="40" t="str">
        <f>IF(F$9=0,"",HLOOKUP(G12,天気タグ!$B$3:$AG$39,35))</f>
        <v>雨/晴</v>
      </c>
      <c r="G12" s="40">
        <f>IF(G9=0,"",RIGHT(G9,2)*1)</f>
        <v>12</v>
      </c>
      <c r="H12" s="40" t="str">
        <f>IF(H$9=0,"",HLOOKUP(I12,天気タグ!$B$3:$AG$39,35))</f>
        <v>雨/晴</v>
      </c>
      <c r="I12" s="40">
        <f>IF(I9=0,"",RIGHT(I9,2)*1)</f>
        <v>12</v>
      </c>
      <c r="J12" s="40" t="str">
        <f>IF(J$9=0,"",HLOOKUP(K12,天気タグ!$B$3:$AG$39,35))</f>
        <v>雨/晴</v>
      </c>
      <c r="K12" s="40">
        <f>IF(K9=0,"",RIGHT(K9,2)*1)</f>
        <v>12</v>
      </c>
      <c r="L12" s="40" t="str">
        <f>IF(L$9=0,"",HLOOKUP(M12,天気タグ!$B$3:$AG$39,35))</f>
        <v>雨/晴</v>
      </c>
      <c r="M12" s="40">
        <f>IF(M9=0,"",RIGHT(M9,2)*1)</f>
        <v>12</v>
      </c>
      <c r="N12" s="40" t="str">
        <f>IF(N$9=0,"",HLOOKUP(O12,天気タグ!$B$3:$AG$39,35))</f>
        <v>雨/晴</v>
      </c>
      <c r="O12" s="40">
        <f>IF(O9=0,"",RIGHT(O9,2)*1)</f>
        <v>12</v>
      </c>
      <c r="P12" s="188" t="str">
        <f>IF(P$9=0,"",HLOOKUP(Q12,天気タグ!$B$3:$AG$39,35))</f>
        <v>晴|曇</v>
      </c>
      <c r="Q12" s="188">
        <f>IF(Q9=0,"",RIGHT(Q9,2)*1)</f>
        <v>14</v>
      </c>
      <c r="R12" s="188" t="str">
        <f>IF(R$9=0,"",HLOOKUP(S12,天気タグ!$B$3:$AG$39,35))</f>
        <v>晴|曇</v>
      </c>
      <c r="S12" s="188">
        <f>IF(S9=0,"",RIGHT(S9,2)*1)</f>
        <v>14</v>
      </c>
      <c r="T12" s="188" t="str">
        <f>IF(T$9=0,"",HLOOKUP(U12,天気タグ!$B$3:$AG$39,35))</f>
        <v>晴|曇</v>
      </c>
      <c r="U12" s="188">
        <f>IF(U9=0,"",RIGHT(U9,2)*1)</f>
        <v>14</v>
      </c>
      <c r="V12" s="188" t="str">
        <f>IF(V$9=0,"",HLOOKUP(W12,天気タグ!$B$3:$AG$39,35))</f>
        <v>晴|曇</v>
      </c>
      <c r="W12" s="188">
        <f>IF(W9=0,"",RIGHT(W9,2)*1)</f>
        <v>14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13.8</v>
      </c>
      <c r="E13" s="28"/>
      <c r="F13" s="28">
        <v>14.3</v>
      </c>
      <c r="G13" s="28"/>
      <c r="H13" s="28">
        <v>15</v>
      </c>
      <c r="I13" s="40"/>
      <c r="J13" s="28">
        <v>16.5</v>
      </c>
      <c r="K13" s="28"/>
      <c r="L13" s="28">
        <v>13.2</v>
      </c>
      <c r="M13" s="28"/>
      <c r="N13" s="28">
        <v>13.9</v>
      </c>
      <c r="O13" s="28"/>
      <c r="P13" s="191">
        <v>10.4</v>
      </c>
      <c r="Q13" s="191"/>
      <c r="R13" s="191">
        <v>11.8</v>
      </c>
      <c r="S13" s="191"/>
      <c r="T13" s="191">
        <v>11</v>
      </c>
      <c r="U13" s="191"/>
      <c r="V13" s="191">
        <v>10.8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9.5</v>
      </c>
      <c r="E14" s="33"/>
      <c r="F14" s="34">
        <v>13.3</v>
      </c>
      <c r="G14" s="34"/>
      <c r="H14" s="34">
        <v>9.1999999999999993</v>
      </c>
      <c r="I14" s="34"/>
      <c r="J14" s="34">
        <v>13.4</v>
      </c>
      <c r="K14" s="34"/>
      <c r="L14" s="34">
        <v>10.199999999999999</v>
      </c>
      <c r="M14" s="34"/>
      <c r="N14" s="34">
        <v>13.2</v>
      </c>
      <c r="O14" s="34"/>
      <c r="P14" s="199">
        <v>10.9</v>
      </c>
      <c r="Q14" s="199"/>
      <c r="R14" s="199">
        <v>13.6</v>
      </c>
      <c r="S14" s="199"/>
      <c r="T14" s="199">
        <v>12.6</v>
      </c>
      <c r="U14" s="199"/>
      <c r="V14" s="199">
        <v>13.4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>
        <v>1</v>
      </c>
      <c r="Q17" s="188"/>
      <c r="R17" s="188">
        <v>1</v>
      </c>
      <c r="S17" s="188"/>
      <c r="T17" s="188">
        <v>1</v>
      </c>
      <c r="U17" s="188"/>
      <c r="V17" s="188">
        <v>1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8" t="e">
        <f>P18/1000</f>
        <v>#VALUE!</v>
      </c>
      <c r="R18" s="188" t="s">
        <v>405</v>
      </c>
      <c r="S18" s="308" t="e">
        <f>R18/1000</f>
        <v>#VALUE!</v>
      </c>
      <c r="T18" s="188" t="s">
        <v>405</v>
      </c>
      <c r="U18" s="308" t="e">
        <f>T18/1000</f>
        <v>#VALUE!</v>
      </c>
      <c r="V18" s="188" t="s">
        <v>405</v>
      </c>
      <c r="W18" s="308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 t="s">
        <v>405</v>
      </c>
      <c r="E19" s="111" t="e">
        <f t="shared" ref="E19:E23" si="0">D19/1000</f>
        <v>#VALUE!</v>
      </c>
      <c r="F19" s="104" t="s">
        <v>405</v>
      </c>
      <c r="G19" s="111" t="e">
        <f t="shared" ref="G19:I23" si="1">F19/1000</f>
        <v>#VALUE!</v>
      </c>
      <c r="H19" s="40" t="s">
        <v>405</v>
      </c>
      <c r="I19" s="111" t="e">
        <f t="shared" si="1"/>
        <v>#VALUE!</v>
      </c>
      <c r="J19" s="40" t="s">
        <v>405</v>
      </c>
      <c r="K19" s="111" t="e">
        <f t="shared" ref="K19:O23" si="2">J19/1000</f>
        <v>#VALUE!</v>
      </c>
      <c r="L19" s="40" t="s">
        <v>405</v>
      </c>
      <c r="M19" s="111" t="e">
        <f t="shared" si="2"/>
        <v>#VALUE!</v>
      </c>
      <c r="N19" s="40" t="s">
        <v>405</v>
      </c>
      <c r="O19" s="111" t="e">
        <f t="shared" si="2"/>
        <v>#VALUE!</v>
      </c>
      <c r="P19" s="188" t="s">
        <v>405</v>
      </c>
      <c r="Q19" s="308" t="e">
        <f t="shared" ref="Q19:W23" si="3">P19/1000</f>
        <v>#VALUE!</v>
      </c>
      <c r="R19" s="188" t="s">
        <v>405</v>
      </c>
      <c r="S19" s="308" t="e">
        <f t="shared" si="3"/>
        <v>#VALUE!</v>
      </c>
      <c r="T19" s="188" t="s">
        <v>405</v>
      </c>
      <c r="U19" s="308" t="e">
        <f t="shared" si="3"/>
        <v>#VALUE!</v>
      </c>
      <c r="V19" s="188" t="s">
        <v>405</v>
      </c>
      <c r="W19" s="308" t="e">
        <f t="shared" si="3"/>
        <v>#VALUE!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8" t="e">
        <f t="shared" si="3"/>
        <v>#VALUE!</v>
      </c>
      <c r="R20" s="188" t="s">
        <v>405</v>
      </c>
      <c r="S20" s="308" t="e">
        <f t="shared" si="3"/>
        <v>#VALUE!</v>
      </c>
      <c r="T20" s="188" t="s">
        <v>405</v>
      </c>
      <c r="U20" s="308" t="e">
        <f t="shared" si="3"/>
        <v>#VALUE!</v>
      </c>
      <c r="V20" s="188" t="s">
        <v>405</v>
      </c>
      <c r="W20" s="308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8" t="e">
        <f t="shared" si="3"/>
        <v>#VALUE!</v>
      </c>
      <c r="R21" s="188" t="s">
        <v>405</v>
      </c>
      <c r="S21" s="308" t="e">
        <f t="shared" si="3"/>
        <v>#VALUE!</v>
      </c>
      <c r="T21" s="188" t="s">
        <v>405</v>
      </c>
      <c r="U21" s="308" t="e">
        <f t="shared" si="3"/>
        <v>#VALUE!</v>
      </c>
      <c r="V21" s="188" t="s">
        <v>405</v>
      </c>
      <c r="W21" s="308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8" t="e">
        <f t="shared" si="3"/>
        <v>#VALUE!</v>
      </c>
      <c r="R22" s="188" t="s">
        <v>405</v>
      </c>
      <c r="S22" s="308" t="e">
        <f t="shared" si="3"/>
        <v>#VALUE!</v>
      </c>
      <c r="T22" s="188" t="s">
        <v>405</v>
      </c>
      <c r="U22" s="308" t="e">
        <f t="shared" si="3"/>
        <v>#VALUE!</v>
      </c>
      <c r="V22" s="188" t="s">
        <v>405</v>
      </c>
      <c r="W22" s="308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8" t="e">
        <f t="shared" si="3"/>
        <v>#VALUE!</v>
      </c>
      <c r="R23" s="188" t="s">
        <v>405</v>
      </c>
      <c r="S23" s="308" t="e">
        <f t="shared" si="3"/>
        <v>#VALUE!</v>
      </c>
      <c r="T23" s="188" t="s">
        <v>405</v>
      </c>
      <c r="U23" s="308" t="e">
        <f t="shared" si="3"/>
        <v>#VALUE!</v>
      </c>
      <c r="V23" s="188" t="s">
        <v>405</v>
      </c>
      <c r="W23" s="308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 t="s">
        <v>405</v>
      </c>
      <c r="E25" s="111" t="e">
        <f>D25/1000</f>
        <v>#VALUE!</v>
      </c>
      <c r="F25" s="89" t="s">
        <v>405</v>
      </c>
      <c r="G25" s="111" t="e">
        <f>F25/1000</f>
        <v>#VALUE!</v>
      </c>
      <c r="H25" s="40" t="s">
        <v>405</v>
      </c>
      <c r="I25" s="111" t="e">
        <f>H25/1000</f>
        <v>#VALUE!</v>
      </c>
      <c r="J25" s="40" t="s">
        <v>405</v>
      </c>
      <c r="K25" s="111" t="e">
        <f>J25/1000</f>
        <v>#VALUE!</v>
      </c>
      <c r="L25" s="40" t="s">
        <v>405</v>
      </c>
      <c r="M25" s="111" t="e">
        <f>L25/1000</f>
        <v>#VALUE!</v>
      </c>
      <c r="N25" s="40" t="s">
        <v>405</v>
      </c>
      <c r="O25" s="111" t="e">
        <f>N25/1000</f>
        <v>#VALUE!</v>
      </c>
      <c r="P25" s="188" t="s">
        <v>405</v>
      </c>
      <c r="Q25" s="308" t="e">
        <f>P25/1000</f>
        <v>#VALUE!</v>
      </c>
      <c r="R25" s="188" t="s">
        <v>405</v>
      </c>
      <c r="S25" s="308" t="e">
        <f>R25/1000</f>
        <v>#VALUE!</v>
      </c>
      <c r="T25" s="188" t="s">
        <v>405</v>
      </c>
      <c r="U25" s="308" t="e">
        <f>T25/1000</f>
        <v>#VALUE!</v>
      </c>
      <c r="V25" s="188" t="s">
        <v>405</v>
      </c>
      <c r="W25" s="308" t="e">
        <f>V25/1000</f>
        <v>#VALUE!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7.0000000000000007E-2</v>
      </c>
      <c r="E26" s="100"/>
      <c r="F26" s="100">
        <v>7.0000000000000007E-2</v>
      </c>
      <c r="G26" s="100"/>
      <c r="H26" s="40">
        <v>0.39</v>
      </c>
      <c r="I26" s="100"/>
      <c r="J26" s="40">
        <v>0.38</v>
      </c>
      <c r="K26" s="100"/>
      <c r="L26" s="40">
        <v>0.36</v>
      </c>
      <c r="M26" s="100"/>
      <c r="N26" s="40">
        <v>0.3</v>
      </c>
      <c r="O26" s="100"/>
      <c r="P26" s="188">
        <v>0.22</v>
      </c>
      <c r="Q26" s="213"/>
      <c r="R26" s="188">
        <v>0.21</v>
      </c>
      <c r="S26" s="213"/>
      <c r="T26" s="188">
        <v>0.2</v>
      </c>
      <c r="U26" s="213"/>
      <c r="V26" s="188">
        <v>0.25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0.05</v>
      </c>
      <c r="E27" s="100"/>
      <c r="F27" s="100">
        <v>0.05</v>
      </c>
      <c r="G27" s="100"/>
      <c r="H27" s="40">
        <v>0.08</v>
      </c>
      <c r="I27" s="100"/>
      <c r="J27" s="40">
        <v>7.0000000000000007E-2</v>
      </c>
      <c r="K27" s="100"/>
      <c r="L27" s="40">
        <v>0.2</v>
      </c>
      <c r="M27" s="100"/>
      <c r="N27" s="40">
        <v>0.14000000000000001</v>
      </c>
      <c r="O27" s="100"/>
      <c r="P27" s="188">
        <v>0.05</v>
      </c>
      <c r="Q27" s="213"/>
      <c r="R27" s="188">
        <v>0.06</v>
      </c>
      <c r="S27" s="213"/>
      <c r="T27" s="188">
        <v>0</v>
      </c>
      <c r="U27" s="213"/>
      <c r="V27" s="188">
        <v>0.06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8" t="e">
        <f t="shared" ref="Q28:W35" si="7">P28/1000</f>
        <v>#VALUE!</v>
      </c>
      <c r="R28" s="188" t="s">
        <v>405</v>
      </c>
      <c r="S28" s="308" t="e">
        <f t="shared" si="7"/>
        <v>#VALUE!</v>
      </c>
      <c r="T28" s="188" t="s">
        <v>405</v>
      </c>
      <c r="U28" s="308" t="e">
        <f t="shared" si="7"/>
        <v>#VALUE!</v>
      </c>
      <c r="V28" s="188" t="s">
        <v>405</v>
      </c>
      <c r="W28" s="308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>
        <v>0</v>
      </c>
      <c r="E29" s="111">
        <f t="shared" si="4"/>
        <v>0</v>
      </c>
      <c r="F29" s="95">
        <v>0</v>
      </c>
      <c r="G29" s="111">
        <f t="shared" si="5"/>
        <v>0</v>
      </c>
      <c r="H29" s="40">
        <v>0</v>
      </c>
      <c r="I29" s="111">
        <f t="shared" si="5"/>
        <v>0</v>
      </c>
      <c r="J29" s="40">
        <v>0</v>
      </c>
      <c r="K29" s="111">
        <f t="shared" si="6"/>
        <v>0</v>
      </c>
      <c r="L29" s="40">
        <v>0</v>
      </c>
      <c r="M29" s="111">
        <f t="shared" si="6"/>
        <v>0</v>
      </c>
      <c r="N29" s="40">
        <v>0</v>
      </c>
      <c r="O29" s="111">
        <f t="shared" si="6"/>
        <v>0</v>
      </c>
      <c r="P29" s="188">
        <v>0</v>
      </c>
      <c r="Q29" s="308">
        <f t="shared" si="7"/>
        <v>0</v>
      </c>
      <c r="R29" s="188">
        <v>0</v>
      </c>
      <c r="S29" s="308">
        <f t="shared" si="7"/>
        <v>0</v>
      </c>
      <c r="T29" s="188">
        <v>0</v>
      </c>
      <c r="U29" s="308">
        <f t="shared" si="7"/>
        <v>0</v>
      </c>
      <c r="V29" s="188">
        <v>0</v>
      </c>
      <c r="W29" s="308">
        <f t="shared" si="7"/>
        <v>0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>
        <v>0</v>
      </c>
      <c r="E30" s="111">
        <f t="shared" si="4"/>
        <v>0</v>
      </c>
      <c r="F30" s="89">
        <v>0</v>
      </c>
      <c r="G30" s="111">
        <f t="shared" si="5"/>
        <v>0</v>
      </c>
      <c r="H30" s="40">
        <v>0</v>
      </c>
      <c r="I30" s="111">
        <f t="shared" si="5"/>
        <v>0</v>
      </c>
      <c r="J30" s="40">
        <v>0</v>
      </c>
      <c r="K30" s="111">
        <f t="shared" si="6"/>
        <v>0</v>
      </c>
      <c r="L30" s="40">
        <v>0</v>
      </c>
      <c r="M30" s="111">
        <f t="shared" si="6"/>
        <v>0</v>
      </c>
      <c r="N30" s="40">
        <v>0</v>
      </c>
      <c r="O30" s="111">
        <f t="shared" si="6"/>
        <v>0</v>
      </c>
      <c r="P30" s="188">
        <v>0</v>
      </c>
      <c r="Q30" s="308">
        <f t="shared" si="7"/>
        <v>0</v>
      </c>
      <c r="R30" s="188">
        <v>0</v>
      </c>
      <c r="S30" s="308">
        <f t="shared" si="7"/>
        <v>0</v>
      </c>
      <c r="T30" s="188">
        <v>0</v>
      </c>
      <c r="U30" s="308">
        <f t="shared" si="7"/>
        <v>0</v>
      </c>
      <c r="V30" s="188">
        <v>0</v>
      </c>
      <c r="W30" s="308">
        <f t="shared" si="7"/>
        <v>0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>
        <v>0</v>
      </c>
      <c r="E31" s="111">
        <f t="shared" si="4"/>
        <v>0</v>
      </c>
      <c r="F31" s="89">
        <v>0</v>
      </c>
      <c r="G31" s="111">
        <f t="shared" si="5"/>
        <v>0</v>
      </c>
      <c r="H31" s="40">
        <v>0</v>
      </c>
      <c r="I31" s="111">
        <f t="shared" si="5"/>
        <v>0</v>
      </c>
      <c r="J31" s="40">
        <v>0</v>
      </c>
      <c r="K31" s="111">
        <f t="shared" si="6"/>
        <v>0</v>
      </c>
      <c r="L31" s="40">
        <v>0</v>
      </c>
      <c r="M31" s="111">
        <f t="shared" si="6"/>
        <v>0</v>
      </c>
      <c r="N31" s="40">
        <v>0</v>
      </c>
      <c r="O31" s="111">
        <f t="shared" si="6"/>
        <v>0</v>
      </c>
      <c r="P31" s="188">
        <v>0</v>
      </c>
      <c r="Q31" s="308">
        <f t="shared" si="7"/>
        <v>0</v>
      </c>
      <c r="R31" s="188">
        <v>0</v>
      </c>
      <c r="S31" s="308">
        <f t="shared" si="7"/>
        <v>0</v>
      </c>
      <c r="T31" s="188">
        <v>0</v>
      </c>
      <c r="U31" s="308">
        <f t="shared" si="7"/>
        <v>0</v>
      </c>
      <c r="V31" s="188">
        <v>0</v>
      </c>
      <c r="W31" s="308">
        <f t="shared" si="7"/>
        <v>0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>
        <v>0</v>
      </c>
      <c r="E32" s="111">
        <f t="shared" si="4"/>
        <v>0</v>
      </c>
      <c r="F32" s="89">
        <v>0</v>
      </c>
      <c r="G32" s="111">
        <f t="shared" si="5"/>
        <v>0</v>
      </c>
      <c r="H32" s="40">
        <v>0</v>
      </c>
      <c r="I32" s="111">
        <f t="shared" si="5"/>
        <v>0</v>
      </c>
      <c r="J32" s="40">
        <v>0</v>
      </c>
      <c r="K32" s="111">
        <f t="shared" si="6"/>
        <v>0</v>
      </c>
      <c r="L32" s="40">
        <v>0</v>
      </c>
      <c r="M32" s="111">
        <f t="shared" si="6"/>
        <v>0</v>
      </c>
      <c r="N32" s="40">
        <v>0</v>
      </c>
      <c r="O32" s="111">
        <f t="shared" si="6"/>
        <v>0</v>
      </c>
      <c r="P32" s="188">
        <v>0</v>
      </c>
      <c r="Q32" s="308">
        <f t="shared" si="7"/>
        <v>0</v>
      </c>
      <c r="R32" s="188">
        <v>0</v>
      </c>
      <c r="S32" s="308">
        <f t="shared" si="7"/>
        <v>0</v>
      </c>
      <c r="T32" s="188">
        <v>0</v>
      </c>
      <c r="U32" s="308">
        <f t="shared" si="7"/>
        <v>0</v>
      </c>
      <c r="V32" s="188">
        <v>0</v>
      </c>
      <c r="W32" s="308">
        <f t="shared" si="7"/>
        <v>0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>
        <v>0</v>
      </c>
      <c r="E33" s="111">
        <f t="shared" si="4"/>
        <v>0</v>
      </c>
      <c r="F33" s="89">
        <v>0</v>
      </c>
      <c r="G33" s="111">
        <f t="shared" si="5"/>
        <v>0</v>
      </c>
      <c r="H33" s="40">
        <v>0</v>
      </c>
      <c r="I33" s="111">
        <f t="shared" si="5"/>
        <v>0</v>
      </c>
      <c r="J33" s="40">
        <v>0</v>
      </c>
      <c r="K33" s="111">
        <f t="shared" si="6"/>
        <v>0</v>
      </c>
      <c r="L33" s="40">
        <v>0</v>
      </c>
      <c r="M33" s="111">
        <f t="shared" si="6"/>
        <v>0</v>
      </c>
      <c r="N33" s="40">
        <v>0</v>
      </c>
      <c r="O33" s="111">
        <f t="shared" si="6"/>
        <v>0</v>
      </c>
      <c r="P33" s="188">
        <v>0</v>
      </c>
      <c r="Q33" s="308">
        <f t="shared" si="7"/>
        <v>0</v>
      </c>
      <c r="R33" s="188">
        <v>0</v>
      </c>
      <c r="S33" s="308">
        <f t="shared" si="7"/>
        <v>0</v>
      </c>
      <c r="T33" s="188">
        <v>0</v>
      </c>
      <c r="U33" s="308">
        <f t="shared" si="7"/>
        <v>0</v>
      </c>
      <c r="V33" s="188">
        <v>0</v>
      </c>
      <c r="W33" s="308">
        <f t="shared" si="7"/>
        <v>0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>
        <v>0</v>
      </c>
      <c r="E34" s="111">
        <f t="shared" si="4"/>
        <v>0</v>
      </c>
      <c r="F34" s="89">
        <v>0</v>
      </c>
      <c r="G34" s="111">
        <f t="shared" si="5"/>
        <v>0</v>
      </c>
      <c r="H34" s="40">
        <v>0</v>
      </c>
      <c r="I34" s="111">
        <f t="shared" si="5"/>
        <v>0</v>
      </c>
      <c r="J34" s="40">
        <v>0</v>
      </c>
      <c r="K34" s="111">
        <f t="shared" si="6"/>
        <v>0</v>
      </c>
      <c r="L34" s="40">
        <v>0</v>
      </c>
      <c r="M34" s="111">
        <f t="shared" si="6"/>
        <v>0</v>
      </c>
      <c r="N34" s="40">
        <v>0</v>
      </c>
      <c r="O34" s="111">
        <f t="shared" si="6"/>
        <v>0</v>
      </c>
      <c r="P34" s="188">
        <v>0</v>
      </c>
      <c r="Q34" s="308">
        <f t="shared" si="7"/>
        <v>0</v>
      </c>
      <c r="R34" s="188">
        <v>0</v>
      </c>
      <c r="S34" s="308">
        <f t="shared" si="7"/>
        <v>0</v>
      </c>
      <c r="T34" s="188">
        <v>0</v>
      </c>
      <c r="U34" s="308">
        <f t="shared" si="7"/>
        <v>0</v>
      </c>
      <c r="V34" s="188">
        <v>0</v>
      </c>
      <c r="W34" s="308">
        <f t="shared" si="7"/>
        <v>0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>
        <v>0</v>
      </c>
      <c r="E35" s="111">
        <f t="shared" si="4"/>
        <v>0</v>
      </c>
      <c r="F35" s="89">
        <v>0</v>
      </c>
      <c r="G35" s="111">
        <f t="shared" si="5"/>
        <v>0</v>
      </c>
      <c r="H35" s="40">
        <v>0</v>
      </c>
      <c r="I35" s="111">
        <f t="shared" si="5"/>
        <v>0</v>
      </c>
      <c r="J35" s="40">
        <v>0</v>
      </c>
      <c r="K35" s="111">
        <f t="shared" si="6"/>
        <v>0</v>
      </c>
      <c r="L35" s="40">
        <v>0</v>
      </c>
      <c r="M35" s="111">
        <f t="shared" si="6"/>
        <v>0</v>
      </c>
      <c r="N35" s="40">
        <v>0</v>
      </c>
      <c r="O35" s="111">
        <f t="shared" si="6"/>
        <v>0</v>
      </c>
      <c r="P35" s="188">
        <v>0</v>
      </c>
      <c r="Q35" s="308">
        <f t="shared" si="7"/>
        <v>0</v>
      </c>
      <c r="R35" s="188">
        <v>0</v>
      </c>
      <c r="S35" s="308">
        <f t="shared" si="7"/>
        <v>0</v>
      </c>
      <c r="T35" s="188">
        <v>0</v>
      </c>
      <c r="U35" s="308">
        <f t="shared" si="7"/>
        <v>0</v>
      </c>
      <c r="V35" s="188">
        <v>0</v>
      </c>
      <c r="W35" s="308">
        <f t="shared" si="7"/>
        <v>0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0</v>
      </c>
      <c r="M36" s="100"/>
      <c r="N36" s="40">
        <v>0</v>
      </c>
      <c r="O36" s="100"/>
      <c r="P36" s="188">
        <v>0</v>
      </c>
      <c r="Q36" s="213"/>
      <c r="R36" s="188">
        <v>0</v>
      </c>
      <c r="S36" s="213"/>
      <c r="T36" s="188">
        <v>0</v>
      </c>
      <c r="U36" s="213"/>
      <c r="V36" s="188">
        <v>0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2"/>
      <c r="R37" s="188" t="s">
        <v>405</v>
      </c>
      <c r="S37" s="212"/>
      <c r="T37" s="188" t="s">
        <v>405</v>
      </c>
      <c r="U37" s="212"/>
      <c r="V37" s="188" t="s">
        <v>405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>
        <v>1</v>
      </c>
      <c r="E38" s="272">
        <f t="shared" ref="E38:O40" si="8">D38/1000</f>
        <v>1E-3</v>
      </c>
      <c r="F38" s="89">
        <v>3</v>
      </c>
      <c r="G38" s="272">
        <f t="shared" si="8"/>
        <v>3.0000000000000001E-3</v>
      </c>
      <c r="H38" s="40">
        <v>0</v>
      </c>
      <c r="I38" s="272">
        <f t="shared" si="8"/>
        <v>0</v>
      </c>
      <c r="J38" s="40">
        <v>2</v>
      </c>
      <c r="K38" s="272">
        <f t="shared" si="8"/>
        <v>2E-3</v>
      </c>
      <c r="L38" s="40">
        <v>2</v>
      </c>
      <c r="M38" s="272">
        <f t="shared" si="8"/>
        <v>2E-3</v>
      </c>
      <c r="N38" s="40">
        <v>5</v>
      </c>
      <c r="O38" s="272">
        <f t="shared" si="8"/>
        <v>5.0000000000000001E-3</v>
      </c>
      <c r="P38" s="188">
        <v>6</v>
      </c>
      <c r="Q38" s="309">
        <f t="shared" ref="Q38:W40" si="9">P38/1000</f>
        <v>6.0000000000000001E-3</v>
      </c>
      <c r="R38" s="188">
        <v>7</v>
      </c>
      <c r="S38" s="309">
        <f t="shared" si="9"/>
        <v>7.0000000000000001E-3</v>
      </c>
      <c r="T38" s="188">
        <v>8</v>
      </c>
      <c r="U38" s="309">
        <f t="shared" si="9"/>
        <v>8.0000000000000002E-3</v>
      </c>
      <c r="V38" s="188">
        <v>8</v>
      </c>
      <c r="W38" s="309">
        <f t="shared" si="9"/>
        <v>8.0000000000000002E-3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2"/>
      <c r="R39" s="188" t="s">
        <v>405</v>
      </c>
      <c r="S39" s="212"/>
      <c r="T39" s="188" t="s">
        <v>405</v>
      </c>
      <c r="U39" s="212"/>
      <c r="V39" s="188" t="s">
        <v>405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>
        <v>0</v>
      </c>
      <c r="E40" s="272">
        <f t="shared" si="8"/>
        <v>0</v>
      </c>
      <c r="F40" s="89">
        <v>0</v>
      </c>
      <c r="G40" s="272">
        <f t="shared" si="8"/>
        <v>0</v>
      </c>
      <c r="H40" s="40">
        <v>0</v>
      </c>
      <c r="I40" s="272">
        <f t="shared" si="8"/>
        <v>0</v>
      </c>
      <c r="J40" s="40">
        <v>0</v>
      </c>
      <c r="K40" s="272">
        <f t="shared" si="8"/>
        <v>0</v>
      </c>
      <c r="L40" s="40">
        <v>0</v>
      </c>
      <c r="M40" s="272">
        <f t="shared" si="8"/>
        <v>0</v>
      </c>
      <c r="N40" s="40">
        <v>0</v>
      </c>
      <c r="O40" s="272">
        <f t="shared" si="8"/>
        <v>0</v>
      </c>
      <c r="P40" s="188">
        <v>0</v>
      </c>
      <c r="Q40" s="309">
        <f t="shared" si="9"/>
        <v>0</v>
      </c>
      <c r="R40" s="188">
        <v>0</v>
      </c>
      <c r="S40" s="309">
        <f t="shared" si="9"/>
        <v>0</v>
      </c>
      <c r="T40" s="188">
        <v>0</v>
      </c>
      <c r="U40" s="309">
        <f t="shared" si="9"/>
        <v>0</v>
      </c>
      <c r="V40" s="188">
        <v>0</v>
      </c>
      <c r="W40" s="309">
        <f t="shared" si="9"/>
        <v>0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 t="s">
        <v>405</v>
      </c>
      <c r="E41" s="89"/>
      <c r="F41" s="89" t="s">
        <v>405</v>
      </c>
      <c r="G41" s="89"/>
      <c r="H41" s="40" t="s">
        <v>405</v>
      </c>
      <c r="I41" s="89"/>
      <c r="J41" s="40" t="s">
        <v>405</v>
      </c>
      <c r="K41" s="89"/>
      <c r="L41" s="40" t="s">
        <v>405</v>
      </c>
      <c r="M41" s="89"/>
      <c r="N41" s="40" t="s">
        <v>405</v>
      </c>
      <c r="O41" s="89"/>
      <c r="P41" s="188" t="s">
        <v>405</v>
      </c>
      <c r="Q41" s="212"/>
      <c r="R41" s="188" t="s">
        <v>405</v>
      </c>
      <c r="S41" s="212"/>
      <c r="T41" s="188" t="s">
        <v>405</v>
      </c>
      <c r="U41" s="212"/>
      <c r="V41" s="188" t="s">
        <v>405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>
        <v>1</v>
      </c>
      <c r="E42" s="111">
        <f>D42/1000</f>
        <v>1E-3</v>
      </c>
      <c r="F42" s="89">
        <v>3</v>
      </c>
      <c r="G42" s="111">
        <f>F42/1000</f>
        <v>3.0000000000000001E-3</v>
      </c>
      <c r="H42" s="40">
        <v>0</v>
      </c>
      <c r="I42" s="111">
        <f>H42/1000</f>
        <v>0</v>
      </c>
      <c r="J42" s="40">
        <v>3</v>
      </c>
      <c r="K42" s="111">
        <f>J42/1000</f>
        <v>3.0000000000000001E-3</v>
      </c>
      <c r="L42" s="40">
        <v>2</v>
      </c>
      <c r="M42" s="111">
        <f>L42/1000</f>
        <v>2E-3</v>
      </c>
      <c r="N42" s="40">
        <v>7</v>
      </c>
      <c r="O42" s="111">
        <f>N42/1000</f>
        <v>7.0000000000000001E-3</v>
      </c>
      <c r="P42" s="188">
        <v>8</v>
      </c>
      <c r="Q42" s="308">
        <f>P42/1000</f>
        <v>8.0000000000000002E-3</v>
      </c>
      <c r="R42" s="188">
        <v>9</v>
      </c>
      <c r="S42" s="308">
        <f>R42/1000</f>
        <v>8.9999999999999993E-3</v>
      </c>
      <c r="T42" s="188">
        <v>11</v>
      </c>
      <c r="U42" s="308">
        <f>T42/1000</f>
        <v>1.0999999999999999E-2</v>
      </c>
      <c r="V42" s="188">
        <v>11</v>
      </c>
      <c r="W42" s="308">
        <f>V42/1000</f>
        <v>1.0999999999999999E-2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2"/>
      <c r="R43" s="188" t="s">
        <v>405</v>
      </c>
      <c r="S43" s="212"/>
      <c r="T43" s="188" t="s">
        <v>405</v>
      </c>
      <c r="U43" s="212"/>
      <c r="V43" s="188" t="s">
        <v>405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>
        <v>0</v>
      </c>
      <c r="E44" s="272">
        <f t="shared" ref="E44:O45" si="10">D44/1000</f>
        <v>0</v>
      </c>
      <c r="F44" s="89">
        <v>0</v>
      </c>
      <c r="G44" s="272">
        <f t="shared" si="10"/>
        <v>0</v>
      </c>
      <c r="H44" s="40">
        <v>0</v>
      </c>
      <c r="I44" s="272">
        <f t="shared" si="10"/>
        <v>0</v>
      </c>
      <c r="J44" s="40">
        <v>1</v>
      </c>
      <c r="K44" s="272">
        <f t="shared" si="10"/>
        <v>1E-3</v>
      </c>
      <c r="L44" s="40">
        <v>0</v>
      </c>
      <c r="M44" s="272">
        <f t="shared" si="10"/>
        <v>0</v>
      </c>
      <c r="N44" s="40">
        <v>2</v>
      </c>
      <c r="O44" s="272">
        <f t="shared" si="10"/>
        <v>2E-3</v>
      </c>
      <c r="P44" s="188">
        <v>2</v>
      </c>
      <c r="Q44" s="309">
        <f t="shared" ref="Q44:W45" si="11">P44/1000</f>
        <v>2E-3</v>
      </c>
      <c r="R44" s="188">
        <v>2</v>
      </c>
      <c r="S44" s="309">
        <f t="shared" si="11"/>
        <v>2E-3</v>
      </c>
      <c r="T44" s="188">
        <v>3</v>
      </c>
      <c r="U44" s="309">
        <f t="shared" si="11"/>
        <v>3.0000000000000001E-3</v>
      </c>
      <c r="V44" s="188">
        <v>3</v>
      </c>
      <c r="W44" s="309">
        <f t="shared" si="11"/>
        <v>3.0000000000000001E-3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>
        <v>0</v>
      </c>
      <c r="E45" s="272">
        <f t="shared" si="10"/>
        <v>0</v>
      </c>
      <c r="F45" s="89">
        <v>0</v>
      </c>
      <c r="G45" s="272">
        <f t="shared" si="10"/>
        <v>0</v>
      </c>
      <c r="H45" s="40">
        <v>0</v>
      </c>
      <c r="I45" s="272">
        <f t="shared" si="10"/>
        <v>0</v>
      </c>
      <c r="J45" s="40">
        <v>0</v>
      </c>
      <c r="K45" s="272">
        <f t="shared" si="10"/>
        <v>0</v>
      </c>
      <c r="L45" s="40">
        <v>0</v>
      </c>
      <c r="M45" s="272">
        <f t="shared" si="10"/>
        <v>0</v>
      </c>
      <c r="N45" s="40">
        <v>0</v>
      </c>
      <c r="O45" s="272">
        <f t="shared" si="10"/>
        <v>0</v>
      </c>
      <c r="P45" s="188">
        <v>0</v>
      </c>
      <c r="Q45" s="309">
        <f t="shared" si="11"/>
        <v>0</v>
      </c>
      <c r="R45" s="188">
        <v>0</v>
      </c>
      <c r="S45" s="309">
        <f t="shared" si="11"/>
        <v>0</v>
      </c>
      <c r="T45" s="188">
        <v>0</v>
      </c>
      <c r="U45" s="309">
        <f t="shared" si="11"/>
        <v>0</v>
      </c>
      <c r="V45" s="188">
        <v>0</v>
      </c>
      <c r="W45" s="309">
        <f t="shared" si="11"/>
        <v>0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2"/>
      <c r="R46" s="188" t="s">
        <v>405</v>
      </c>
      <c r="S46" s="212"/>
      <c r="T46" s="188" t="s">
        <v>405</v>
      </c>
      <c r="U46" s="212"/>
      <c r="V46" s="188" t="s">
        <v>405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8" t="e">
        <f>P47/1000</f>
        <v>#VALUE!</v>
      </c>
      <c r="R47" s="188" t="s">
        <v>405</v>
      </c>
      <c r="S47" s="308" t="e">
        <f>R47/1000</f>
        <v>#VALUE!</v>
      </c>
      <c r="T47" s="188" t="s">
        <v>405</v>
      </c>
      <c r="U47" s="308" t="e">
        <f>T47/1000</f>
        <v>#VALUE!</v>
      </c>
      <c r="V47" s="188" t="s">
        <v>405</v>
      </c>
      <c r="W47" s="308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8" t="e">
        <f>P48/1000</f>
        <v>#VALUE!</v>
      </c>
      <c r="R48" s="188" t="s">
        <v>405</v>
      </c>
      <c r="S48" s="308" t="e">
        <f>R48/1000</f>
        <v>#VALUE!</v>
      </c>
      <c r="T48" s="188" t="s">
        <v>405</v>
      </c>
      <c r="U48" s="308" t="e">
        <f>T48/1000</f>
        <v>#VALUE!</v>
      </c>
      <c r="V48" s="188" t="s">
        <v>405</v>
      </c>
      <c r="W48" s="308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8" t="e">
        <f>P49/1000</f>
        <v>#VALUE!</v>
      </c>
      <c r="R49" s="188" t="s">
        <v>405</v>
      </c>
      <c r="S49" s="308" t="e">
        <f>R49/1000</f>
        <v>#VALUE!</v>
      </c>
      <c r="T49" s="188" t="s">
        <v>405</v>
      </c>
      <c r="U49" s="308" t="e">
        <f>T49/1000</f>
        <v>#VALUE!</v>
      </c>
      <c r="V49" s="188" t="s">
        <v>405</v>
      </c>
      <c r="W49" s="308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8" t="e">
        <f>P50/1000</f>
        <v>#VALUE!</v>
      </c>
      <c r="R50" s="188" t="s">
        <v>405</v>
      </c>
      <c r="S50" s="308" t="e">
        <f>R50/1000</f>
        <v>#VALUE!</v>
      </c>
      <c r="T50" s="188" t="s">
        <v>405</v>
      </c>
      <c r="U50" s="308" t="e">
        <f>T50/1000</f>
        <v>#VALUE!</v>
      </c>
      <c r="V50" s="188" t="s">
        <v>405</v>
      </c>
      <c r="W50" s="308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 t="s">
        <v>405</v>
      </c>
      <c r="E51" s="28"/>
      <c r="F51" s="28" t="s">
        <v>405</v>
      </c>
      <c r="G51" s="28"/>
      <c r="H51" s="40" t="s">
        <v>405</v>
      </c>
      <c r="I51" s="28"/>
      <c r="J51" s="40" t="s">
        <v>405</v>
      </c>
      <c r="K51" s="28"/>
      <c r="L51" s="40" t="s">
        <v>405</v>
      </c>
      <c r="M51" s="28"/>
      <c r="N51" s="40" t="s">
        <v>405</v>
      </c>
      <c r="O51" s="28"/>
      <c r="P51" s="188" t="s">
        <v>405</v>
      </c>
      <c r="Q51" s="191"/>
      <c r="R51" s="188" t="s">
        <v>405</v>
      </c>
      <c r="S51" s="191"/>
      <c r="T51" s="188" t="s">
        <v>405</v>
      </c>
      <c r="U51" s="191"/>
      <c r="V51" s="188" t="s">
        <v>405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8" t="e">
        <f>P52/1000</f>
        <v>#VALUE!</v>
      </c>
      <c r="R52" s="188" t="s">
        <v>405</v>
      </c>
      <c r="S52" s="308" t="e">
        <f>R52/1000</f>
        <v>#VALUE!</v>
      </c>
      <c r="T52" s="188" t="s">
        <v>405</v>
      </c>
      <c r="U52" s="308" t="e">
        <f>T52/1000</f>
        <v>#VALUE!</v>
      </c>
      <c r="V52" s="188" t="s">
        <v>405</v>
      </c>
      <c r="W52" s="308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3.1</v>
      </c>
      <c r="E53" s="28"/>
      <c r="F53" s="28">
        <v>3.2</v>
      </c>
      <c r="G53" s="28"/>
      <c r="H53" s="40">
        <v>4.3</v>
      </c>
      <c r="I53" s="28"/>
      <c r="J53" s="40">
        <v>4.4000000000000004</v>
      </c>
      <c r="K53" s="28"/>
      <c r="L53" s="40">
        <v>8.6</v>
      </c>
      <c r="M53" s="28"/>
      <c r="N53" s="40">
        <v>7.5</v>
      </c>
      <c r="O53" s="28"/>
      <c r="P53" s="188">
        <v>5.5</v>
      </c>
      <c r="Q53" s="191"/>
      <c r="R53" s="188">
        <v>5.0999999999999996</v>
      </c>
      <c r="S53" s="191"/>
      <c r="T53" s="188">
        <v>4.4000000000000004</v>
      </c>
      <c r="U53" s="191"/>
      <c r="V53" s="188">
        <v>4.3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 t="s">
        <v>405</v>
      </c>
      <c r="E54" s="28"/>
      <c r="F54" s="28" t="s">
        <v>405</v>
      </c>
      <c r="G54" s="28"/>
      <c r="H54" s="40" t="s">
        <v>405</v>
      </c>
      <c r="I54" s="28"/>
      <c r="J54" s="40" t="s">
        <v>405</v>
      </c>
      <c r="K54" s="28"/>
      <c r="L54" s="40" t="s">
        <v>405</v>
      </c>
      <c r="M54" s="28"/>
      <c r="N54" s="40" t="s">
        <v>405</v>
      </c>
      <c r="O54" s="28"/>
      <c r="P54" s="188" t="s">
        <v>405</v>
      </c>
      <c r="Q54" s="191"/>
      <c r="R54" s="188" t="s">
        <v>405</v>
      </c>
      <c r="S54" s="191"/>
      <c r="T54" s="188" t="s">
        <v>405</v>
      </c>
      <c r="U54" s="191"/>
      <c r="V54" s="188" t="s">
        <v>405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 t="s">
        <v>405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 t="s">
        <v>405</v>
      </c>
      <c r="M57" s="111" t="e">
        <f>L57/1000</f>
        <v>#VALUE!</v>
      </c>
      <c r="N57" s="40" t="s">
        <v>405</v>
      </c>
      <c r="O57" s="111" t="e">
        <f>N57/1000</f>
        <v>#VALUE!</v>
      </c>
      <c r="P57" s="188" t="s">
        <v>405</v>
      </c>
      <c r="Q57" s="308" t="e">
        <f>P57/1000</f>
        <v>#VALUE!</v>
      </c>
      <c r="R57" s="188" t="s">
        <v>405</v>
      </c>
      <c r="S57" s="308" t="e">
        <f>R57/1000</f>
        <v>#VALUE!</v>
      </c>
      <c r="T57" s="188" t="s">
        <v>405</v>
      </c>
      <c r="U57" s="308" t="e">
        <f>T57/1000</f>
        <v>#VALUE!</v>
      </c>
      <c r="V57" s="188" t="s">
        <v>405</v>
      </c>
      <c r="W57" s="308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 t="s">
        <v>405</v>
      </c>
      <c r="M58" s="111" t="e">
        <f>L58/1000</f>
        <v>#VALUE!</v>
      </c>
      <c r="N58" s="40" t="s">
        <v>405</v>
      </c>
      <c r="O58" s="111" t="e">
        <f>N58/1000</f>
        <v>#VALUE!</v>
      </c>
      <c r="P58" s="188" t="s">
        <v>405</v>
      </c>
      <c r="Q58" s="308" t="e">
        <f>P58/1000</f>
        <v>#VALUE!</v>
      </c>
      <c r="R58" s="188" t="s">
        <v>405</v>
      </c>
      <c r="S58" s="308" t="e">
        <f>R58/1000</f>
        <v>#VALUE!</v>
      </c>
      <c r="T58" s="188" t="s">
        <v>405</v>
      </c>
      <c r="U58" s="308" t="e">
        <f>T58/1000</f>
        <v>#VALUE!</v>
      </c>
      <c r="V58" s="188" t="s">
        <v>405</v>
      </c>
      <c r="W58" s="308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 t="s">
        <v>405</v>
      </c>
      <c r="E59" s="89"/>
      <c r="F59" s="89" t="s">
        <v>405</v>
      </c>
      <c r="G59" s="89"/>
      <c r="H59" s="40" t="s">
        <v>405</v>
      </c>
      <c r="I59" s="89"/>
      <c r="J59" s="40" t="s">
        <v>405</v>
      </c>
      <c r="K59" s="89"/>
      <c r="L59" s="40" t="s">
        <v>405</v>
      </c>
      <c r="M59" s="89"/>
      <c r="N59" s="40" t="s">
        <v>405</v>
      </c>
      <c r="O59" s="89"/>
      <c r="P59" s="188" t="s">
        <v>405</v>
      </c>
      <c r="Q59" s="212"/>
      <c r="R59" s="188" t="s">
        <v>405</v>
      </c>
      <c r="S59" s="212"/>
      <c r="T59" s="188" t="s">
        <v>405</v>
      </c>
      <c r="U59" s="212"/>
      <c r="V59" s="188" t="s">
        <v>405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8" t="e">
        <f>P60/1000</f>
        <v>#VALUE!</v>
      </c>
      <c r="R60" s="188" t="s">
        <v>405</v>
      </c>
      <c r="S60" s="308" t="e">
        <f>R60/1000</f>
        <v>#VALUE!</v>
      </c>
      <c r="T60" s="188" t="s">
        <v>405</v>
      </c>
      <c r="U60" s="308" t="e">
        <f>T60/1000</f>
        <v>#VALUE!</v>
      </c>
      <c r="V60" s="188" t="s">
        <v>405</v>
      </c>
      <c r="W60" s="308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0.4</v>
      </c>
      <c r="E61" s="28"/>
      <c r="F61" s="28">
        <v>0.4</v>
      </c>
      <c r="G61" s="28"/>
      <c r="H61" s="40">
        <v>0.4</v>
      </c>
      <c r="I61" s="28"/>
      <c r="J61" s="40">
        <v>0.4</v>
      </c>
      <c r="K61" s="28"/>
      <c r="L61" s="40">
        <v>0.3</v>
      </c>
      <c r="M61" s="28"/>
      <c r="N61" s="40">
        <v>0.5</v>
      </c>
      <c r="O61" s="28"/>
      <c r="P61" s="188">
        <v>0.5</v>
      </c>
      <c r="Q61" s="191"/>
      <c r="R61" s="188">
        <v>0.5</v>
      </c>
      <c r="S61" s="191"/>
      <c r="T61" s="188">
        <v>0.5</v>
      </c>
      <c r="U61" s="191"/>
      <c r="V61" s="188">
        <v>0.4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7.2</v>
      </c>
      <c r="E62" s="28"/>
      <c r="F62" s="28">
        <v>7.2</v>
      </c>
      <c r="G62" s="28"/>
      <c r="H62" s="40">
        <v>7.2</v>
      </c>
      <c r="I62" s="28"/>
      <c r="J62" s="40">
        <v>7.2</v>
      </c>
      <c r="K62" s="28"/>
      <c r="L62" s="40">
        <v>6.9</v>
      </c>
      <c r="M62" s="28"/>
      <c r="N62" s="40">
        <v>6.9</v>
      </c>
      <c r="O62" s="28"/>
      <c r="P62" s="188">
        <v>7.3</v>
      </c>
      <c r="Q62" s="191"/>
      <c r="R62" s="188">
        <v>7.3</v>
      </c>
      <c r="S62" s="191"/>
      <c r="T62" s="188">
        <v>7.5</v>
      </c>
      <c r="U62" s="191"/>
      <c r="V62" s="188">
        <v>7.3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78"/>
      <c r="B68" s="378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10" t="s">
        <v>405</v>
      </c>
      <c r="Q70" s="308" t="e">
        <f>P70/1000</f>
        <v>#VALUE!</v>
      </c>
      <c r="R70" s="310" t="s">
        <v>405</v>
      </c>
      <c r="S70" s="308" t="e">
        <f t="shared" ref="Q70:W74" si="14">R70/1000</f>
        <v>#VALUE!</v>
      </c>
      <c r="T70" s="310" t="s">
        <v>405</v>
      </c>
      <c r="U70" s="308" t="e">
        <f t="shared" si="14"/>
        <v>#VALUE!</v>
      </c>
      <c r="V70" s="310" t="s">
        <v>405</v>
      </c>
      <c r="W70" s="308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10" t="s">
        <v>405</v>
      </c>
      <c r="Q71" s="308" t="e">
        <f t="shared" si="14"/>
        <v>#VALUE!</v>
      </c>
      <c r="R71" s="210" t="s">
        <v>405</v>
      </c>
      <c r="S71" s="308" t="e">
        <f t="shared" si="14"/>
        <v>#VALUE!</v>
      </c>
      <c r="T71" s="210" t="s">
        <v>405</v>
      </c>
      <c r="U71" s="308" t="e">
        <f t="shared" si="14"/>
        <v>#VALUE!</v>
      </c>
      <c r="V71" s="210" t="s">
        <v>405</v>
      </c>
      <c r="W71" s="308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2" t="s">
        <v>405</v>
      </c>
      <c r="Q72" s="308" t="e">
        <f t="shared" si="14"/>
        <v>#VALUE!</v>
      </c>
      <c r="R72" s="212" t="s">
        <v>405</v>
      </c>
      <c r="S72" s="308" t="e">
        <f t="shared" si="14"/>
        <v>#VALUE!</v>
      </c>
      <c r="T72" s="212" t="s">
        <v>405</v>
      </c>
      <c r="U72" s="308" t="e">
        <f t="shared" si="14"/>
        <v>#VALUE!</v>
      </c>
      <c r="V72" s="212" t="s">
        <v>405</v>
      </c>
      <c r="W72" s="308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>
        <v>0</v>
      </c>
      <c r="E73" s="111">
        <f t="shared" si="12"/>
        <v>0</v>
      </c>
      <c r="F73" s="95">
        <v>0</v>
      </c>
      <c r="G73" s="111">
        <f t="shared" si="13"/>
        <v>0</v>
      </c>
      <c r="H73" s="40">
        <v>0</v>
      </c>
      <c r="I73" s="111">
        <f t="shared" si="13"/>
        <v>0</v>
      </c>
      <c r="J73" s="95">
        <v>0</v>
      </c>
      <c r="K73" s="111">
        <f t="shared" si="13"/>
        <v>0</v>
      </c>
      <c r="L73" s="95">
        <v>0</v>
      </c>
      <c r="M73" s="111">
        <f t="shared" si="13"/>
        <v>0</v>
      </c>
      <c r="N73" s="95">
        <v>0</v>
      </c>
      <c r="O73" s="111">
        <f t="shared" si="13"/>
        <v>0</v>
      </c>
      <c r="P73" s="210">
        <v>0</v>
      </c>
      <c r="Q73" s="308">
        <f t="shared" si="14"/>
        <v>0</v>
      </c>
      <c r="R73" s="210">
        <v>0</v>
      </c>
      <c r="S73" s="308">
        <f t="shared" si="14"/>
        <v>0</v>
      </c>
      <c r="T73" s="210">
        <v>0</v>
      </c>
      <c r="U73" s="308">
        <f t="shared" si="14"/>
        <v>0</v>
      </c>
      <c r="V73" s="210">
        <v>0</v>
      </c>
      <c r="W73" s="308">
        <f t="shared" si="14"/>
        <v>0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>
        <v>0</v>
      </c>
      <c r="E74" s="111">
        <f t="shared" si="12"/>
        <v>0</v>
      </c>
      <c r="F74" s="89">
        <v>0</v>
      </c>
      <c r="G74" s="111">
        <f t="shared" si="13"/>
        <v>0</v>
      </c>
      <c r="H74" s="40">
        <v>0</v>
      </c>
      <c r="I74" s="111">
        <f t="shared" si="13"/>
        <v>0</v>
      </c>
      <c r="J74" s="89">
        <v>0</v>
      </c>
      <c r="K74" s="111">
        <f t="shared" si="13"/>
        <v>0</v>
      </c>
      <c r="L74" s="89">
        <v>0</v>
      </c>
      <c r="M74" s="111">
        <f t="shared" si="13"/>
        <v>0</v>
      </c>
      <c r="N74" s="89">
        <v>0</v>
      </c>
      <c r="O74" s="111">
        <f t="shared" si="13"/>
        <v>0</v>
      </c>
      <c r="P74" s="212">
        <v>0</v>
      </c>
      <c r="Q74" s="308">
        <f t="shared" si="14"/>
        <v>0</v>
      </c>
      <c r="R74" s="212">
        <v>0</v>
      </c>
      <c r="S74" s="308">
        <f t="shared" si="14"/>
        <v>0</v>
      </c>
      <c r="T74" s="212">
        <v>0</v>
      </c>
      <c r="U74" s="308">
        <f t="shared" si="14"/>
        <v>0</v>
      </c>
      <c r="V74" s="212">
        <v>0</v>
      </c>
      <c r="W74" s="308">
        <f t="shared" si="14"/>
        <v>0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>
        <v>0</v>
      </c>
      <c r="E75" s="111">
        <f t="shared" si="12"/>
        <v>0</v>
      </c>
      <c r="F75" s="89">
        <v>0</v>
      </c>
      <c r="G75" s="111">
        <f t="shared" si="13"/>
        <v>0</v>
      </c>
      <c r="H75" s="40">
        <v>0</v>
      </c>
      <c r="I75" s="111">
        <f t="shared" si="13"/>
        <v>0</v>
      </c>
      <c r="J75" s="89">
        <v>0</v>
      </c>
      <c r="K75" s="111">
        <f>J75/1000</f>
        <v>0</v>
      </c>
      <c r="L75" s="89">
        <v>0</v>
      </c>
      <c r="M75" s="111">
        <f>L75/1000</f>
        <v>0</v>
      </c>
      <c r="N75" s="89">
        <v>0</v>
      </c>
      <c r="O75" s="111">
        <f>N75/1000</f>
        <v>0</v>
      </c>
      <c r="P75" s="212">
        <v>0</v>
      </c>
      <c r="Q75" s="308">
        <f>P75/1000</f>
        <v>0</v>
      </c>
      <c r="R75" s="212">
        <v>0</v>
      </c>
      <c r="S75" s="308">
        <f>R75/1000</f>
        <v>0</v>
      </c>
      <c r="T75" s="212">
        <v>0</v>
      </c>
      <c r="U75" s="308">
        <f>T75/1000</f>
        <v>0</v>
      </c>
      <c r="V75" s="212">
        <v>0</v>
      </c>
      <c r="W75" s="308">
        <f>V75/1000</f>
        <v>0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0.8</v>
      </c>
      <c r="E81" s="27"/>
      <c r="F81" s="28">
        <v>0.4</v>
      </c>
      <c r="G81" s="28"/>
      <c r="H81" s="40">
        <v>0.6</v>
      </c>
      <c r="I81" s="28"/>
      <c r="J81" s="28">
        <v>0.4</v>
      </c>
      <c r="K81" s="28"/>
      <c r="L81" s="28">
        <v>0.6</v>
      </c>
      <c r="M81" s="28"/>
      <c r="N81" s="28">
        <v>0.5</v>
      </c>
      <c r="O81" s="28"/>
      <c r="P81" s="191">
        <v>0.5</v>
      </c>
      <c r="Q81" s="191"/>
      <c r="R81" s="191">
        <v>0.5</v>
      </c>
      <c r="S81" s="191"/>
      <c r="T81" s="191">
        <v>0.3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 t="s">
        <v>405</v>
      </c>
      <c r="E82" s="27"/>
      <c r="F82" s="28" t="s">
        <v>405</v>
      </c>
      <c r="G82" s="28"/>
      <c r="H82" s="40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191" t="s">
        <v>405</v>
      </c>
      <c r="Q82" s="191"/>
      <c r="R82" s="191" t="s">
        <v>405</v>
      </c>
      <c r="S82" s="191"/>
      <c r="T82" s="191" t="s">
        <v>405</v>
      </c>
      <c r="U82" s="191"/>
      <c r="V82" s="191" t="s">
        <v>405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 t="s">
        <v>405</v>
      </c>
      <c r="E83" s="272" t="e">
        <f t="shared" ref="E83:O83" si="15">D83/1000</f>
        <v>#VALUE!</v>
      </c>
      <c r="F83" s="89" t="s">
        <v>405</v>
      </c>
      <c r="G83" s="272" t="e">
        <f t="shared" si="15"/>
        <v>#VALUE!</v>
      </c>
      <c r="H83" s="40" t="s">
        <v>405</v>
      </c>
      <c r="I83" s="272" t="e">
        <f t="shared" si="15"/>
        <v>#VALUE!</v>
      </c>
      <c r="J83" s="89" t="s">
        <v>405</v>
      </c>
      <c r="K83" s="272" t="e">
        <f t="shared" si="15"/>
        <v>#VALUE!</v>
      </c>
      <c r="L83" s="89" t="s">
        <v>405</v>
      </c>
      <c r="M83" s="272" t="e">
        <f t="shared" si="15"/>
        <v>#VALUE!</v>
      </c>
      <c r="N83" s="89" t="s">
        <v>405</v>
      </c>
      <c r="O83" s="272" t="e">
        <f t="shared" si="15"/>
        <v>#VALUE!</v>
      </c>
      <c r="P83" s="212" t="s">
        <v>405</v>
      </c>
      <c r="Q83" s="309" t="e">
        <f t="shared" ref="Q83" si="16">P83/1000</f>
        <v>#VALUE!</v>
      </c>
      <c r="R83" s="212" t="s">
        <v>405</v>
      </c>
      <c r="S83" s="309" t="e">
        <f t="shared" ref="S83" si="17">R83/1000</f>
        <v>#VALUE!</v>
      </c>
      <c r="T83" s="212" t="s">
        <v>405</v>
      </c>
      <c r="U83" s="309" t="e">
        <f t="shared" ref="U83" si="18">T83/1000</f>
        <v>#VALUE!</v>
      </c>
      <c r="V83" s="212" t="s">
        <v>405</v>
      </c>
      <c r="W83" s="309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>
        <v>0</v>
      </c>
      <c r="E85" s="88"/>
      <c r="F85" s="89">
        <v>0</v>
      </c>
      <c r="G85" s="89"/>
      <c r="H85" s="40">
        <v>0</v>
      </c>
      <c r="I85" s="89"/>
      <c r="J85" s="89">
        <v>0</v>
      </c>
      <c r="K85" s="89"/>
      <c r="L85" s="89">
        <v>0</v>
      </c>
      <c r="M85" s="89"/>
      <c r="N85" s="89">
        <v>0</v>
      </c>
      <c r="O85" s="89"/>
      <c r="P85" s="212">
        <v>0</v>
      </c>
      <c r="Q85" s="212"/>
      <c r="R85" s="212">
        <v>0</v>
      </c>
      <c r="S85" s="212"/>
      <c r="T85" s="212">
        <v>0</v>
      </c>
      <c r="U85" s="212"/>
      <c r="V85" s="212">
        <v>0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>
        <v>0</v>
      </c>
      <c r="E86" s="88"/>
      <c r="F86" s="89">
        <v>0</v>
      </c>
      <c r="G86" s="89"/>
      <c r="H86" s="40">
        <v>0</v>
      </c>
      <c r="I86" s="89"/>
      <c r="J86" s="89">
        <v>0</v>
      </c>
      <c r="K86" s="89"/>
      <c r="L86" s="89">
        <v>0</v>
      </c>
      <c r="M86" s="89"/>
      <c r="N86" s="89">
        <v>0</v>
      </c>
      <c r="O86" s="89"/>
      <c r="P86" s="212">
        <v>0</v>
      </c>
      <c r="Q86" s="212"/>
      <c r="R86" s="212">
        <v>0</v>
      </c>
      <c r="S86" s="212"/>
      <c r="T86" s="212">
        <v>0</v>
      </c>
      <c r="U86" s="212"/>
      <c r="V86" s="212">
        <v>0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>
        <v>0.9</v>
      </c>
      <c r="E87" s="27"/>
      <c r="F87" s="28">
        <v>0.6</v>
      </c>
      <c r="G87" s="28"/>
      <c r="H87" s="40">
        <v>0.6</v>
      </c>
      <c r="I87" s="28"/>
      <c r="J87" s="28">
        <v>0.7</v>
      </c>
      <c r="K87" s="28"/>
      <c r="L87" s="28">
        <v>0.4</v>
      </c>
      <c r="M87" s="28"/>
      <c r="N87" s="28">
        <v>0.8</v>
      </c>
      <c r="O87" s="28"/>
      <c r="P87" s="191">
        <v>0.8</v>
      </c>
      <c r="Q87" s="191"/>
      <c r="R87" s="191">
        <v>0.8</v>
      </c>
      <c r="S87" s="191"/>
      <c r="T87" s="191">
        <v>0.6</v>
      </c>
      <c r="U87" s="191"/>
      <c r="V87" s="191">
        <v>0.4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7.2</v>
      </c>
      <c r="E91" s="27"/>
      <c r="F91" s="28">
        <v>7.2</v>
      </c>
      <c r="G91" s="28"/>
      <c r="H91" s="40">
        <v>7.2</v>
      </c>
      <c r="I91" s="28"/>
      <c r="J91" s="28">
        <v>7.2</v>
      </c>
      <c r="K91" s="28"/>
      <c r="L91" s="28">
        <v>6.9</v>
      </c>
      <c r="M91" s="28"/>
      <c r="N91" s="28">
        <v>6.9</v>
      </c>
      <c r="O91" s="28"/>
      <c r="P91" s="191">
        <v>7.3</v>
      </c>
      <c r="Q91" s="191"/>
      <c r="R91" s="191">
        <v>7.3</v>
      </c>
      <c r="S91" s="191"/>
      <c r="T91" s="191">
        <v>7.5</v>
      </c>
      <c r="U91" s="191"/>
      <c r="V91" s="191">
        <v>7.3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 t="s">
        <v>405</v>
      </c>
      <c r="E93" s="41"/>
      <c r="F93" s="40" t="s">
        <v>405</v>
      </c>
      <c r="G93" s="40"/>
      <c r="H93" s="40" t="s">
        <v>405</v>
      </c>
      <c r="I93" s="40"/>
      <c r="J93" s="40" t="s">
        <v>405</v>
      </c>
      <c r="K93" s="40"/>
      <c r="L93" s="40" t="s">
        <v>405</v>
      </c>
      <c r="M93" s="40"/>
      <c r="N93" s="40" t="s">
        <v>405</v>
      </c>
      <c r="O93" s="40"/>
      <c r="P93" s="188" t="s">
        <v>405</v>
      </c>
      <c r="Q93" s="188"/>
      <c r="R93" s="188" t="s">
        <v>405</v>
      </c>
      <c r="S93" s="188"/>
      <c r="T93" s="188" t="s">
        <v>405</v>
      </c>
      <c r="U93" s="188"/>
      <c r="V93" s="188" t="s">
        <v>405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>
        <v>0</v>
      </c>
      <c r="E94" s="88"/>
      <c r="F94" s="89">
        <v>0</v>
      </c>
      <c r="G94" s="89"/>
      <c r="H94" s="40">
        <v>0</v>
      </c>
      <c r="I94" s="89"/>
      <c r="J94" s="89">
        <v>0</v>
      </c>
      <c r="K94" s="89"/>
      <c r="L94" s="89">
        <v>0</v>
      </c>
      <c r="M94" s="89"/>
      <c r="N94" s="89">
        <v>0</v>
      </c>
      <c r="O94" s="89"/>
      <c r="P94" s="212">
        <v>0</v>
      </c>
      <c r="Q94" s="212"/>
      <c r="R94" s="212">
        <v>0</v>
      </c>
      <c r="S94" s="212"/>
      <c r="T94" s="212">
        <v>0</v>
      </c>
      <c r="U94" s="212"/>
      <c r="V94" s="212">
        <v>0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 t="s">
        <v>405</v>
      </c>
      <c r="E95" s="272" t="e">
        <f t="shared" ref="E95" si="20">D95/1000</f>
        <v>#VALUE!</v>
      </c>
      <c r="F95" s="100" t="s">
        <v>405</v>
      </c>
      <c r="G95" s="272" t="e">
        <f t="shared" ref="G95" si="21">F95/1000</f>
        <v>#VALUE!</v>
      </c>
      <c r="H95" s="40" t="s">
        <v>405</v>
      </c>
      <c r="I95" s="272" t="e">
        <f t="shared" ref="I95" si="22">H95/1000</f>
        <v>#VALUE!</v>
      </c>
      <c r="J95" s="100" t="s">
        <v>405</v>
      </c>
      <c r="K95" s="272" t="e">
        <f t="shared" ref="K95" si="23">J95/1000</f>
        <v>#VALUE!</v>
      </c>
      <c r="L95" s="100" t="s">
        <v>405</v>
      </c>
      <c r="M95" s="272" t="e">
        <f t="shared" ref="M95" si="24">L95/1000</f>
        <v>#VALUE!</v>
      </c>
      <c r="N95" s="100" t="s">
        <v>405</v>
      </c>
      <c r="O95" s="272" t="e">
        <f t="shared" ref="O95" si="25">N95/1000</f>
        <v>#VALUE!</v>
      </c>
      <c r="P95" s="311" t="s">
        <v>405</v>
      </c>
      <c r="Q95" s="309" t="e">
        <f t="shared" ref="Q95" si="26">P95/1000</f>
        <v>#VALUE!</v>
      </c>
      <c r="R95" s="311" t="s">
        <v>405</v>
      </c>
      <c r="S95" s="309" t="e">
        <f t="shared" ref="S95" si="27">R95/1000</f>
        <v>#VALUE!</v>
      </c>
      <c r="T95" s="311" t="s">
        <v>405</v>
      </c>
      <c r="U95" s="309" t="e">
        <f t="shared" ref="U95" si="28">T95/1000</f>
        <v>#VALUE!</v>
      </c>
      <c r="V95" s="311" t="s">
        <v>405</v>
      </c>
      <c r="W95" s="309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3.7</v>
      </c>
      <c r="E100" s="27"/>
      <c r="F100" s="28">
        <v>3.7</v>
      </c>
      <c r="G100" s="28"/>
      <c r="H100" s="40">
        <v>5.2</v>
      </c>
      <c r="I100" s="28"/>
      <c r="J100" s="28">
        <v>5.2</v>
      </c>
      <c r="K100" s="28"/>
      <c r="L100" s="28">
        <v>9.1999999999999993</v>
      </c>
      <c r="M100" s="28"/>
      <c r="N100" s="28">
        <v>8.1999999999999993</v>
      </c>
      <c r="O100" s="28"/>
      <c r="P100" s="191">
        <v>6</v>
      </c>
      <c r="Q100" s="191"/>
      <c r="R100" s="191">
        <v>6.1</v>
      </c>
      <c r="S100" s="191"/>
      <c r="T100" s="191">
        <v>5.9</v>
      </c>
      <c r="U100" s="191"/>
      <c r="V100" s="191">
        <v>5.8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>
        <v>7.0000000000000007E-2</v>
      </c>
      <c r="E101" s="27"/>
      <c r="F101" s="28">
        <v>7.0000000000000007E-2</v>
      </c>
      <c r="G101" s="28"/>
      <c r="H101" s="40">
        <v>0.39</v>
      </c>
      <c r="I101" s="28"/>
      <c r="J101" s="28">
        <v>0.38</v>
      </c>
      <c r="K101" s="28"/>
      <c r="L101" s="28">
        <v>0.36</v>
      </c>
      <c r="M101" s="28"/>
      <c r="N101" s="28">
        <v>0.3</v>
      </c>
      <c r="O101" s="28"/>
      <c r="P101" s="191">
        <v>0.22</v>
      </c>
      <c r="Q101" s="191"/>
      <c r="R101" s="191">
        <v>0.21</v>
      </c>
      <c r="S101" s="191"/>
      <c r="T101" s="191">
        <v>0.2</v>
      </c>
      <c r="U101" s="191"/>
      <c r="V101" s="191">
        <v>0.25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78"/>
      <c r="B132" s="378"/>
      <c r="C132" s="379"/>
      <c r="D132" s="379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  <mergeCell ref="X6:X7"/>
    <mergeCell ref="R6:R7"/>
    <mergeCell ref="T6:T7"/>
    <mergeCell ref="V4:W5"/>
    <mergeCell ref="T4:U5"/>
    <mergeCell ref="V6:V7"/>
    <mergeCell ref="X4:Y5"/>
    <mergeCell ref="A2:B2"/>
    <mergeCell ref="C2:D2"/>
    <mergeCell ref="D4:E5"/>
    <mergeCell ref="F4:G5"/>
    <mergeCell ref="H4:I5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45261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45261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45262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45263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45264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45265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45266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45267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45268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45269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45270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45271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45272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45273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45274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45275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45276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45277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45278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45279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45280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45281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45282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45283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45284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45285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45286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45287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45288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45289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45290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85">
        <v>45291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1</v>
      </c>
      <c r="AB5">
        <v>1</v>
      </c>
      <c r="AC5">
        <v>1</v>
      </c>
      <c r="AD5">
        <v>1</v>
      </c>
      <c r="AE5">
        <v>1</v>
      </c>
      <c r="AF5">
        <v>1</v>
      </c>
      <c r="AG5">
        <v>1</v>
      </c>
      <c r="AH5">
        <v>1</v>
      </c>
      <c r="AI5">
        <v>1</v>
      </c>
      <c r="AJ5">
        <v>1</v>
      </c>
      <c r="AK5">
        <v>1</v>
      </c>
      <c r="AL5">
        <v>1</v>
      </c>
      <c r="AM5">
        <v>1</v>
      </c>
      <c r="AN5">
        <v>1</v>
      </c>
      <c r="AO5">
        <v>1</v>
      </c>
      <c r="AP5">
        <v>1</v>
      </c>
      <c r="AQ5">
        <v>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1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1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2021-12-28T08:25:17Z</cp:lastPrinted>
  <dcterms:created xsi:type="dcterms:W3CDTF">2020-11-06T01:25:08Z</dcterms:created>
  <dcterms:modified xsi:type="dcterms:W3CDTF">2024-02-01T05:43:50Z</dcterms:modified>
</cp:coreProperties>
</file>