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Y:\００共通フォルダ\(23) 介護保険課ホームページ\R7.3社福減免ページ修正\"/>
    </mc:Choice>
  </mc:AlternateContent>
  <xr:revisionPtr revIDLastSave="0" documentId="13_ncr:1_{4192D3F8-CDE8-4FC9-83B0-6EEB0C74CC76}" xr6:coauthVersionLast="47" xr6:coauthVersionMax="47" xr10:uidLastSave="{00000000-0000-0000-0000-000000000000}"/>
  <bookViews>
    <workbookView xWindow="20370" yWindow="-120" windowWidth="29040" windowHeight="15840" xr2:uid="{00000000-000D-0000-FFFF-FFFF00000000}"/>
  </bookViews>
  <sheets>
    <sheet name="【申請】別紙1（請求明細書）" sheetId="1" r:id="rId1"/>
    <sheet name="【申請】別紙２（対象者調査票）" sheetId="2" r:id="rId2"/>
    <sheet name="【実績】別紙1（請求明細書）" sheetId="11" state="hidden" r:id="rId3"/>
    <sheet name="【実績】別紙２（対象者調査票）" sheetId="12" state="hidden" r:id="rId4"/>
    <sheet name="様式第５号" sheetId="16" r:id="rId5"/>
  </sheets>
  <definedNames>
    <definedName name="_xlnm.Print_Area" localSheetId="2">'【実績】別紙1（請求明細書）'!$A$1:$K$74</definedName>
    <definedName name="_xlnm.Print_Area" localSheetId="3">'【実績】別紙２（対象者調査票）'!$A$1:$E$36</definedName>
    <definedName name="_xlnm.Print_Area" localSheetId="0">'【申請】別紙1（請求明細書）'!$A$1:$N$74</definedName>
    <definedName name="_xlnm.Print_Area" localSheetId="1">'【申請】別紙２（対象者調査票）'!$A$1:$E$36</definedName>
    <definedName name="_xlnm.Print_Area" localSheetId="4">様式第５号!$A$1:$AK$94</definedName>
    <definedName name="Z_4B20C5C0_A3F1_11D4_89AD_587B62360000_.wvu.PrintArea" localSheetId="4" hidden="1">様式第５号!$A$1:$AK$94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2" l="1"/>
  <c r="A4" i="2"/>
  <c r="A6" i="1"/>
  <c r="A6" i="11" s="1"/>
  <c r="L11" i="16"/>
  <c r="S52" i="16" s="1"/>
  <c r="W67" i="1"/>
  <c r="W66" i="1"/>
  <c r="W65" i="1"/>
  <c r="W64" i="1"/>
  <c r="W63" i="1"/>
  <c r="W62" i="1"/>
  <c r="V67" i="1"/>
  <c r="V66" i="1"/>
  <c r="V65" i="1"/>
  <c r="V64" i="1"/>
  <c r="V63" i="1"/>
  <c r="V62" i="1"/>
  <c r="X62" i="1"/>
  <c r="X63" i="1"/>
  <c r="X64" i="1"/>
  <c r="X65" i="1"/>
  <c r="X66" i="1"/>
  <c r="X67" i="1"/>
  <c r="T62" i="1"/>
  <c r="Y62" i="1"/>
  <c r="I62" i="1"/>
  <c r="T63" i="1"/>
  <c r="T64" i="1"/>
  <c r="T65" i="1"/>
  <c r="T66" i="1"/>
  <c r="Y66" i="1"/>
  <c r="I66" i="1"/>
  <c r="T67" i="1"/>
  <c r="S62" i="1"/>
  <c r="U62" i="1"/>
  <c r="S63" i="1"/>
  <c r="U63" i="1"/>
  <c r="S64" i="1"/>
  <c r="U64" i="1"/>
  <c r="S65" i="1"/>
  <c r="U65" i="1"/>
  <c r="S66" i="1"/>
  <c r="U66" i="1"/>
  <c r="S67" i="1"/>
  <c r="U67" i="1"/>
  <c r="L62" i="1"/>
  <c r="L63" i="1"/>
  <c r="L64" i="1"/>
  <c r="L65" i="1"/>
  <c r="L66" i="1"/>
  <c r="L67" i="1"/>
  <c r="F87" i="16"/>
  <c r="F88" i="16"/>
  <c r="F86" i="16"/>
  <c r="F85" i="16"/>
  <c r="F82" i="16"/>
  <c r="AD81" i="16"/>
  <c r="R81" i="16"/>
  <c r="AD80" i="16"/>
  <c r="AD82" i="16"/>
  <c r="R80" i="16"/>
  <c r="AD79" i="16"/>
  <c r="R79" i="16"/>
  <c r="R82" i="16"/>
  <c r="F77" i="16"/>
  <c r="AD76" i="16"/>
  <c r="R76" i="16"/>
  <c r="AD75" i="16"/>
  <c r="AD77" i="16"/>
  <c r="R75" i="16"/>
  <c r="AD74" i="16"/>
  <c r="R74" i="16"/>
  <c r="R77" i="16"/>
  <c r="F72" i="16"/>
  <c r="AD71" i="16"/>
  <c r="R71" i="16"/>
  <c r="AD70" i="16"/>
  <c r="AD72" i="16"/>
  <c r="R70" i="16"/>
  <c r="AD69" i="16"/>
  <c r="R69" i="16"/>
  <c r="F67" i="16"/>
  <c r="AD66" i="16"/>
  <c r="R66" i="16"/>
  <c r="R87" i="16"/>
  <c r="AD65" i="16"/>
  <c r="R65" i="16"/>
  <c r="AD64" i="16"/>
  <c r="AD67" i="16"/>
  <c r="R64" i="16"/>
  <c r="R67" i="16"/>
  <c r="F62" i="16"/>
  <c r="AD61" i="16"/>
  <c r="AD87" i="16"/>
  <c r="R61" i="16"/>
  <c r="AD60" i="16"/>
  <c r="R60" i="16"/>
  <c r="AD59" i="16"/>
  <c r="R59" i="16"/>
  <c r="R62" i="16"/>
  <c r="F57" i="16"/>
  <c r="AD56" i="16"/>
  <c r="R56" i="16"/>
  <c r="AD55" i="16"/>
  <c r="R55" i="16"/>
  <c r="AD54" i="16"/>
  <c r="R54" i="16"/>
  <c r="F46" i="16"/>
  <c r="F93" i="16"/>
  <c r="F45" i="16"/>
  <c r="F92" i="16"/>
  <c r="F44" i="16"/>
  <c r="F41" i="16"/>
  <c r="AD40" i="16"/>
  <c r="R40" i="16"/>
  <c r="R41" i="16"/>
  <c r="AD39" i="16"/>
  <c r="R39" i="16"/>
  <c r="AD38" i="16"/>
  <c r="AD41" i="16"/>
  <c r="R38" i="16"/>
  <c r="F36" i="16"/>
  <c r="AD35" i="16"/>
  <c r="R35" i="16"/>
  <c r="AD34" i="16"/>
  <c r="R34" i="16"/>
  <c r="AD33" i="16"/>
  <c r="AD36" i="16"/>
  <c r="R33" i="16"/>
  <c r="F31" i="16"/>
  <c r="R30" i="16"/>
  <c r="AD30" i="16"/>
  <c r="R29" i="16"/>
  <c r="AD29" i="16"/>
  <c r="R28" i="16"/>
  <c r="R31" i="16"/>
  <c r="AD28" i="16"/>
  <c r="AD31" i="16"/>
  <c r="F26" i="16"/>
  <c r="AD25" i="16"/>
  <c r="R25" i="16"/>
  <c r="AD24" i="16"/>
  <c r="AD26" i="16"/>
  <c r="R24" i="16"/>
  <c r="AD23" i="16"/>
  <c r="R23" i="16"/>
  <c r="F21" i="16"/>
  <c r="R20" i="16"/>
  <c r="AD20" i="16"/>
  <c r="R19" i="16"/>
  <c r="R45" i="16"/>
  <c r="AD19" i="16"/>
  <c r="R18" i="16"/>
  <c r="F16" i="16"/>
  <c r="AD15" i="16"/>
  <c r="R15" i="16"/>
  <c r="AD14" i="16"/>
  <c r="R14" i="16"/>
  <c r="AD13" i="16"/>
  <c r="AD44" i="16"/>
  <c r="R13" i="16"/>
  <c r="R67" i="1"/>
  <c r="H67" i="1"/>
  <c r="R66" i="1"/>
  <c r="H66" i="1"/>
  <c r="R65" i="1"/>
  <c r="H65" i="1"/>
  <c r="R64" i="1"/>
  <c r="H64" i="1"/>
  <c r="R63" i="1"/>
  <c r="H63" i="1"/>
  <c r="R62" i="1"/>
  <c r="H62" i="1"/>
  <c r="Q67" i="1"/>
  <c r="Q66" i="1"/>
  <c r="Q65" i="1"/>
  <c r="Q64" i="1"/>
  <c r="Q63" i="1"/>
  <c r="Q62" i="1"/>
  <c r="P67" i="1"/>
  <c r="P66" i="1"/>
  <c r="P65" i="1"/>
  <c r="P64" i="1"/>
  <c r="P63" i="1"/>
  <c r="P62" i="1"/>
  <c r="O67" i="1"/>
  <c r="O66" i="1"/>
  <c r="O65" i="1"/>
  <c r="O64" i="1"/>
  <c r="O63" i="1"/>
  <c r="O62" i="1"/>
  <c r="N62" i="1"/>
  <c r="N63" i="1"/>
  <c r="N64" i="1"/>
  <c r="N65" i="1"/>
  <c r="N66" i="1"/>
  <c r="N67" i="1"/>
  <c r="M67" i="1"/>
  <c r="M66" i="1"/>
  <c r="M65" i="1"/>
  <c r="M64" i="1"/>
  <c r="M63" i="1"/>
  <c r="M62" i="1"/>
  <c r="M68" i="1"/>
  <c r="R26" i="16"/>
  <c r="R36" i="16"/>
  <c r="AD86" i="16"/>
  <c r="R21" i="16"/>
  <c r="AD45" i="16"/>
  <c r="AD46" i="16"/>
  <c r="AD18" i="16"/>
  <c r="AD21" i="16"/>
  <c r="AD57" i="16"/>
  <c r="A15" i="1"/>
  <c r="A32" i="1" s="1"/>
  <c r="A32" i="11" s="1"/>
  <c r="CP32" i="1"/>
  <c r="DB32" i="1"/>
  <c r="DC32" i="1"/>
  <c r="CR32" i="1"/>
  <c r="DA33" i="1"/>
  <c r="EL34" i="1"/>
  <c r="EM34" i="1"/>
  <c r="EB34" i="1"/>
  <c r="EK34" i="1"/>
  <c r="EK35" i="1"/>
  <c r="DZ34" i="1"/>
  <c r="EK33" i="1"/>
  <c r="EL33" i="1"/>
  <c r="EL32" i="1"/>
  <c r="EA32" i="1"/>
  <c r="DZ32" i="1"/>
  <c r="F67" i="11"/>
  <c r="F66" i="11"/>
  <c r="F65" i="11"/>
  <c r="F64" i="11"/>
  <c r="F63" i="11"/>
  <c r="F62" i="11"/>
  <c r="F61" i="11"/>
  <c r="F68" i="11"/>
  <c r="F60" i="11"/>
  <c r="F59" i="11"/>
  <c r="B67" i="11"/>
  <c r="B66" i="11"/>
  <c r="B65" i="11"/>
  <c r="B64" i="11"/>
  <c r="B63" i="11"/>
  <c r="B62" i="11"/>
  <c r="B61" i="11"/>
  <c r="B60" i="11"/>
  <c r="B59" i="11"/>
  <c r="Y67" i="1"/>
  <c r="I67" i="1"/>
  <c r="Y65" i="1"/>
  <c r="I65" i="1"/>
  <c r="Y64" i="1"/>
  <c r="I64" i="1"/>
  <c r="Y63" i="1"/>
  <c r="I63" i="1"/>
  <c r="G48" i="11"/>
  <c r="H67" i="11"/>
  <c r="I67" i="11"/>
  <c r="H66" i="11"/>
  <c r="I66" i="11"/>
  <c r="H65" i="11"/>
  <c r="I65" i="11"/>
  <c r="H64" i="11"/>
  <c r="I64" i="11"/>
  <c r="H63" i="11"/>
  <c r="I63" i="11"/>
  <c r="H62" i="11"/>
  <c r="I62" i="11"/>
  <c r="F57" i="11"/>
  <c r="E67" i="11"/>
  <c r="D67" i="11"/>
  <c r="A67" i="11"/>
  <c r="E66" i="11"/>
  <c r="D66" i="11"/>
  <c r="A66" i="11"/>
  <c r="E65" i="11"/>
  <c r="D65" i="11"/>
  <c r="A65" i="11"/>
  <c r="E64" i="11"/>
  <c r="D64" i="11"/>
  <c r="A64" i="11"/>
  <c r="E63" i="11"/>
  <c r="D63" i="11"/>
  <c r="A63" i="11"/>
  <c r="E62" i="11"/>
  <c r="D62" i="11"/>
  <c r="D68" i="11"/>
  <c r="A62" i="11"/>
  <c r="E61" i="11"/>
  <c r="D61" i="11"/>
  <c r="A61" i="11"/>
  <c r="E60" i="11"/>
  <c r="D60" i="11"/>
  <c r="A60" i="11"/>
  <c r="E59" i="11"/>
  <c r="D59" i="11"/>
  <c r="A59" i="11"/>
  <c r="F58" i="11"/>
  <c r="E58" i="11"/>
  <c r="D58" i="11"/>
  <c r="B58" i="11"/>
  <c r="A58" i="11"/>
  <c r="E57" i="11"/>
  <c r="E68" i="11"/>
  <c r="D57" i="11"/>
  <c r="B57" i="11"/>
  <c r="A57" i="11"/>
  <c r="F43" i="11"/>
  <c r="E43" i="11"/>
  <c r="D43" i="11"/>
  <c r="C43" i="11"/>
  <c r="F42" i="11"/>
  <c r="E42" i="11"/>
  <c r="D42" i="11"/>
  <c r="C42" i="11"/>
  <c r="F41" i="11"/>
  <c r="C41" i="11"/>
  <c r="E41" i="11"/>
  <c r="D41" i="11"/>
  <c r="F40" i="11"/>
  <c r="C40" i="11"/>
  <c r="E40" i="11"/>
  <c r="D40" i="11"/>
  <c r="F39" i="11"/>
  <c r="E39" i="11"/>
  <c r="D39" i="11"/>
  <c r="C39" i="11"/>
  <c r="F38" i="11"/>
  <c r="C38" i="11"/>
  <c r="E38" i="11"/>
  <c r="D38" i="11"/>
  <c r="F37" i="11"/>
  <c r="E37" i="11"/>
  <c r="C37" i="11"/>
  <c r="D37" i="11"/>
  <c r="F36" i="11"/>
  <c r="E36" i="11"/>
  <c r="E44" i="11"/>
  <c r="D36" i="11"/>
  <c r="F35" i="11"/>
  <c r="E35" i="11"/>
  <c r="D35" i="11"/>
  <c r="C35" i="11"/>
  <c r="F34" i="11"/>
  <c r="E34" i="11"/>
  <c r="D34" i="11"/>
  <c r="F33" i="11"/>
  <c r="E33" i="11"/>
  <c r="D33" i="11"/>
  <c r="F32" i="11"/>
  <c r="E32" i="11"/>
  <c r="D32" i="11"/>
  <c r="B43" i="11"/>
  <c r="B42" i="11"/>
  <c r="B41" i="11"/>
  <c r="B40" i="11"/>
  <c r="B39" i="11"/>
  <c r="B38" i="11"/>
  <c r="B37" i="11"/>
  <c r="B36" i="11"/>
  <c r="B35" i="11"/>
  <c r="B34" i="11"/>
  <c r="B44" i="11"/>
  <c r="B33" i="11"/>
  <c r="B32" i="11"/>
  <c r="K26" i="11"/>
  <c r="J26" i="11"/>
  <c r="H26" i="11"/>
  <c r="I26" i="11"/>
  <c r="K25" i="11"/>
  <c r="J25" i="11"/>
  <c r="I25" i="11"/>
  <c r="K24" i="11"/>
  <c r="J24" i="11"/>
  <c r="I24" i="11"/>
  <c r="K23" i="11"/>
  <c r="H23" i="11"/>
  <c r="J23" i="11"/>
  <c r="I23" i="11"/>
  <c r="K22" i="11"/>
  <c r="J22" i="11"/>
  <c r="H22" i="11"/>
  <c r="I22" i="11"/>
  <c r="K21" i="11"/>
  <c r="J21" i="11"/>
  <c r="I21" i="11"/>
  <c r="K20" i="11"/>
  <c r="J20" i="11"/>
  <c r="I20" i="11"/>
  <c r="K19" i="11"/>
  <c r="H19" i="11"/>
  <c r="J19" i="11"/>
  <c r="I19" i="11"/>
  <c r="K18" i="11"/>
  <c r="J18" i="11"/>
  <c r="I18" i="11"/>
  <c r="K17" i="11"/>
  <c r="J17" i="11"/>
  <c r="I17" i="11"/>
  <c r="H17" i="11"/>
  <c r="K16" i="11"/>
  <c r="J16" i="11"/>
  <c r="I16" i="11"/>
  <c r="K15" i="11"/>
  <c r="J15" i="11"/>
  <c r="I15" i="11"/>
  <c r="G26" i="11"/>
  <c r="G25" i="11"/>
  <c r="G24" i="11"/>
  <c r="G23" i="11"/>
  <c r="G22" i="11"/>
  <c r="G21" i="11"/>
  <c r="G20" i="11"/>
  <c r="G19" i="11"/>
  <c r="G18" i="11"/>
  <c r="G17" i="11"/>
  <c r="G27" i="11"/>
  <c r="G16" i="11"/>
  <c r="G15" i="11"/>
  <c r="F26" i="11"/>
  <c r="E26" i="11"/>
  <c r="C26" i="11"/>
  <c r="D26" i="11"/>
  <c r="F25" i="11"/>
  <c r="E25" i="11"/>
  <c r="D25" i="11"/>
  <c r="C25" i="11"/>
  <c r="F24" i="11"/>
  <c r="E24" i="11"/>
  <c r="D24" i="11"/>
  <c r="F23" i="11"/>
  <c r="C23" i="11" s="1"/>
  <c r="E23" i="11"/>
  <c r="D23" i="11"/>
  <c r="F22" i="11"/>
  <c r="E22" i="11"/>
  <c r="C22" i="11"/>
  <c r="D22" i="11"/>
  <c r="F21" i="11"/>
  <c r="E21" i="11"/>
  <c r="D21" i="11"/>
  <c r="C21" i="11"/>
  <c r="F20" i="11"/>
  <c r="E20" i="11"/>
  <c r="D20" i="11"/>
  <c r="F19" i="11"/>
  <c r="C19" i="11"/>
  <c r="E19" i="11"/>
  <c r="D19" i="11"/>
  <c r="F18" i="11"/>
  <c r="E18" i="11"/>
  <c r="D18" i="11"/>
  <c r="F17" i="11"/>
  <c r="E17" i="11"/>
  <c r="D17" i="11"/>
  <c r="C17" i="11"/>
  <c r="F16" i="11"/>
  <c r="E16" i="11"/>
  <c r="D16" i="11"/>
  <c r="F15" i="11"/>
  <c r="E15" i="11"/>
  <c r="D15" i="11"/>
  <c r="B26" i="11"/>
  <c r="B25" i="11"/>
  <c r="B24" i="11"/>
  <c r="B23" i="11"/>
  <c r="B22" i="11"/>
  <c r="B21" i="11"/>
  <c r="B20" i="11"/>
  <c r="B19" i="11"/>
  <c r="B18" i="11"/>
  <c r="B17" i="11"/>
  <c r="B27" i="11"/>
  <c r="B16" i="11"/>
  <c r="B15" i="11"/>
  <c r="I9" i="11"/>
  <c r="I8" i="11"/>
  <c r="E9" i="11"/>
  <c r="B6" i="12"/>
  <c r="B5" i="12"/>
  <c r="J68" i="11"/>
  <c r="B6" i="2"/>
  <c r="B5" i="2"/>
  <c r="H22" i="1"/>
  <c r="H15" i="1"/>
  <c r="H16" i="1"/>
  <c r="H17" i="1"/>
  <c r="H18" i="1"/>
  <c r="H19" i="1"/>
  <c r="H20" i="1"/>
  <c r="H21" i="1"/>
  <c r="H23" i="1"/>
  <c r="H24" i="1"/>
  <c r="H25" i="1"/>
  <c r="H26" i="1"/>
  <c r="J68" i="1"/>
  <c r="G68" i="1"/>
  <c r="F68" i="1"/>
  <c r="E68" i="1"/>
  <c r="D68" i="1"/>
  <c r="C15" i="1"/>
  <c r="C16" i="1"/>
  <c r="C17" i="1"/>
  <c r="C18" i="1"/>
  <c r="C19" i="1"/>
  <c r="C20" i="1"/>
  <c r="C21" i="1"/>
  <c r="C22" i="1"/>
  <c r="C23" i="1"/>
  <c r="C24" i="1"/>
  <c r="C25" i="1"/>
  <c r="C26" i="1"/>
  <c r="F44" i="1"/>
  <c r="E44" i="1"/>
  <c r="D44" i="1"/>
  <c r="B44" i="1"/>
  <c r="C32" i="1"/>
  <c r="C33" i="1"/>
  <c r="C34" i="1"/>
  <c r="C35" i="1"/>
  <c r="C36" i="1"/>
  <c r="C37" i="1"/>
  <c r="C38" i="1"/>
  <c r="C39" i="1"/>
  <c r="C40" i="1"/>
  <c r="C41" i="1"/>
  <c r="C42" i="1"/>
  <c r="C43" i="1"/>
  <c r="K27" i="1"/>
  <c r="J27" i="1"/>
  <c r="I27" i="1"/>
  <c r="G27" i="1"/>
  <c r="F27" i="1"/>
  <c r="E27" i="1"/>
  <c r="D27" i="1"/>
  <c r="B27" i="1"/>
  <c r="H27" i="1"/>
  <c r="D48" i="1"/>
  <c r="G68" i="11"/>
  <c r="CQ32" i="1"/>
  <c r="EM33" i="1"/>
  <c r="EB33" i="1"/>
  <c r="EA33" i="1"/>
  <c r="EK36" i="1"/>
  <c r="EL35" i="1"/>
  <c r="DZ35" i="1"/>
  <c r="EM32" i="1"/>
  <c r="EB32" i="1"/>
  <c r="EA34" i="1"/>
  <c r="DZ33" i="1"/>
  <c r="EM35" i="1"/>
  <c r="EB35" i="1"/>
  <c r="EA35" i="1"/>
  <c r="EK37" i="1"/>
  <c r="EL37" i="1"/>
  <c r="H16" i="11"/>
  <c r="M61" i="1"/>
  <c r="L61" i="1"/>
  <c r="L60" i="1"/>
  <c r="M60" i="1"/>
  <c r="L58" i="1"/>
  <c r="L59" i="1"/>
  <c r="M59" i="1"/>
  <c r="M58" i="1"/>
  <c r="M57" i="1"/>
  <c r="L57" i="1"/>
  <c r="L68" i="1"/>
  <c r="D27" i="11"/>
  <c r="C16" i="11"/>
  <c r="H25" i="11"/>
  <c r="H20" i="11"/>
  <c r="C20" i="11"/>
  <c r="C24" i="11"/>
  <c r="H21" i="11"/>
  <c r="H24" i="11"/>
  <c r="C36" i="11"/>
  <c r="C33" i="11"/>
  <c r="N60" i="1"/>
  <c r="H60" i="11"/>
  <c r="H61" i="11"/>
  <c r="N61" i="1"/>
  <c r="N59" i="1"/>
  <c r="N58" i="1"/>
  <c r="N57" i="1"/>
  <c r="H58" i="11"/>
  <c r="I58" i="11"/>
  <c r="H59" i="11"/>
  <c r="H57" i="11"/>
  <c r="H68" i="11"/>
  <c r="O61" i="1"/>
  <c r="P61" i="1"/>
  <c r="P60" i="1"/>
  <c r="O60" i="1"/>
  <c r="P59" i="1"/>
  <c r="O59" i="1"/>
  <c r="O58" i="1"/>
  <c r="P58" i="1"/>
  <c r="P57" i="1"/>
  <c r="O57" i="1"/>
  <c r="Q60" i="1"/>
  <c r="R60" i="1"/>
  <c r="H60" i="1"/>
  <c r="S60" i="1"/>
  <c r="Q61" i="1"/>
  <c r="R61" i="1"/>
  <c r="H61" i="1"/>
  <c r="Q59" i="1"/>
  <c r="R59" i="1"/>
  <c r="H59" i="1"/>
  <c r="Q57" i="1"/>
  <c r="R57" i="1"/>
  <c r="H57" i="1"/>
  <c r="Q58" i="1"/>
  <c r="R58" i="1"/>
  <c r="H58" i="1"/>
  <c r="T60" i="1"/>
  <c r="T68" i="1"/>
  <c r="U60" i="1"/>
  <c r="T59" i="1"/>
  <c r="Y59" i="1"/>
  <c r="S59" i="1"/>
  <c r="S61" i="1"/>
  <c r="U61" i="1"/>
  <c r="T61" i="1"/>
  <c r="S58" i="1"/>
  <c r="U58" i="1"/>
  <c r="T58" i="1"/>
  <c r="H68" i="1"/>
  <c r="M9" i="1"/>
  <c r="S57" i="1"/>
  <c r="T57" i="1"/>
  <c r="U59" i="1"/>
  <c r="W59" i="1"/>
  <c r="V58" i="1"/>
  <c r="X58" i="1"/>
  <c r="Y58" i="1"/>
  <c r="I58" i="1"/>
  <c r="W58" i="1"/>
  <c r="V57" i="1"/>
  <c r="W60" i="1"/>
  <c r="X60" i="1"/>
  <c r="V59" i="1"/>
  <c r="W57" i="1"/>
  <c r="V60" i="1"/>
  <c r="W61" i="1"/>
  <c r="V61" i="1"/>
  <c r="X61" i="1"/>
  <c r="Y61" i="1"/>
  <c r="I61" i="1"/>
  <c r="I61" i="11"/>
  <c r="X59" i="1"/>
  <c r="I59" i="1"/>
  <c r="I59" i="11"/>
  <c r="Y60" i="1"/>
  <c r="I60" i="1"/>
  <c r="I60" i="11"/>
  <c r="X57" i="1"/>
  <c r="Y57" i="1"/>
  <c r="I57" i="11"/>
  <c r="AD47" i="16"/>
  <c r="R72" i="16"/>
  <c r="R85" i="16"/>
  <c r="R88" i="16"/>
  <c r="U57" i="1"/>
  <c r="S68" i="1"/>
  <c r="EA37" i="1"/>
  <c r="EM37" i="1"/>
  <c r="EB37" i="1"/>
  <c r="EL36" i="1"/>
  <c r="DZ36" i="1"/>
  <c r="C44" i="1"/>
  <c r="F47" i="16"/>
  <c r="F91" i="16"/>
  <c r="F94" i="16"/>
  <c r="I68" i="11"/>
  <c r="DZ37" i="1"/>
  <c r="EK38" i="1"/>
  <c r="A53" i="1"/>
  <c r="A53" i="11"/>
  <c r="D48" i="11"/>
  <c r="I48" i="1"/>
  <c r="C15" i="11"/>
  <c r="E27" i="11"/>
  <c r="C18" i="11"/>
  <c r="K27" i="11"/>
  <c r="H15" i="11"/>
  <c r="H27" i="11"/>
  <c r="H18" i="11"/>
  <c r="J27" i="11"/>
  <c r="C32" i="11"/>
  <c r="C44" i="11"/>
  <c r="F44" i="11"/>
  <c r="D44" i="11"/>
  <c r="C34" i="11"/>
  <c r="AD62" i="16"/>
  <c r="AD85" i="16"/>
  <c r="AD88" i="16"/>
  <c r="I57" i="1"/>
  <c r="Y68" i="1"/>
  <c r="I27" i="11"/>
  <c r="AD93" i="16"/>
  <c r="CP33" i="1"/>
  <c r="DB33" i="1"/>
  <c r="DA34" i="1"/>
  <c r="AD92" i="16"/>
  <c r="R44" i="16"/>
  <c r="R16" i="16"/>
  <c r="R46" i="16"/>
  <c r="R93" i="16"/>
  <c r="R86" i="16"/>
  <c r="R92" i="16"/>
  <c r="R57" i="16"/>
  <c r="AD16" i="16"/>
  <c r="DB34" i="1"/>
  <c r="CP34" i="1"/>
  <c r="DA35" i="1"/>
  <c r="EK39" i="1"/>
  <c r="EL38" i="1"/>
  <c r="DZ38" i="1"/>
  <c r="CQ33" i="1"/>
  <c r="DC33" i="1"/>
  <c r="CR33" i="1"/>
  <c r="R91" i="16"/>
  <c r="R94" i="16"/>
  <c r="R47" i="16"/>
  <c r="I68" i="1"/>
  <c r="M5" i="1"/>
  <c r="O3" i="1"/>
  <c r="I48" i="11"/>
  <c r="O2" i="1"/>
  <c r="D53" i="1"/>
  <c r="D53" i="11"/>
  <c r="EA36" i="1"/>
  <c r="EM36" i="1"/>
  <c r="EB36" i="1"/>
  <c r="AD91" i="16"/>
  <c r="AD94" i="16"/>
  <c r="EA38" i="1"/>
  <c r="EM38" i="1"/>
  <c r="EB38" i="1"/>
  <c r="CQ34" i="1"/>
  <c r="DC34" i="1"/>
  <c r="CR34" i="1"/>
  <c r="DZ39" i="1"/>
  <c r="EK40" i="1"/>
  <c r="EL39" i="1"/>
  <c r="M7" i="1"/>
  <c r="DA36" i="1"/>
  <c r="CP35" i="1"/>
  <c r="DB35" i="1"/>
  <c r="EL40" i="1"/>
  <c r="EK41" i="1"/>
  <c r="DZ40" i="1"/>
  <c r="CQ35" i="1"/>
  <c r="DC35" i="1"/>
  <c r="CR35" i="1"/>
  <c r="EA39" i="1"/>
  <c r="EM39" i="1"/>
  <c r="EB39" i="1"/>
  <c r="DA37" i="1"/>
  <c r="CP36" i="1"/>
  <c r="DB36" i="1"/>
  <c r="EL41" i="1"/>
  <c r="DZ41" i="1"/>
  <c r="EK42" i="1"/>
  <c r="CQ36" i="1"/>
  <c r="DC36" i="1"/>
  <c r="CR36" i="1"/>
  <c r="EA40" i="1"/>
  <c r="EM40" i="1"/>
  <c r="EB40" i="1"/>
  <c r="DA38" i="1"/>
  <c r="CP37" i="1"/>
  <c r="DB37" i="1"/>
  <c r="DC37" i="1"/>
  <c r="CR37" i="1"/>
  <c r="CQ37" i="1"/>
  <c r="EA41" i="1"/>
  <c r="EM41" i="1"/>
  <c r="EB41" i="1"/>
  <c r="DA39" i="1"/>
  <c r="CP38" i="1"/>
  <c r="DB38" i="1"/>
  <c r="EK43" i="1"/>
  <c r="DZ42" i="1"/>
  <c r="EL42" i="1"/>
  <c r="EM42" i="1"/>
  <c r="EB42" i="1"/>
  <c r="EA42" i="1"/>
  <c r="CP39" i="1"/>
  <c r="DB39" i="1"/>
  <c r="DA40" i="1"/>
  <c r="EL43" i="1"/>
  <c r="DZ43" i="1"/>
  <c r="CQ38" i="1"/>
  <c r="DC38" i="1"/>
  <c r="CR38" i="1"/>
  <c r="DA41" i="1"/>
  <c r="CP40" i="1"/>
  <c r="DB40" i="1"/>
  <c r="EA43" i="1"/>
  <c r="EM43" i="1"/>
  <c r="EB43" i="1"/>
  <c r="DC39" i="1"/>
  <c r="CR39" i="1"/>
  <c r="CQ39" i="1"/>
  <c r="DA42" i="1"/>
  <c r="CP41" i="1"/>
  <c r="DB41" i="1"/>
  <c r="CQ40" i="1"/>
  <c r="DC40" i="1"/>
  <c r="CR40" i="1"/>
  <c r="DA43" i="1"/>
  <c r="DB42" i="1"/>
  <c r="CP42" i="1"/>
  <c r="CQ41" i="1"/>
  <c r="DC41" i="1"/>
  <c r="CR41" i="1"/>
  <c r="DC42" i="1"/>
  <c r="CR42" i="1"/>
  <c r="CQ42" i="1"/>
  <c r="CP43" i="1"/>
  <c r="DB43" i="1"/>
  <c r="CQ43" i="1"/>
  <c r="DC43" i="1"/>
  <c r="CR43" i="1"/>
  <c r="L52" i="16" l="1"/>
  <c r="S11" i="16"/>
  <c r="A16" i="1"/>
  <c r="A33" i="1" s="1"/>
  <c r="A33" i="11" s="1"/>
  <c r="A15" i="11"/>
  <c r="C27" i="11"/>
  <c r="C27" i="1"/>
  <c r="A48" i="1" s="1"/>
  <c r="J74" i="1" s="1"/>
  <c r="J74" i="11" s="1"/>
  <c r="F27" i="11"/>
  <c r="F48" i="1"/>
  <c r="F48" i="11" s="1"/>
  <c r="A48" i="11"/>
  <c r="A16" i="11" l="1"/>
  <c r="A17" i="1"/>
  <c r="A34" i="1" s="1"/>
  <c r="A34" i="11" s="1"/>
  <c r="J72" i="1"/>
  <c r="J72" i="11" s="1"/>
  <c r="M8" i="1"/>
  <c r="A17" i="11" l="1"/>
  <c r="A18" i="1"/>
  <c r="A35" i="1" s="1"/>
  <c r="A35" i="11" s="1"/>
  <c r="A18" i="11" l="1"/>
  <c r="A19" i="1"/>
  <c r="A36" i="1" s="1"/>
  <c r="A36" i="11" s="1"/>
  <c r="BJ37" i="1"/>
  <c r="AL41" i="1"/>
  <c r="BA41" i="1"/>
  <c r="BS37" i="1"/>
  <c r="AI36" i="1"/>
  <c r="BJ33" i="1"/>
  <c r="BB34" i="1"/>
  <c r="BL43" i="1"/>
  <c r="M38" i="1"/>
  <c r="AP43" i="1"/>
  <c r="BI35" i="1"/>
  <c r="BT35" i="1"/>
  <c r="AB37" i="1"/>
  <c r="AD34" i="1"/>
  <c r="A17" i="2"/>
  <c r="A18" i="12"/>
  <c r="BC33" i="1"/>
  <c r="AR34" i="1"/>
  <c r="AY33" i="1"/>
  <c r="BN38" i="1"/>
  <c r="AQ38" i="1"/>
  <c r="BJ39" i="1"/>
  <c r="AC39" i="1"/>
  <c r="P36" i="1"/>
  <c r="AF40" i="1"/>
  <c r="Q41" i="1"/>
  <c r="AW41" i="1"/>
  <c r="BP37" i="1"/>
  <c r="BY40" i="1"/>
  <c r="BT32" i="1"/>
  <c r="Z40" i="1"/>
  <c r="AN39" i="1"/>
  <c r="BE33" i="1"/>
  <c r="N35" i="1"/>
  <c r="BN40" i="1"/>
  <c r="A15" i="2"/>
  <c r="AW36" i="1"/>
  <c r="AV40" i="1"/>
  <c r="BJ32" i="1"/>
  <c r="BT41" i="1"/>
  <c r="BH42" i="1"/>
  <c r="AO35" i="1"/>
  <c r="BT33" i="1"/>
  <c r="AV36" i="1"/>
  <c r="BX32" i="1"/>
  <c r="AC41" i="1"/>
  <c r="BB40" i="1"/>
  <c r="BB43" i="1"/>
  <c r="AR36" i="1"/>
  <c r="AH33" i="1"/>
  <c r="BQ32" i="1"/>
  <c r="AB40" i="1"/>
  <c r="AX35" i="1"/>
  <c r="AI40" i="1"/>
  <c r="BP42" i="1"/>
  <c r="AL42" i="1"/>
  <c r="BG37" i="1"/>
  <c r="AH38" i="1"/>
  <c r="X38" i="1"/>
  <c r="Q36" i="1"/>
  <c r="BY39" i="1"/>
  <c r="AV34" i="1"/>
  <c r="A20" i="2"/>
  <c r="AJ37" i="1"/>
  <c r="AU35" i="1"/>
  <c r="P39" i="1"/>
  <c r="BG33" i="1"/>
  <c r="BO33" i="1"/>
  <c r="O39" i="1"/>
  <c r="W32" i="1"/>
  <c r="V32" i="1"/>
  <c r="M34" i="1"/>
  <c r="BT36" i="1"/>
  <c r="AU38" i="1"/>
  <c r="BF35" i="1"/>
  <c r="Z36" i="1"/>
  <c r="R37" i="1"/>
  <c r="AQ43" i="1"/>
  <c r="AT43" i="1"/>
  <c r="AR39" i="1"/>
  <c r="BA42" i="1"/>
  <c r="A27" i="2"/>
  <c r="Q37" i="1"/>
  <c r="BO43" i="1"/>
  <c r="AN43" i="1"/>
  <c r="BG43" i="1"/>
  <c r="BM38" i="1"/>
  <c r="AW42" i="1"/>
  <c r="AJ39" i="1"/>
  <c r="Y37" i="1"/>
  <c r="A10" i="2"/>
  <c r="BS34" i="1"/>
  <c r="AD43" i="1"/>
  <c r="AI41" i="1"/>
  <c r="AK33" i="1"/>
  <c r="BR34" i="1"/>
  <c r="AG41" i="1"/>
  <c r="AJ40" i="1"/>
  <c r="BO41" i="1"/>
  <c r="AK36" i="1"/>
  <c r="BQ43" i="1"/>
  <c r="BC35" i="1"/>
  <c r="AA39" i="1"/>
  <c r="BG41" i="1"/>
  <c r="BB35" i="1"/>
  <c r="AC37" i="1"/>
  <c r="M42" i="1"/>
  <c r="AH35" i="1"/>
  <c r="AB38" i="1"/>
  <c r="BU39" i="1"/>
  <c r="BE32" i="1"/>
  <c r="AM37" i="1"/>
  <c r="BO36" i="1"/>
  <c r="BJ41" i="1"/>
  <c r="BA35" i="1"/>
  <c r="U33" i="1"/>
  <c r="AO36" i="1"/>
  <c r="AY36" i="1"/>
  <c r="BM40" i="1"/>
  <c r="AX43" i="1"/>
  <c r="AO38" i="1"/>
  <c r="AU32" i="1"/>
  <c r="Q40" i="1"/>
  <c r="P38" i="1"/>
  <c r="M36" i="1"/>
  <c r="BH34" i="1"/>
  <c r="A10" i="12"/>
  <c r="T32" i="1"/>
  <c r="BD40" i="1"/>
  <c r="S35" i="1"/>
  <c r="AF37" i="1"/>
  <c r="BI37" i="1"/>
  <c r="Y42" i="1"/>
  <c r="BR43" i="1"/>
  <c r="BO32" i="1"/>
  <c r="Z38" i="1"/>
  <c r="T38" i="1"/>
  <c r="AA32" i="1"/>
  <c r="BV38" i="1"/>
  <c r="A29" i="12"/>
  <c r="AT32" i="1"/>
  <c r="S37" i="1"/>
  <c r="AE35" i="1"/>
  <c r="AH41" i="1"/>
  <c r="N34" i="1"/>
  <c r="W43" i="1"/>
  <c r="BT40" i="1"/>
  <c r="AN34" i="1"/>
  <c r="S34" i="1"/>
  <c r="BQ41" i="1"/>
  <c r="N32" i="1"/>
  <c r="BJ34" i="1"/>
  <c r="A24" i="2"/>
  <c r="A31" i="12"/>
  <c r="X36" i="1"/>
  <c r="AH36" i="1"/>
  <c r="W41" i="1"/>
  <c r="BG35" i="1"/>
  <c r="Z32" i="1"/>
  <c r="BC32" i="1"/>
  <c r="P34" i="1"/>
  <c r="AW37" i="1"/>
  <c r="AD33" i="1"/>
  <c r="BF42" i="1"/>
  <c r="BX34" i="1"/>
  <c r="AQ36" i="1"/>
  <c r="Z42" i="1"/>
  <c r="W38" i="1"/>
  <c r="BB39" i="1"/>
  <c r="BZ36" i="1"/>
  <c r="BU43" i="1"/>
  <c r="AC35" i="1"/>
  <c r="BF36" i="1"/>
  <c r="M33" i="1"/>
  <c r="Y33" i="1"/>
  <c r="AT38" i="1"/>
  <c r="BA36" i="1"/>
  <c r="AK34" i="1"/>
  <c r="BM36" i="1"/>
  <c r="AO37" i="1"/>
  <c r="AK40" i="1"/>
  <c r="AG35" i="1"/>
  <c r="W34" i="1"/>
  <c r="AN40" i="1"/>
  <c r="BL38" i="1"/>
  <c r="AC34" i="1"/>
  <c r="AU39" i="1"/>
  <c r="BV37" i="1"/>
  <c r="AB39" i="1"/>
  <c r="BR35" i="1"/>
  <c r="AC33" i="1"/>
  <c r="AG42" i="1"/>
  <c r="BH36" i="1"/>
  <c r="AV39" i="1"/>
  <c r="AN41" i="1"/>
  <c r="AZ33" i="1"/>
  <c r="AS35" i="1"/>
  <c r="BD34" i="1"/>
  <c r="AF39" i="1"/>
  <c r="BY41" i="1"/>
  <c r="BS39" i="1"/>
  <c r="AX36" i="1"/>
  <c r="AQ33" i="1"/>
  <c r="AR32" i="1"/>
  <c r="AS41" i="1"/>
  <c r="AM38" i="1"/>
  <c r="O43" i="1"/>
  <c r="BZ34" i="1"/>
  <c r="AN32" i="1"/>
  <c r="AY35" i="1"/>
  <c r="BQ34" i="1"/>
  <c r="AP41" i="1"/>
  <c r="N42" i="1"/>
  <c r="BI33" i="1"/>
  <c r="A11" i="12"/>
  <c r="AD42" i="1"/>
  <c r="BW35" i="1"/>
  <c r="AL39" i="1"/>
  <c r="Q43" i="1"/>
  <c r="O42" i="1"/>
  <c r="AZ39" i="1"/>
  <c r="AU36" i="1"/>
  <c r="BW40" i="1"/>
  <c r="T42" i="1"/>
  <c r="A24" i="12"/>
  <c r="BC40" i="1"/>
  <c r="X34" i="1"/>
  <c r="BD41" i="1"/>
  <c r="BG40" i="1"/>
  <c r="BQ38" i="1"/>
  <c r="AO40" i="1"/>
  <c r="AX42" i="1"/>
  <c r="BC43" i="1"/>
  <c r="AS36" i="1"/>
  <c r="X37" i="1"/>
  <c r="BU34" i="1"/>
  <c r="AS43" i="1"/>
  <c r="AS37" i="1"/>
  <c r="AR35" i="1"/>
  <c r="R43" i="1"/>
  <c r="BT37" i="1"/>
  <c r="AP38" i="1"/>
  <c r="BZ41" i="1"/>
  <c r="R42" i="1"/>
  <c r="A22" i="2"/>
  <c r="AX32" i="1"/>
  <c r="AY41" i="1"/>
  <c r="BN37" i="1"/>
  <c r="S40" i="1"/>
  <c r="M40" i="1"/>
  <c r="BZ33" i="1"/>
  <c r="BW34" i="1"/>
  <c r="AN42" i="1"/>
  <c r="BP36" i="1"/>
  <c r="U36" i="1"/>
  <c r="AT39" i="1"/>
  <c r="Q34" i="1"/>
  <c r="AT41" i="1"/>
  <c r="U37" i="1"/>
  <c r="AA36" i="1"/>
  <c r="AI43" i="1"/>
  <c r="BZ37" i="1"/>
  <c r="Y34" i="1"/>
  <c r="BC37" i="1"/>
  <c r="AQ41" i="1"/>
  <c r="N36" i="1"/>
  <c r="AS42" i="1"/>
  <c r="A28" i="12"/>
  <c r="AJ36" i="1"/>
  <c r="AG36" i="1"/>
  <c r="AL35" i="1"/>
  <c r="AL37" i="1"/>
  <c r="AF32" i="1"/>
  <c r="U32" i="1"/>
  <c r="Z35" i="1"/>
  <c r="BI42" i="1"/>
  <c r="BK35" i="1"/>
  <c r="N39" i="1"/>
  <c r="BM35" i="1"/>
  <c r="BM42" i="1"/>
  <c r="BX40" i="1"/>
  <c r="BP32" i="1"/>
  <c r="AD37" i="1"/>
  <c r="AJ38" i="1"/>
  <c r="BV36" i="1"/>
  <c r="BU36" i="1"/>
  <c r="BI32" i="1"/>
  <c r="A25" i="2"/>
  <c r="BU37" i="1"/>
  <c r="BS40" i="1"/>
  <c r="AM43" i="1"/>
  <c r="BL34" i="1"/>
  <c r="BL41" i="1"/>
  <c r="BL40" i="1"/>
  <c r="BP35" i="1"/>
  <c r="W35" i="1"/>
  <c r="BL32" i="1"/>
  <c r="AD39" i="1"/>
  <c r="AK42" i="1"/>
  <c r="AM40" i="1"/>
  <c r="BV42" i="1"/>
  <c r="BT39" i="1"/>
  <c r="A26" i="12"/>
  <c r="BS36" i="1"/>
  <c r="Y43" i="1"/>
  <c r="BW33" i="1"/>
  <c r="A13" i="2"/>
  <c r="AJ42" i="1"/>
  <c r="T40" i="1"/>
  <c r="BQ36" i="1"/>
  <c r="AE38" i="1"/>
  <c r="BN36" i="1"/>
  <c r="U42" i="1"/>
  <c r="AG33" i="1"/>
  <c r="AM35" i="1"/>
  <c r="BC38" i="1"/>
  <c r="AK37" i="1"/>
  <c r="AU42" i="1"/>
  <c r="AQ32" i="1"/>
  <c r="BB37" i="1"/>
  <c r="BW36" i="1"/>
  <c r="AA42" i="1"/>
  <c r="M43" i="1"/>
  <c r="BE43" i="1"/>
  <c r="R33" i="1"/>
  <c r="AN37" i="1"/>
  <c r="AA35" i="1"/>
  <c r="AM32" i="1"/>
  <c r="BI34" i="1"/>
  <c r="BM34" i="1"/>
  <c r="A19" i="2"/>
  <c r="BG39" i="1"/>
  <c r="AA33" i="1"/>
  <c r="BG36" i="1"/>
  <c r="BD37" i="1"/>
  <c r="AO34" i="1"/>
  <c r="AZ42" i="1"/>
  <c r="A23" i="12"/>
  <c r="BB32" i="1"/>
  <c r="BF32" i="1"/>
  <c r="BD32" i="1"/>
  <c r="AA43" i="1"/>
  <c r="M37" i="1"/>
  <c r="AY37" i="1"/>
  <c r="AV43" i="1"/>
  <c r="BL36" i="1"/>
  <c r="BP40" i="1"/>
  <c r="BQ39" i="1"/>
  <c r="AM33" i="1"/>
  <c r="Z41" i="1"/>
  <c r="AK39" i="1"/>
  <c r="AZ43" i="1"/>
  <c r="BY34" i="1"/>
  <c r="BC34" i="1"/>
  <c r="AI38" i="1"/>
  <c r="BP41" i="1"/>
  <c r="BF41" i="1"/>
  <c r="BO42" i="1"/>
  <c r="BP38" i="1"/>
  <c r="BN42" i="1"/>
  <c r="AX40" i="1"/>
  <c r="P32" i="1"/>
  <c r="BV32" i="1"/>
  <c r="BK34" i="1"/>
  <c r="AG34" i="1"/>
  <c r="AH34" i="1"/>
  <c r="AY39" i="1"/>
  <c r="AJ33" i="1"/>
  <c r="AF34" i="1"/>
  <c r="A20" i="12"/>
  <c r="AU37" i="1"/>
  <c r="AP32" i="1"/>
  <c r="AU43" i="1"/>
  <c r="V36" i="1"/>
  <c r="BU35" i="1"/>
  <c r="AN38" i="1"/>
  <c r="W33" i="1"/>
  <c r="BO39" i="1"/>
  <c r="AM39" i="1"/>
  <c r="BS38" i="1"/>
  <c r="BK39" i="1"/>
  <c r="AI32" i="1"/>
  <c r="BW38" i="1"/>
  <c r="BH35" i="1"/>
  <c r="AR38" i="1"/>
  <c r="AL32" i="1"/>
  <c r="AQ37" i="1"/>
  <c r="BN33" i="1"/>
  <c r="AK41" i="1"/>
  <c r="T36" i="1"/>
  <c r="BO40" i="1"/>
  <c r="AI34" i="1"/>
  <c r="BB38" i="1"/>
  <c r="BY35" i="1"/>
  <c r="AC43" i="1"/>
  <c r="AC40" i="1"/>
  <c r="BS41" i="1"/>
  <c r="BL35" i="1"/>
  <c r="A19" i="12"/>
  <c r="AR37" i="1"/>
  <c r="BE41" i="1"/>
  <c r="AH32" i="1"/>
  <c r="BT38" i="1"/>
  <c r="BV33" i="1"/>
  <c r="O36" i="1"/>
  <c r="AZ32" i="1"/>
  <c r="AY42" i="1"/>
  <c r="BO38" i="1"/>
  <c r="AN36" i="1"/>
  <c r="BH39" i="1"/>
  <c r="AS34" i="1"/>
  <c r="BX35" i="1"/>
  <c r="BJ40" i="1"/>
  <c r="BN43" i="1"/>
  <c r="T39" i="1"/>
  <c r="BY32" i="1"/>
  <c r="AQ35" i="1"/>
  <c r="AV42" i="1"/>
  <c r="BM39" i="1"/>
  <c r="BV34" i="1"/>
  <c r="X39" i="1"/>
  <c r="AA41" i="1"/>
  <c r="AK32" i="1"/>
  <c r="BH33" i="1"/>
  <c r="N33" i="1"/>
  <c r="AG37" i="1"/>
  <c r="P40" i="1"/>
  <c r="BV35" i="1"/>
  <c r="V42" i="1"/>
  <c r="AO43" i="1"/>
  <c r="AB43" i="1"/>
  <c r="M32" i="1"/>
  <c r="AJ35" i="1"/>
  <c r="AL33" i="1"/>
  <c r="AH37" i="1"/>
  <c r="BB41" i="1"/>
  <c r="N43" i="1"/>
  <c r="BR40" i="1"/>
  <c r="AU33" i="1"/>
  <c r="AU41" i="1"/>
  <c r="AG40" i="1"/>
  <c r="AF43" i="1"/>
  <c r="AW39" i="1"/>
  <c r="AD41" i="1"/>
  <c r="AO41" i="1"/>
  <c r="V43" i="1"/>
  <c r="BC39" i="1"/>
  <c r="BW42" i="1"/>
  <c r="BH40" i="1"/>
  <c r="R38" i="1"/>
  <c r="N37" i="1"/>
  <c r="BX39" i="1"/>
  <c r="AG39" i="1"/>
  <c r="V37" i="1"/>
  <c r="BK43" i="1"/>
  <c r="O40" i="1"/>
  <c r="BA43" i="1"/>
  <c r="BA39" i="1"/>
  <c r="BV40" i="1"/>
  <c r="AP39" i="1"/>
  <c r="BC42" i="1"/>
  <c r="AO42" i="1"/>
  <c r="BD42" i="1"/>
  <c r="AW43" i="1"/>
  <c r="BE42" i="1"/>
  <c r="AP40" i="1"/>
  <c r="AW38" i="1"/>
  <c r="BS42" i="1"/>
  <c r="BZ35" i="1"/>
  <c r="BW39" i="1"/>
  <c r="AB42" i="1"/>
  <c r="BH43" i="1"/>
  <c r="BH38" i="1"/>
  <c r="AA34" i="1"/>
  <c r="BR38" i="1"/>
  <c r="Z39" i="1"/>
  <c r="AY40" i="1"/>
  <c r="BT43" i="1"/>
  <c r="AE32" i="1"/>
  <c r="AE39" i="1"/>
  <c r="BX43" i="1"/>
  <c r="BF37" i="1"/>
  <c r="AY38" i="1"/>
  <c r="U43" i="1"/>
  <c r="S39" i="1"/>
  <c r="AJ32" i="1"/>
  <c r="BC36" i="1"/>
  <c r="AT35" i="1"/>
  <c r="AS39" i="1"/>
  <c r="S43" i="1"/>
  <c r="BA32" i="1"/>
  <c r="BQ37" i="1"/>
  <c r="P37" i="1"/>
  <c r="BL37" i="1"/>
  <c r="BA37" i="1"/>
  <c r="V34" i="1"/>
  <c r="AX38" i="1"/>
  <c r="BO35" i="1"/>
  <c r="AY43" i="1"/>
  <c r="AG32" i="1"/>
  <c r="Q39" i="1"/>
  <c r="W39" i="1"/>
  <c r="R40" i="1"/>
  <c r="BD33" i="1"/>
  <c r="BW37" i="1"/>
  <c r="Z43" i="1"/>
  <c r="BO37" i="1"/>
  <c r="AR33" i="1"/>
  <c r="BO34" i="1"/>
  <c r="BI43" i="1"/>
  <c r="AE40" i="1"/>
  <c r="T35" i="1"/>
  <c r="BM32" i="1"/>
  <c r="BV41" i="1"/>
  <c r="BX33" i="1"/>
  <c r="AS38" i="1"/>
  <c r="AB32" i="1"/>
  <c r="BS43" i="1"/>
  <c r="N38" i="1"/>
  <c r="P35" i="1"/>
  <c r="BR32" i="1"/>
  <c r="BD35" i="1"/>
  <c r="AY34" i="1"/>
  <c r="AW32" i="1"/>
  <c r="O32" i="1"/>
  <c r="AI35" i="1"/>
  <c r="AE37" i="1"/>
  <c r="BA34" i="1"/>
  <c r="AK43" i="1"/>
  <c r="BH37" i="1"/>
  <c r="AB41" i="1"/>
  <c r="AW35" i="1"/>
  <c r="AH39" i="1"/>
  <c r="BU42" i="1"/>
  <c r="BR36" i="1"/>
  <c r="BT42" i="1"/>
  <c r="AW40" i="1"/>
  <c r="BR39" i="1"/>
  <c r="BA33" i="1"/>
  <c r="A29" i="2"/>
  <c r="U34" i="1"/>
  <c r="AI42" i="1"/>
  <c r="AL34" i="1"/>
  <c r="BQ33" i="1"/>
  <c r="AD35" i="1"/>
  <c r="BD38" i="1"/>
  <c r="AT33" i="1"/>
  <c r="A28" i="2"/>
  <c r="BE34" i="1"/>
  <c r="AJ43" i="1"/>
  <c r="BQ35" i="1"/>
  <c r="AT37" i="1"/>
  <c r="AB34" i="1"/>
  <c r="BY42" i="1"/>
  <c r="A12" i="2"/>
  <c r="BZ32" i="1"/>
  <c r="X32" i="1"/>
  <c r="AH43" i="1"/>
  <c r="V35" i="1"/>
  <c r="BK33" i="1"/>
  <c r="AD32" i="1"/>
  <c r="A16" i="12"/>
  <c r="AL40" i="1"/>
  <c r="AH40" i="1"/>
  <c r="BZ40" i="1"/>
  <c r="BX36" i="1"/>
  <c r="AZ35" i="1"/>
  <c r="BZ38" i="1"/>
  <c r="BW43" i="1"/>
  <c r="M41" i="1"/>
  <c r="BR37" i="1"/>
  <c r="A14" i="2"/>
  <c r="BY38" i="1"/>
  <c r="AI33" i="1"/>
  <c r="O41" i="1"/>
  <c r="AB33" i="1"/>
  <c r="X35" i="1"/>
  <c r="Q35" i="1"/>
  <c r="A17" i="12"/>
  <c r="BM33" i="1"/>
  <c r="AE43" i="1"/>
  <c r="AA40" i="1"/>
  <c r="BU38" i="1"/>
  <c r="X42" i="1"/>
  <c r="AV35" i="1"/>
  <c r="V33" i="1"/>
  <c r="BY43" i="1"/>
  <c r="AJ41" i="1"/>
  <c r="AP35" i="1"/>
  <c r="AW33" i="1"/>
  <c r="BM37" i="1"/>
  <c r="Z33" i="1"/>
  <c r="AM41" i="1"/>
  <c r="N41" i="1"/>
  <c r="BU33" i="1"/>
  <c r="R39" i="1"/>
  <c r="BN41" i="1"/>
  <c r="BR33" i="1"/>
  <c r="AR43" i="1"/>
  <c r="AK35" i="1"/>
  <c r="BM43" i="1"/>
  <c r="AY32" i="1"/>
  <c r="Q32" i="1"/>
  <c r="W37" i="1"/>
  <c r="AZ37" i="1"/>
  <c r="X33" i="1"/>
  <c r="AP37" i="1"/>
  <c r="BJ42" i="1"/>
  <c r="BX42" i="1"/>
  <c r="A27" i="12"/>
  <c r="BD43" i="1"/>
  <c r="AV37" i="1"/>
  <c r="AX33" i="1"/>
  <c r="S33" i="1"/>
  <c r="AT40" i="1"/>
  <c r="O33" i="1"/>
  <c r="BP34" i="1"/>
  <c r="AZ40" i="1"/>
  <c r="Y40" i="1"/>
  <c r="A11" i="2"/>
  <c r="AS32" i="1"/>
  <c r="BF39" i="1"/>
  <c r="BU41" i="1"/>
  <c r="BK40" i="1"/>
  <c r="AL38" i="1"/>
  <c r="Q33" i="1"/>
  <c r="AT36" i="1"/>
  <c r="AV33" i="1"/>
  <c r="A16" i="2"/>
  <c r="V39" i="1"/>
  <c r="AE41" i="1"/>
  <c r="BQ40" i="1"/>
  <c r="X41" i="1"/>
  <c r="U41" i="1"/>
  <c r="AF42" i="1"/>
  <c r="BK38" i="1"/>
  <c r="BF43" i="1"/>
  <c r="R41" i="1"/>
  <c r="BK42" i="1"/>
  <c r="AS40" i="1"/>
  <c r="AC36" i="1"/>
  <c r="AR42" i="1"/>
  <c r="AM34" i="1"/>
  <c r="U40" i="1"/>
  <c r="A31" i="2"/>
  <c r="AD38" i="1"/>
  <c r="X43" i="1"/>
  <c r="AP42" i="1"/>
  <c r="O38" i="1"/>
  <c r="R36" i="1"/>
  <c r="A15" i="12"/>
  <c r="BD36" i="1"/>
  <c r="BB33" i="1"/>
  <c r="R32" i="1"/>
  <c r="AV38" i="1"/>
  <c r="BY37" i="1"/>
  <c r="AD36" i="1"/>
  <c r="BB42" i="1"/>
  <c r="BE35" i="1"/>
  <c r="X40" i="1"/>
  <c r="BV43" i="1"/>
  <c r="Z37" i="1"/>
  <c r="T37" i="1"/>
  <c r="BW32" i="1"/>
  <c r="BF34" i="1"/>
  <c r="AH42" i="1"/>
  <c r="O35" i="1"/>
  <c r="N40" i="1"/>
  <c r="AM36" i="1"/>
  <c r="S36" i="1"/>
  <c r="BQ42" i="1"/>
  <c r="V40" i="1"/>
  <c r="BK32" i="1"/>
  <c r="A21" i="2"/>
  <c r="BM41" i="1"/>
  <c r="A30" i="12"/>
  <c r="BR42" i="1"/>
  <c r="BL33" i="1"/>
  <c r="AE42" i="1"/>
  <c r="O37" i="1"/>
  <c r="AJ34" i="1"/>
  <c r="W36" i="1"/>
  <c r="AF36" i="1"/>
  <c r="M35" i="1"/>
  <c r="AZ36" i="1"/>
  <c r="O34" i="1"/>
  <c r="U38" i="1"/>
  <c r="BF40" i="1"/>
  <c r="BI36" i="1"/>
  <c r="BH32" i="1"/>
  <c r="A26" i="2"/>
  <c r="R35" i="1"/>
  <c r="W40" i="1"/>
  <c r="Y36" i="1"/>
  <c r="AP33" i="1"/>
  <c r="AL43" i="1"/>
  <c r="A22" i="12"/>
  <c r="P42" i="1"/>
  <c r="BG34" i="1"/>
  <c r="AP34" i="1"/>
  <c r="AS33" i="1"/>
  <c r="AI37" i="1"/>
  <c r="BZ43" i="1"/>
  <c r="BW41" i="1"/>
  <c r="BY36" i="1"/>
  <c r="AC38" i="1"/>
  <c r="BF33" i="1"/>
  <c r="AA37" i="1"/>
  <c r="BK37" i="1"/>
  <c r="BG42" i="1"/>
  <c r="A12" i="12"/>
  <c r="AF35" i="1"/>
  <c r="S41" i="1"/>
  <c r="AP36" i="1"/>
  <c r="BJ35" i="1"/>
  <c r="AU34" i="1"/>
  <c r="AK38" i="1"/>
  <c r="AO39" i="1"/>
  <c r="AR40" i="1"/>
  <c r="P33" i="1"/>
  <c r="Q42" i="1"/>
  <c r="AI39" i="1"/>
  <c r="BZ42" i="1"/>
  <c r="V38" i="1"/>
  <c r="AF33" i="1"/>
  <c r="BA38" i="1"/>
  <c r="BL39" i="1"/>
  <c r="BN35" i="1"/>
  <c r="Q38" i="1"/>
  <c r="AX34" i="1"/>
  <c r="BS32" i="1"/>
  <c r="BN34" i="1"/>
  <c r="AM42" i="1"/>
  <c r="AO32" i="1"/>
  <c r="BK41" i="1"/>
  <c r="AN33" i="1"/>
  <c r="BT34" i="1"/>
  <c r="BE36" i="1"/>
  <c r="AF38" i="1"/>
  <c r="AZ41" i="1"/>
  <c r="BC41" i="1"/>
  <c r="A14" i="12"/>
  <c r="BU40" i="1"/>
  <c r="AE33" i="1"/>
  <c r="AG43" i="1"/>
  <c r="BI39" i="1"/>
  <c r="BV39" i="1"/>
  <c r="BL42" i="1"/>
  <c r="S42" i="1"/>
  <c r="AX39" i="1"/>
  <c r="S38" i="1"/>
  <c r="AT34" i="1"/>
  <c r="AZ38" i="1"/>
  <c r="AE34" i="1"/>
  <c r="AD40" i="1"/>
  <c r="BP33" i="1"/>
  <c r="Y38" i="1"/>
  <c r="Y41" i="1"/>
  <c r="AN35" i="1"/>
  <c r="BB36" i="1"/>
  <c r="A25" i="12"/>
  <c r="M39" i="1"/>
  <c r="U35" i="1"/>
  <c r="BH41" i="1"/>
  <c r="R34" i="1"/>
  <c r="AW34" i="1"/>
  <c r="BY33" i="1"/>
  <c r="T34" i="1"/>
  <c r="BX37" i="1"/>
  <c r="AB36" i="1"/>
  <c r="AQ39" i="1"/>
  <c r="Z34" i="1"/>
  <c r="Y32" i="1"/>
  <c r="AX41" i="1"/>
  <c r="BD39" i="1"/>
  <c r="BJ43" i="1"/>
  <c r="A30" i="2"/>
  <c r="BN32" i="1"/>
  <c r="AV32" i="1"/>
  <c r="BS33" i="1"/>
  <c r="A18" i="2"/>
  <c r="BU32" i="1"/>
  <c r="P41" i="1"/>
  <c r="Y35" i="1"/>
  <c r="BJ36" i="1"/>
  <c r="BG38" i="1"/>
  <c r="BI41" i="1"/>
  <c r="AG38" i="1"/>
  <c r="A23" i="2"/>
  <c r="BG32" i="1"/>
  <c r="AE36" i="1"/>
  <c r="AX37" i="1"/>
  <c r="Y39" i="1"/>
  <c r="BP39" i="1"/>
  <c r="T41" i="1"/>
  <c r="BP43" i="1"/>
  <c r="AR41" i="1"/>
  <c r="AZ34" i="1"/>
  <c r="BR41" i="1"/>
  <c r="AQ42" i="1"/>
  <c r="V41" i="1"/>
  <c r="BE39" i="1"/>
  <c r="BI40" i="1"/>
  <c r="BE37" i="1"/>
  <c r="AT42" i="1"/>
  <c r="BE38" i="1"/>
  <c r="AO33" i="1"/>
  <c r="AC32" i="1"/>
  <c r="BX41" i="1"/>
  <c r="BX38" i="1"/>
  <c r="AQ40" i="1"/>
  <c r="AL36" i="1"/>
  <c r="A21" i="12"/>
  <c r="W42" i="1"/>
  <c r="BN39" i="1"/>
  <c r="BK36" i="1"/>
  <c r="AQ34" i="1"/>
  <c r="P43" i="1"/>
  <c r="BI38" i="1"/>
  <c r="U39" i="1"/>
  <c r="AV41" i="1"/>
  <c r="BE40" i="1"/>
  <c r="BJ38" i="1"/>
  <c r="AB35" i="1"/>
  <c r="AU40" i="1"/>
  <c r="T43" i="1"/>
  <c r="BS35" i="1"/>
  <c r="S32" i="1"/>
  <c r="T33" i="1"/>
  <c r="BA40" i="1"/>
  <c r="AA38" i="1"/>
  <c r="A13" i="12"/>
  <c r="BF38" i="1"/>
  <c r="BZ39" i="1"/>
  <c r="AF41" i="1"/>
  <c r="AC42" i="1"/>
  <c r="E13" i="12" l="1"/>
  <c r="C13" i="12"/>
  <c r="B13" i="12"/>
  <c r="D13" i="12"/>
  <c r="B21" i="12"/>
  <c r="D21" i="12"/>
  <c r="C21" i="12"/>
  <c r="E21" i="12"/>
  <c r="D23" i="2"/>
  <c r="B23" i="2"/>
  <c r="C23" i="2"/>
  <c r="E23" i="2"/>
  <c r="D18" i="2"/>
  <c r="B18" i="2"/>
  <c r="C18" i="2"/>
  <c r="E18" i="2"/>
  <c r="C30" i="2"/>
  <c r="B30" i="2"/>
  <c r="D30" i="2"/>
  <c r="E30" i="2"/>
  <c r="G39" i="1"/>
  <c r="G39" i="11" s="1"/>
  <c r="I39" i="1"/>
  <c r="I39" i="11" s="1"/>
  <c r="B25" i="12"/>
  <c r="C25" i="12"/>
  <c r="D25" i="12"/>
  <c r="E25" i="12"/>
  <c r="B14" i="12"/>
  <c r="D14" i="12"/>
  <c r="C14" i="12"/>
  <c r="E14" i="12"/>
  <c r="B12" i="12"/>
  <c r="D12" i="12"/>
  <c r="E12" i="12"/>
  <c r="C12" i="12"/>
  <c r="E22" i="12"/>
  <c r="D22" i="12"/>
  <c r="C22" i="12"/>
  <c r="B22" i="12"/>
  <c r="C26" i="2"/>
  <c r="B26" i="2"/>
  <c r="E26" i="2"/>
  <c r="D26" i="2"/>
  <c r="K34" i="1"/>
  <c r="K34" i="11" s="1"/>
  <c r="G35" i="1"/>
  <c r="G35" i="11" s="1"/>
  <c r="I35" i="1"/>
  <c r="I35" i="11" s="1"/>
  <c r="K37" i="1"/>
  <c r="K37" i="11" s="1"/>
  <c r="E30" i="12"/>
  <c r="C30" i="12"/>
  <c r="B30" i="12"/>
  <c r="D30" i="12"/>
  <c r="C21" i="2"/>
  <c r="D21" i="2"/>
  <c r="B21" i="2"/>
  <c r="E21" i="2"/>
  <c r="J40" i="1"/>
  <c r="J40" i="11" s="1"/>
  <c r="H40" i="11" s="1"/>
  <c r="K35" i="1"/>
  <c r="K35" i="11" s="1"/>
  <c r="B15" i="12"/>
  <c r="C15" i="12"/>
  <c r="D15" i="12"/>
  <c r="E15" i="12"/>
  <c r="K38" i="1"/>
  <c r="K38" i="11" s="1"/>
  <c r="E31" i="2"/>
  <c r="B31" i="2"/>
  <c r="C31" i="2"/>
  <c r="D31" i="2"/>
  <c r="E16" i="2"/>
  <c r="C16" i="2"/>
  <c r="D16" i="2"/>
  <c r="B16" i="2"/>
  <c r="E11" i="2"/>
  <c r="D11" i="2"/>
  <c r="C11" i="2"/>
  <c r="B11" i="2"/>
  <c r="K33" i="1"/>
  <c r="K33" i="11" s="1"/>
  <c r="D27" i="12"/>
  <c r="E27" i="12"/>
  <c r="B27" i="12"/>
  <c r="C27" i="12"/>
  <c r="J41" i="1"/>
  <c r="J41" i="11" s="1"/>
  <c r="H41" i="11" s="1"/>
  <c r="D17" i="12"/>
  <c r="B17" i="12"/>
  <c r="E17" i="12"/>
  <c r="C17" i="12"/>
  <c r="K41" i="1"/>
  <c r="K41" i="11" s="1"/>
  <c r="D14" i="2"/>
  <c r="C14" i="2"/>
  <c r="B14" i="2"/>
  <c r="E14" i="2"/>
  <c r="I41" i="1"/>
  <c r="I41" i="11" s="1"/>
  <c r="G41" i="1"/>
  <c r="G41" i="11" s="1"/>
  <c r="E16" i="12"/>
  <c r="B16" i="12"/>
  <c r="D16" i="12"/>
  <c r="C16" i="12"/>
  <c r="E12" i="2"/>
  <c r="C12" i="2"/>
  <c r="D12" i="2"/>
  <c r="B12" i="2"/>
  <c r="D28" i="2"/>
  <c r="B28" i="2"/>
  <c r="C28" i="2"/>
  <c r="E28" i="2"/>
  <c r="B29" i="2"/>
  <c r="D29" i="2"/>
  <c r="C29" i="2"/>
  <c r="E29" i="2"/>
  <c r="K32" i="1"/>
  <c r="K32" i="11" s="1"/>
  <c r="J38" i="1"/>
  <c r="J38" i="11" s="1"/>
  <c r="K40" i="1"/>
  <c r="K40" i="11" s="1"/>
  <c r="J37" i="1"/>
  <c r="J37" i="11" s="1"/>
  <c r="J43" i="1"/>
  <c r="J43" i="11" s="1"/>
  <c r="I32" i="1"/>
  <c r="I32" i="11" s="1"/>
  <c r="G32" i="1"/>
  <c r="G32" i="11" s="1"/>
  <c r="J33" i="1"/>
  <c r="J33" i="11" s="1"/>
  <c r="K36" i="1"/>
  <c r="K36" i="11" s="1"/>
  <c r="D19" i="12"/>
  <c r="C19" i="12"/>
  <c r="B19" i="12"/>
  <c r="E19" i="12"/>
  <c r="C20" i="12"/>
  <c r="B20" i="12"/>
  <c r="D20" i="12"/>
  <c r="E20" i="12"/>
  <c r="G37" i="1"/>
  <c r="G37" i="11" s="1"/>
  <c r="I37" i="1"/>
  <c r="I37" i="11" s="1"/>
  <c r="E23" i="12"/>
  <c r="D23" i="12"/>
  <c r="C23" i="12"/>
  <c r="B23" i="12"/>
  <c r="E19" i="2"/>
  <c r="D19" i="2"/>
  <c r="C19" i="2"/>
  <c r="B19" i="2"/>
  <c r="I43" i="1"/>
  <c r="I43" i="11" s="1"/>
  <c r="G43" i="1"/>
  <c r="G43" i="11" s="1"/>
  <c r="B13" i="2"/>
  <c r="D13" i="2"/>
  <c r="E13" i="2"/>
  <c r="C13" i="2"/>
  <c r="C26" i="12"/>
  <c r="D26" i="12"/>
  <c r="E26" i="12"/>
  <c r="B26" i="12"/>
  <c r="E25" i="2"/>
  <c r="C25" i="2"/>
  <c r="B25" i="2"/>
  <c r="D25" i="2"/>
  <c r="J39" i="1"/>
  <c r="J39" i="11" s="1"/>
  <c r="D28" i="12"/>
  <c r="C28" i="12"/>
  <c r="E28" i="12"/>
  <c r="B28" i="12"/>
  <c r="J36" i="1"/>
  <c r="J36" i="11" s="1"/>
  <c r="G40" i="1"/>
  <c r="G40" i="11" s="1"/>
  <c r="I40" i="1"/>
  <c r="I40" i="11" s="1"/>
  <c r="E22" i="2"/>
  <c r="C22" i="2"/>
  <c r="B22" i="2"/>
  <c r="D22" i="2"/>
  <c r="E24" i="12"/>
  <c r="D24" i="12"/>
  <c r="C24" i="12"/>
  <c r="B24" i="12"/>
  <c r="K42" i="1"/>
  <c r="K42" i="11" s="1"/>
  <c r="B11" i="12"/>
  <c r="D11" i="12"/>
  <c r="E11" i="12"/>
  <c r="C11" i="12"/>
  <c r="J42" i="1"/>
  <c r="J42" i="11" s="1"/>
  <c r="K43" i="1"/>
  <c r="K43" i="11" s="1"/>
  <c r="G33" i="1"/>
  <c r="G33" i="11" s="1"/>
  <c r="I33" i="1"/>
  <c r="C31" i="12"/>
  <c r="B31" i="12"/>
  <c r="D31" i="12"/>
  <c r="E31" i="12"/>
  <c r="D24" i="2"/>
  <c r="C24" i="2"/>
  <c r="E24" i="2"/>
  <c r="B24" i="2"/>
  <c r="J32" i="1"/>
  <c r="J32" i="11" s="1"/>
  <c r="J34" i="1"/>
  <c r="J34" i="11" s="1"/>
  <c r="E29" i="12"/>
  <c r="C29" i="12"/>
  <c r="D29" i="12"/>
  <c r="B29" i="12"/>
  <c r="B10" i="12"/>
  <c r="C10" i="12"/>
  <c r="E10" i="12"/>
  <c r="D10" i="12"/>
  <c r="G36" i="1"/>
  <c r="G36" i="11" s="1"/>
  <c r="I36" i="1"/>
  <c r="I36" i="11" s="1"/>
  <c r="I42" i="1"/>
  <c r="I42" i="11" s="1"/>
  <c r="G42" i="1"/>
  <c r="G42" i="11" s="1"/>
  <c r="C10" i="2"/>
  <c r="D10" i="2"/>
  <c r="L31" i="1"/>
  <c r="B10" i="2"/>
  <c r="E10" i="2"/>
  <c r="D27" i="2"/>
  <c r="E27" i="2"/>
  <c r="C27" i="2"/>
  <c r="B27" i="2"/>
  <c r="I34" i="1"/>
  <c r="I34" i="11" s="1"/>
  <c r="G34" i="1"/>
  <c r="G34" i="11" s="1"/>
  <c r="K39" i="1"/>
  <c r="K39" i="11" s="1"/>
  <c r="E20" i="2"/>
  <c r="B20" i="2"/>
  <c r="C20" i="2"/>
  <c r="D20" i="2"/>
  <c r="B15" i="2"/>
  <c r="D15" i="2"/>
  <c r="C15" i="2"/>
  <c r="E15" i="2"/>
  <c r="J35" i="1"/>
  <c r="J35" i="11" s="1"/>
  <c r="B18" i="12"/>
  <c r="D18" i="12"/>
  <c r="E18" i="12"/>
  <c r="C18" i="12"/>
  <c r="D17" i="2"/>
  <c r="C17" i="2"/>
  <c r="B17" i="2"/>
  <c r="E17" i="2"/>
  <c r="G38" i="1"/>
  <c r="G38" i="11" s="1"/>
  <c r="I38" i="1"/>
  <c r="I38" i="11" s="1"/>
  <c r="A19" i="11"/>
  <c r="A20" i="1"/>
  <c r="A20" i="11" s="1"/>
  <c r="H41" i="1" l="1"/>
  <c r="H38" i="11"/>
  <c r="H32" i="1"/>
  <c r="H36" i="11"/>
  <c r="B32" i="12"/>
  <c r="H32" i="11"/>
  <c r="H35" i="11"/>
  <c r="H33" i="1"/>
  <c r="H35" i="1"/>
  <c r="K44" i="11"/>
  <c r="B32" i="2"/>
  <c r="H43" i="1"/>
  <c r="H37" i="11"/>
  <c r="G44" i="11"/>
  <c r="H36" i="1"/>
  <c r="H34" i="11"/>
  <c r="C32" i="12"/>
  <c r="J44" i="1"/>
  <c r="D32" i="2"/>
  <c r="E32" i="2"/>
  <c r="J44" i="11"/>
  <c r="H38" i="1"/>
  <c r="H37" i="1"/>
  <c r="I33" i="11"/>
  <c r="I44" i="11" s="1"/>
  <c r="K44" i="1"/>
  <c r="H42" i="1"/>
  <c r="H39" i="11"/>
  <c r="D32" i="12"/>
  <c r="H43" i="11"/>
  <c r="C32" i="2"/>
  <c r="E32" i="12"/>
  <c r="I44" i="1"/>
  <c r="H34" i="1"/>
  <c r="H42" i="11"/>
  <c r="H40" i="1"/>
  <c r="G44" i="1"/>
  <c r="H39" i="1"/>
  <c r="A21" i="1"/>
  <c r="A22" i="1" s="1"/>
  <c r="A37" i="1"/>
  <c r="A37" i="11" s="1"/>
  <c r="H33" i="11" l="1"/>
  <c r="H44" i="11"/>
  <c r="H44" i="1"/>
  <c r="M6" i="1" s="1"/>
  <c r="A38" i="1"/>
  <c r="A38" i="11" s="1"/>
  <c r="A21" i="11"/>
  <c r="A23" i="1"/>
  <c r="A39" i="1"/>
  <c r="A39" i="11" s="1"/>
  <c r="A22" i="11"/>
  <c r="A23" i="11" l="1"/>
  <c r="A24" i="1"/>
  <c r="A40" i="1"/>
  <c r="A40" i="11" s="1"/>
  <c r="A24" i="11" l="1"/>
  <c r="A41" i="1"/>
  <c r="A41" i="11" s="1"/>
  <c r="A25" i="1"/>
  <c r="A42" i="1" l="1"/>
  <c r="A42" i="11" s="1"/>
  <c r="A25" i="11"/>
  <c r="A26" i="1"/>
  <c r="A26" i="11" l="1"/>
  <c r="A43" i="1"/>
  <c r="A4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nakashima</author>
  </authors>
  <commentList>
    <comment ref="N3" authorId="0" shapeId="0" xr:uid="{05BC0420-B0E1-44E9-B729-FA54686CDA3B}">
      <text>
        <r>
          <rPr>
            <b/>
            <sz val="12"/>
            <color indexed="81"/>
            <rFont val="MS P ゴシック"/>
            <family val="3"/>
            <charset val="128"/>
          </rPr>
          <t xml:space="preserve">当該年度を入力する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鈴木　章太郎</author>
  </authors>
  <commentList>
    <comment ref="E4" authorId="0" shapeId="0" xr:uid="{00000000-0006-0000-0400-000001000000}">
      <text>
        <r>
          <rPr>
            <sz val="9"/>
            <color indexed="81"/>
            <rFont val="ＭＳ Ｐゴシック"/>
            <family val="3"/>
            <charset val="128"/>
          </rPr>
          <t xml:space="preserve">減免対象者の氏名を入力してください。
</t>
        </r>
      </text>
    </comment>
    <comment ref="T4" authorId="0" shapeId="0" xr:uid="{00000000-0006-0000-0400-000002000000}">
      <text>
        <r>
          <rPr>
            <sz val="9"/>
            <color indexed="81"/>
            <rFont val="ＭＳ Ｐゴシック"/>
            <family val="3"/>
            <charset val="128"/>
          </rPr>
          <t xml:space="preserve">明治、大正、昭和の内、該当する元号ご記入ください。
</t>
        </r>
      </text>
    </comment>
    <comment ref="H7" authorId="0" shapeId="0" xr:uid="{00000000-0006-0000-0400-000003000000}">
      <text>
        <r>
          <rPr>
            <sz val="9"/>
            <color indexed="81"/>
            <rFont val="ＭＳ Ｐゴシック"/>
            <family val="3"/>
            <charset val="128"/>
          </rPr>
          <t xml:space="preserve">保険者（市町村）名をご記入ください。
</t>
        </r>
      </text>
    </comment>
    <comment ref="S7" authorId="0" shapeId="0" xr:uid="{00000000-0006-0000-0400-000004000000}">
      <text>
        <r>
          <rPr>
            <sz val="9"/>
            <color indexed="81"/>
            <rFont val="ＭＳ Ｐゴシック"/>
            <family val="3"/>
            <charset val="128"/>
          </rPr>
          <t xml:space="preserve">減免確認証を確認の上、減免確認証の番号をご記入ください。
</t>
        </r>
      </text>
    </comment>
    <comment ref="AD7" authorId="0" shapeId="0" xr:uid="{00000000-0006-0000-0400-000005000000}">
      <text>
        <r>
          <rPr>
            <sz val="9"/>
            <color indexed="81"/>
            <rFont val="ＭＳ Ｐゴシック"/>
            <family val="3"/>
            <charset val="128"/>
          </rPr>
          <t xml:space="preserve">被保険者証を確認の上、被保険者番号をご記入ください。
</t>
        </r>
      </text>
    </comment>
    <comment ref="AF8" authorId="0" shapeId="0" xr:uid="{00000000-0006-0000-0400-000006000000}">
      <text>
        <r>
          <rPr>
            <b/>
            <sz val="9"/>
            <color indexed="81"/>
            <rFont val="ＭＳ Ｐゴシック"/>
            <family val="3"/>
            <charset val="128"/>
          </rPr>
          <t xml:space="preserve">通常は1/4、老齢福祉年金受給者については1/2、経過措置対象者については1/8、生活保護受給者については10/10を記入ください。
</t>
        </r>
      </text>
    </comment>
    <comment ref="AD9" authorId="0" shapeId="0" xr:uid="{00000000-0006-0000-0400-000007000000}">
      <text>
        <r>
          <rPr>
            <sz val="9"/>
            <color indexed="81"/>
            <rFont val="ＭＳ Ｐゴシック"/>
            <family val="3"/>
            <charset val="128"/>
          </rPr>
          <t>旧処置入所の場合は、「旧措置入所者」を選んでください。それ以外は「新規入所者」を選んでください。</t>
        </r>
      </text>
    </comment>
    <comment ref="N11" authorId="0" shapeId="0" xr:uid="{00000000-0006-0000-0400-000008000000}">
      <text>
        <r>
          <rPr>
            <sz val="9"/>
            <color indexed="81"/>
            <rFont val="ＭＳ Ｐゴシック"/>
            <family val="3"/>
            <charset val="128"/>
          </rPr>
          <t xml:space="preserve">補助対象期間は、毎年度、「３月分から翌年２月分まで」とします。ただし、平成12年度は「４月分から翌年２月分まで」となります。
</t>
        </r>
      </text>
    </comment>
    <comment ref="F13" authorId="0" shapeId="0" xr:uid="{00000000-0006-0000-0400-000009000000}">
      <text>
        <r>
          <rPr>
            <sz val="9"/>
            <color indexed="81"/>
            <rFont val="ＭＳ Ｐゴシック"/>
            <family val="3"/>
            <charset val="128"/>
          </rPr>
          <t>補助対象期間は、毎年度、</t>
        </r>
        <r>
          <rPr>
            <b/>
            <sz val="9"/>
            <color indexed="81"/>
            <rFont val="ＭＳ Ｐゴシック"/>
            <family val="3"/>
            <charset val="128"/>
          </rPr>
          <t>「３月分から翌年２月分」</t>
        </r>
        <r>
          <rPr>
            <sz val="9"/>
            <color indexed="81"/>
            <rFont val="ＭＳ Ｐゴシック"/>
            <family val="3"/>
            <charset val="128"/>
          </rPr>
          <t>までとなります。</t>
        </r>
      </text>
    </comment>
    <comment ref="R13" authorId="1" shapeId="0" xr:uid="{00000000-0006-0000-0400-00000A000000}">
      <text>
        <r>
          <rPr>
            <b/>
            <sz val="9"/>
            <color indexed="81"/>
            <rFont val="ＭＳ Ｐゴシック"/>
            <family val="3"/>
            <charset val="128"/>
          </rPr>
          <t>介護費を軽減していない場合は直接「０」を入力してください。</t>
        </r>
      </text>
    </comment>
    <comment ref="R18" authorId="1" shapeId="0" xr:uid="{00000000-0006-0000-0400-00000B000000}">
      <text>
        <r>
          <rPr>
            <b/>
            <sz val="9"/>
            <color indexed="81"/>
            <rFont val="ＭＳ Ｐゴシック"/>
            <family val="3"/>
            <charset val="128"/>
          </rPr>
          <t>介護費を軽減していない場合は直接「０」を入力してください。</t>
        </r>
      </text>
    </comment>
    <comment ref="R23" authorId="1" shapeId="0" xr:uid="{00000000-0006-0000-0400-00000C000000}">
      <text>
        <r>
          <rPr>
            <b/>
            <sz val="9"/>
            <color indexed="81"/>
            <rFont val="ＭＳ Ｐゴシック"/>
            <family val="3"/>
            <charset val="128"/>
          </rPr>
          <t>介護費を軽減していない場合は直接「０」を入力してください。</t>
        </r>
      </text>
    </comment>
    <comment ref="R28" authorId="1" shapeId="0" xr:uid="{00000000-0006-0000-0400-00000D000000}">
      <text>
        <r>
          <rPr>
            <b/>
            <sz val="9"/>
            <color indexed="81"/>
            <rFont val="ＭＳ Ｐゴシック"/>
            <family val="3"/>
            <charset val="128"/>
          </rPr>
          <t>介護費を軽減していない場合は直接「０」を入力してください。</t>
        </r>
      </text>
    </comment>
    <comment ref="R33" authorId="1" shapeId="0" xr:uid="{00000000-0006-0000-0400-00000E000000}">
      <text>
        <r>
          <rPr>
            <b/>
            <sz val="9"/>
            <color indexed="81"/>
            <rFont val="ＭＳ Ｐゴシック"/>
            <family val="3"/>
            <charset val="128"/>
          </rPr>
          <t>介護費を軽減していない場合は直接「０」を入力してください。</t>
        </r>
      </text>
    </comment>
    <comment ref="U52" authorId="0" shapeId="0" xr:uid="{00000000-0006-0000-0400-00000F000000}">
      <text>
        <r>
          <rPr>
            <sz val="9"/>
            <color indexed="81"/>
            <rFont val="ＭＳ Ｐゴシック"/>
            <family val="3"/>
            <charset val="128"/>
          </rPr>
          <t xml:space="preserve">補助対象期間は毎年度「３月分から翌年２月まで」とします。
</t>
        </r>
      </text>
    </comment>
    <comment ref="R54" authorId="1" shapeId="0" xr:uid="{00000000-0006-0000-0400-000010000000}">
      <text>
        <r>
          <rPr>
            <b/>
            <sz val="9"/>
            <color indexed="81"/>
            <rFont val="ＭＳ Ｐゴシック"/>
            <family val="3"/>
            <charset val="128"/>
          </rPr>
          <t>介護費を軽減していない場合は直接「０」を入力してください。</t>
        </r>
      </text>
    </comment>
    <comment ref="R59" authorId="1" shapeId="0" xr:uid="{00000000-0006-0000-0400-000011000000}">
      <text>
        <r>
          <rPr>
            <b/>
            <sz val="9"/>
            <color indexed="81"/>
            <rFont val="ＭＳ Ｐゴシック"/>
            <family val="3"/>
            <charset val="128"/>
          </rPr>
          <t>介護費を軽減していない場合は直接「０」を入力してください。</t>
        </r>
      </text>
    </comment>
    <comment ref="R64" authorId="1" shapeId="0" xr:uid="{00000000-0006-0000-0400-000012000000}">
      <text>
        <r>
          <rPr>
            <b/>
            <sz val="9"/>
            <color indexed="81"/>
            <rFont val="ＭＳ Ｐゴシック"/>
            <family val="3"/>
            <charset val="128"/>
          </rPr>
          <t>介護費を軽減していない場合は直接「０」を入力してください。</t>
        </r>
      </text>
    </comment>
    <comment ref="R69" authorId="1" shapeId="0" xr:uid="{00000000-0006-0000-0400-000013000000}">
      <text>
        <r>
          <rPr>
            <b/>
            <sz val="9"/>
            <color indexed="81"/>
            <rFont val="ＭＳ Ｐゴシック"/>
            <family val="3"/>
            <charset val="128"/>
          </rPr>
          <t>介護費を軽減していない場合は直接「０」を入力してください。</t>
        </r>
      </text>
    </comment>
    <comment ref="R74" authorId="1" shapeId="0" xr:uid="{00000000-0006-0000-0400-000014000000}">
      <text>
        <r>
          <rPr>
            <b/>
            <sz val="9"/>
            <color indexed="81"/>
            <rFont val="ＭＳ Ｐゴシック"/>
            <family val="3"/>
            <charset val="128"/>
          </rPr>
          <t>介護費を軽減していない場合は直接「０」を入力してください。</t>
        </r>
      </text>
    </comment>
    <comment ref="R79" authorId="1" shapeId="0" xr:uid="{00000000-0006-0000-0400-000015000000}">
      <text>
        <r>
          <rPr>
            <b/>
            <sz val="9"/>
            <color indexed="81"/>
            <rFont val="ＭＳ Ｐゴシック"/>
            <family val="3"/>
            <charset val="128"/>
          </rPr>
          <t>介護費を軽減していない場合は直接「０」を入力してください。</t>
        </r>
      </text>
    </comment>
  </commentList>
</comments>
</file>

<file path=xl/sharedStrings.xml><?xml version="1.0" encoding="utf-8"?>
<sst xmlns="http://schemas.openxmlformats.org/spreadsheetml/2006/main" count="1050" uniqueCount="220">
  <si>
    <t>審査年月</t>
    <rPh sb="0" eb="2">
      <t>シンサ</t>
    </rPh>
    <rPh sb="2" eb="4">
      <t>ネンゲツ</t>
    </rPh>
    <phoneticPr fontId="2"/>
  </si>
  <si>
    <t>件数</t>
    <rPh sb="0" eb="2">
      <t>ケンスウ</t>
    </rPh>
    <phoneticPr fontId="2"/>
  </si>
  <si>
    <t>食費</t>
    <rPh sb="0" eb="2">
      <t>ショクヒ</t>
    </rPh>
    <phoneticPr fontId="2"/>
  </si>
  <si>
    <t>軽減件数</t>
    <rPh sb="0" eb="2">
      <t>ケイゲン</t>
    </rPh>
    <rPh sb="2" eb="4">
      <t>ケンスウ</t>
    </rPh>
    <phoneticPr fontId="2"/>
  </si>
  <si>
    <t>合計</t>
    <rPh sb="0" eb="2">
      <t>ゴウケイ</t>
    </rPh>
    <phoneticPr fontId="2"/>
  </si>
  <si>
    <t>軽減
件数</t>
    <rPh sb="0" eb="2">
      <t>ケイゲン</t>
    </rPh>
    <rPh sb="3" eb="5">
      <t>ケンスウ</t>
    </rPh>
    <phoneticPr fontId="2"/>
  </si>
  <si>
    <t>事　業　所　状　況　欄</t>
    <rPh sb="0" eb="1">
      <t>コト</t>
    </rPh>
    <rPh sb="2" eb="3">
      <t>ギョウ</t>
    </rPh>
    <rPh sb="4" eb="5">
      <t>ショ</t>
    </rPh>
    <rPh sb="6" eb="7">
      <t>ジョウ</t>
    </rPh>
    <rPh sb="8" eb="9">
      <t>キョウ</t>
    </rPh>
    <rPh sb="10" eb="11">
      <t>ラン</t>
    </rPh>
    <phoneticPr fontId="2"/>
  </si>
  <si>
    <t>本来受領すべき利用者負担総額</t>
    <rPh sb="0" eb="2">
      <t>ホンライ</t>
    </rPh>
    <rPh sb="2" eb="4">
      <t>ジュリョウ</t>
    </rPh>
    <rPh sb="7" eb="10">
      <t>リヨウシャ</t>
    </rPh>
    <rPh sb="10" eb="12">
      <t>フタン</t>
    </rPh>
    <rPh sb="12" eb="14">
      <t>ソウガク</t>
    </rPh>
    <phoneticPr fontId="2"/>
  </si>
  <si>
    <t>市　町　村　軽　減　額　欄</t>
    <rPh sb="0" eb="1">
      <t>シ</t>
    </rPh>
    <rPh sb="2" eb="3">
      <t>マチ</t>
    </rPh>
    <rPh sb="4" eb="5">
      <t>ムラ</t>
    </rPh>
    <rPh sb="6" eb="7">
      <t>ケイ</t>
    </rPh>
    <rPh sb="8" eb="9">
      <t>ゲン</t>
    </rPh>
    <rPh sb="10" eb="11">
      <t>ガク</t>
    </rPh>
    <rPh sb="12" eb="13">
      <t>ラン</t>
    </rPh>
    <phoneticPr fontId="2"/>
  </si>
  <si>
    <t>居住費</t>
    <rPh sb="0" eb="2">
      <t>キョジュウ</t>
    </rPh>
    <rPh sb="2" eb="3">
      <t>ヒ</t>
    </rPh>
    <phoneticPr fontId="2"/>
  </si>
  <si>
    <t>事　業　所　状　況　欄</t>
    <phoneticPr fontId="2"/>
  </si>
  <si>
    <t>保険者名</t>
    <rPh sb="0" eb="3">
      <t>ホケンジャ</t>
    </rPh>
    <rPh sb="3" eb="4">
      <t>メイ</t>
    </rPh>
    <phoneticPr fontId="2"/>
  </si>
  <si>
    <t>実人数</t>
    <rPh sb="0" eb="1">
      <t>ジツ</t>
    </rPh>
    <rPh sb="1" eb="3">
      <t>ニンズウ</t>
    </rPh>
    <phoneticPr fontId="2"/>
  </si>
  <si>
    <t>軽減額</t>
    <rPh sb="0" eb="3">
      <t>ケイゲンガク</t>
    </rPh>
    <phoneticPr fontId="2"/>
  </si>
  <si>
    <t>市町村比率</t>
    <rPh sb="0" eb="3">
      <t>シチョウソン</t>
    </rPh>
    <rPh sb="3" eb="5">
      <t>ヒリツ</t>
    </rPh>
    <phoneticPr fontId="2"/>
  </si>
  <si>
    <t>助成費請求額</t>
    <rPh sb="0" eb="3">
      <t>ジョセイヒ</t>
    </rPh>
    <rPh sb="3" eb="5">
      <t>セイキュウ</t>
    </rPh>
    <rPh sb="5" eb="6">
      <t>ガク</t>
    </rPh>
    <phoneticPr fontId="2"/>
  </si>
  <si>
    <t>証記載保
険者番号</t>
    <rPh sb="0" eb="1">
      <t>ショウ</t>
    </rPh>
    <rPh sb="1" eb="3">
      <t>キサイ</t>
    </rPh>
    <rPh sb="3" eb="4">
      <t>ホ</t>
    </rPh>
    <rPh sb="5" eb="6">
      <t>ケン</t>
    </rPh>
    <rPh sb="6" eb="7">
      <t>シャ</t>
    </rPh>
    <rPh sb="7" eb="9">
      <t>バンゴウ</t>
    </rPh>
    <phoneticPr fontId="2"/>
  </si>
  <si>
    <t>市町村請求欄</t>
    <rPh sb="0" eb="3">
      <t>シチョウソン</t>
    </rPh>
    <rPh sb="3" eb="5">
      <t>セイキュウ</t>
    </rPh>
    <rPh sb="5" eb="6">
      <t>ラン</t>
    </rPh>
    <phoneticPr fontId="2"/>
  </si>
  <si>
    <t>⑧市町村比率</t>
    <rPh sb="1" eb="4">
      <t>シチョウソン</t>
    </rPh>
    <rPh sb="4" eb="6">
      <t>ヒリツ</t>
    </rPh>
    <phoneticPr fontId="2"/>
  </si>
  <si>
    <t>助成費請求額</t>
    <rPh sb="0" eb="3">
      <t>ジョセイヒ</t>
    </rPh>
    <rPh sb="3" eb="6">
      <t>セイキュウガク</t>
    </rPh>
    <phoneticPr fontId="2"/>
  </si>
  <si>
    <t>①本来受領すべき利用者負担総額</t>
    <rPh sb="1" eb="3">
      <t>ホンライ</t>
    </rPh>
    <rPh sb="3" eb="5">
      <t>ジュリョウ</t>
    </rPh>
    <rPh sb="8" eb="11">
      <t>リヨウシャ</t>
    </rPh>
    <rPh sb="11" eb="13">
      <t>フタン</t>
    </rPh>
    <rPh sb="13" eb="15">
      <t>ソウガク</t>
    </rPh>
    <phoneticPr fontId="2"/>
  </si>
  <si>
    <t>②軽減総額</t>
    <rPh sb="1" eb="3">
      <t>ケイゲン</t>
    </rPh>
    <rPh sb="3" eb="5">
      <t>ソウガク</t>
    </rPh>
    <phoneticPr fontId="2"/>
  </si>
  <si>
    <t>③軽減総額</t>
    <rPh sb="1" eb="3">
      <t>ケイゲン</t>
    </rPh>
    <rPh sb="3" eb="5">
      <t>ソウガク</t>
    </rPh>
    <phoneticPr fontId="2"/>
  </si>
  <si>
    <t>④本来受領すべき利用者
負担総額の合計（①の合計）</t>
    <rPh sb="1" eb="3">
      <t>ホンライ</t>
    </rPh>
    <rPh sb="3" eb="5">
      <t>ジュリョウ</t>
    </rPh>
    <rPh sb="8" eb="11">
      <t>リヨウシャ</t>
    </rPh>
    <rPh sb="12" eb="14">
      <t>フタン</t>
    </rPh>
    <rPh sb="14" eb="16">
      <t>ソウガク</t>
    </rPh>
    <rPh sb="17" eb="19">
      <t>ゴウケイ</t>
    </rPh>
    <rPh sb="22" eb="24">
      <t>ゴウケイ</t>
    </rPh>
    <phoneticPr fontId="2"/>
  </si>
  <si>
    <t>⑤軽減総額の合計
（②の合計）</t>
    <rPh sb="1" eb="3">
      <t>ケイゲン</t>
    </rPh>
    <rPh sb="3" eb="5">
      <t>ソウガク</t>
    </rPh>
    <rPh sb="6" eb="8">
      <t>ゴウケイ</t>
    </rPh>
    <rPh sb="12" eb="14">
      <t>ゴウケイ</t>
    </rPh>
    <phoneticPr fontId="2"/>
  </si>
  <si>
    <t>軽減比率
（⑤÷④）</t>
    <rPh sb="0" eb="2">
      <t>ケイゲン</t>
    </rPh>
    <rPh sb="2" eb="4">
      <t>ヒリツ</t>
    </rPh>
    <phoneticPr fontId="2"/>
  </si>
  <si>
    <t>⑥事業所負担
（欄外参照）</t>
    <rPh sb="1" eb="4">
      <t>ジギョウショ</t>
    </rPh>
    <rPh sb="4" eb="6">
      <t>フタン</t>
    </rPh>
    <rPh sb="8" eb="10">
      <t>ランガイ</t>
    </rPh>
    <rPh sb="10" eb="12">
      <t>サンショウ</t>
    </rPh>
    <phoneticPr fontId="2"/>
  </si>
  <si>
    <t>⑦市町村助成費
（⑤－⑥）</t>
    <rPh sb="1" eb="4">
      <t>シチョウソン</t>
    </rPh>
    <rPh sb="4" eb="7">
      <t>ジョセイヒ</t>
    </rPh>
    <phoneticPr fontId="2"/>
  </si>
  <si>
    <t>（③の合計÷⑤）</t>
    <rPh sb="3" eb="5">
      <t>ゴウケイ</t>
    </rPh>
    <phoneticPr fontId="2"/>
  </si>
  <si>
    <t>（⑦×⑧）</t>
    <phoneticPr fontId="2"/>
  </si>
  <si>
    <t>市町村の状況（参考）</t>
    <rPh sb="0" eb="3">
      <t>シチョウソン</t>
    </rPh>
    <rPh sb="4" eb="6">
      <t>ジョウキョウ</t>
    </rPh>
    <rPh sb="7" eb="9">
      <t>サンコウ</t>
    </rPh>
    <phoneticPr fontId="2"/>
  </si>
  <si>
    <t>社会福祉法人軽減市町村助成費請求明細書</t>
    <rPh sb="0" eb="2">
      <t>シャカイ</t>
    </rPh>
    <rPh sb="2" eb="6">
      <t>フクシホウジン</t>
    </rPh>
    <rPh sb="6" eb="8">
      <t>ケイゲン</t>
    </rPh>
    <rPh sb="8" eb="11">
      <t>シチョウソン</t>
    </rPh>
    <rPh sb="11" eb="13">
      <t>ジョセイ</t>
    </rPh>
    <rPh sb="13" eb="14">
      <t>ヒ</t>
    </rPh>
    <rPh sb="14" eb="16">
      <t>セイキュウ</t>
    </rPh>
    <rPh sb="16" eb="19">
      <t>メイサイショ</t>
    </rPh>
    <phoneticPr fontId="2"/>
  </si>
  <si>
    <t>　下記のとおり請求いたします。</t>
    <rPh sb="1" eb="3">
      <t>カキ</t>
    </rPh>
    <rPh sb="7" eb="9">
      <t>セイキュウ</t>
    </rPh>
    <phoneticPr fontId="2"/>
  </si>
  <si>
    <t>　保険者番号：</t>
    <rPh sb="1" eb="4">
      <t>ホケンジャ</t>
    </rPh>
    <rPh sb="4" eb="6">
      <t>バンゴウ</t>
    </rPh>
    <phoneticPr fontId="2"/>
  </si>
  <si>
    <t>　保険者名称：</t>
    <rPh sb="1" eb="4">
      <t>ホケンジャ</t>
    </rPh>
    <rPh sb="4" eb="6">
      <t>メイショウ</t>
    </rPh>
    <phoneticPr fontId="2"/>
  </si>
  <si>
    <t>サービス種類：</t>
    <rPh sb="4" eb="6">
      <t>シュルイ</t>
    </rPh>
    <phoneticPr fontId="2"/>
  </si>
  <si>
    <t>事業者番号：</t>
    <rPh sb="0" eb="3">
      <t>ジギョウシャ</t>
    </rPh>
    <rPh sb="3" eb="5">
      <t>バンゴウ</t>
    </rPh>
    <phoneticPr fontId="2"/>
  </si>
  <si>
    <t>審査年月ごとの状況</t>
    <rPh sb="0" eb="2">
      <t>シンサ</t>
    </rPh>
    <rPh sb="2" eb="3">
      <t>ネン</t>
    </rPh>
    <rPh sb="3" eb="4">
      <t>ツキ</t>
    </rPh>
    <rPh sb="7" eb="9">
      <t>ジョウキョウ</t>
    </rPh>
    <phoneticPr fontId="2"/>
  </si>
  <si>
    <t>事業者名称：</t>
    <rPh sb="0" eb="3">
      <t>ジギョウシャ</t>
    </rPh>
    <rPh sb="3" eb="5">
      <t>メイショウ</t>
    </rPh>
    <phoneticPr fontId="2"/>
  </si>
  <si>
    <t>⑥事業所負担の計算式（【】でいずれも小数点以下は切り捨て）</t>
    <rPh sb="1" eb="4">
      <t>ジギョウショ</t>
    </rPh>
    <rPh sb="4" eb="6">
      <t>フタン</t>
    </rPh>
    <rPh sb="7" eb="9">
      <t>ケイサン</t>
    </rPh>
    <rPh sb="9" eb="10">
      <t>シキ</t>
    </rPh>
    <rPh sb="18" eb="21">
      <t>ショウスウテン</t>
    </rPh>
    <rPh sb="21" eb="23">
      <t>イカ</t>
    </rPh>
    <rPh sb="24" eb="25">
      <t>キ</t>
    </rPh>
    <rPh sb="26" eb="27">
      <t>ス</t>
    </rPh>
    <phoneticPr fontId="2"/>
  </si>
  <si>
    <t>　　【④の利用者負担の総額×１％】＋【（⑤軽減総額－【④利用者負担の総額×１％】）÷２】</t>
    <rPh sb="5" eb="8">
      <t>リヨウシャ</t>
    </rPh>
    <rPh sb="8" eb="10">
      <t>フタン</t>
    </rPh>
    <rPh sb="11" eb="13">
      <t>ソウガク</t>
    </rPh>
    <rPh sb="21" eb="23">
      <t>ケイゲン</t>
    </rPh>
    <rPh sb="23" eb="25">
      <t>ソウガク</t>
    </rPh>
    <rPh sb="28" eb="31">
      <t>リヨウシャ</t>
    </rPh>
    <rPh sb="31" eb="33">
      <t>フタン</t>
    </rPh>
    <rPh sb="34" eb="36">
      <t>ソウガク</t>
    </rPh>
    <phoneticPr fontId="2"/>
  </si>
  <si>
    <t>　　【④の利用者負担の総額×１％】＋（【④利用者負担額の総額×１０％】－【④利用者負担の総額×１％】）÷２】</t>
    <rPh sb="5" eb="8">
      <t>リヨウシャ</t>
    </rPh>
    <rPh sb="8" eb="10">
      <t>フタン</t>
    </rPh>
    <rPh sb="11" eb="13">
      <t>ソウガク</t>
    </rPh>
    <rPh sb="21" eb="24">
      <t>リヨウシャ</t>
    </rPh>
    <rPh sb="24" eb="27">
      <t>フタンガク</t>
    </rPh>
    <rPh sb="28" eb="30">
      <t>ソウガク</t>
    </rPh>
    <rPh sb="38" eb="41">
      <t>リヨウシャ</t>
    </rPh>
    <rPh sb="41" eb="43">
      <t>フタン</t>
    </rPh>
    <rPh sb="44" eb="46">
      <t>ソウガク</t>
    </rPh>
    <phoneticPr fontId="2"/>
  </si>
  <si>
    <t>氏　　　名</t>
  </si>
  <si>
    <t>利用料負担</t>
  </si>
  <si>
    <t>食費負担</t>
  </si>
  <si>
    <t>合　計</t>
  </si>
  <si>
    <t>計</t>
  </si>
  <si>
    <t>（単位：円）</t>
    <phoneticPr fontId="2"/>
  </si>
  <si>
    <t>介護サービス費</t>
    <rPh sb="0" eb="2">
      <t>カイゴ</t>
    </rPh>
    <rPh sb="6" eb="7">
      <t>ヒ</t>
    </rPh>
    <phoneticPr fontId="2"/>
  </si>
  <si>
    <t>軽減対象者調査票</t>
    <rPh sb="0" eb="2">
      <t>ケイゲン</t>
    </rPh>
    <rPh sb="2" eb="5">
      <t>タイショウシャ</t>
    </rPh>
    <rPh sb="5" eb="8">
      <t>チョウサヒョウ</t>
    </rPh>
    <phoneticPr fontId="2"/>
  </si>
  <si>
    <t>軽減対象者</t>
    <phoneticPr fontId="2"/>
  </si>
  <si>
    <t>軽減見込額</t>
    <phoneticPr fontId="2"/>
  </si>
  <si>
    <t>年</t>
  </si>
  <si>
    <t>月</t>
  </si>
  <si>
    <t>日</t>
  </si>
  <si>
    <t>氏名</t>
  </si>
  <si>
    <t>生年月日</t>
  </si>
  <si>
    <t>　</t>
  </si>
  <si>
    <t>保険者（市町村）名</t>
  </si>
  <si>
    <t>被保険者番号</t>
  </si>
  <si>
    <t>軽減有効期限</t>
  </si>
  <si>
    <t>減額割合</t>
  </si>
  <si>
    <t>入所年月日</t>
  </si>
  <si>
    <t>退所年月日</t>
  </si>
  <si>
    <t>区分</t>
  </si>
  <si>
    <t>～</t>
  </si>
  <si>
    <t>月）</t>
  </si>
  <si>
    <t>本来受領すべき利用者負担</t>
  </si>
  <si>
    <t>（Ａ）</t>
  </si>
  <si>
    <t>（Ｂ）</t>
  </si>
  <si>
    <t>利　用　者　負　担</t>
  </si>
  <si>
    <t>（Ａ－Ｂ）</t>
  </si>
  <si>
    <t>介護費</t>
  </si>
  <si>
    <t>円</t>
  </si>
  <si>
    <t>分</t>
  </si>
  <si>
    <t>小</t>
  </si>
  <si>
    <t>①</t>
  </si>
  <si>
    <t>減　　免　　の　　状　　況</t>
  </si>
  <si>
    <t>合　　　　計</t>
  </si>
  <si>
    <t>合</t>
  </si>
  <si>
    <t>＋</t>
  </si>
  <si>
    <t>②</t>
  </si>
  <si>
    <t>軽　減　の　状　況</t>
    <rPh sb="0" eb="1">
      <t>ケイ</t>
    </rPh>
    <rPh sb="2" eb="3">
      <t>ゲン</t>
    </rPh>
    <phoneticPr fontId="8"/>
  </si>
  <si>
    <t>年</t>
    <phoneticPr fontId="8"/>
  </si>
  <si>
    <t>食 費</t>
    <rPh sb="0" eb="1">
      <t>ショク</t>
    </rPh>
    <rPh sb="2" eb="3">
      <t>ヒ</t>
    </rPh>
    <phoneticPr fontId="8"/>
  </si>
  <si>
    <t>円</t>
    <rPh sb="0" eb="1">
      <t>エン</t>
    </rPh>
    <phoneticPr fontId="8"/>
  </si>
  <si>
    <t>合計</t>
    <phoneticPr fontId="8"/>
  </si>
  <si>
    <t>別紙２</t>
    <phoneticPr fontId="2"/>
  </si>
  <si>
    <t>サービスの種類</t>
    <rPh sb="5" eb="7">
      <t>シュルイ</t>
    </rPh>
    <phoneticPr fontId="2"/>
  </si>
  <si>
    <t>居住費等負担</t>
    <rPh sb="3" eb="4">
      <t>トウ</t>
    </rPh>
    <phoneticPr fontId="2"/>
  </si>
  <si>
    <t>※　「居住費等」は、居住費、滞在費、宿泊費をいう。</t>
    <rPh sb="3" eb="5">
      <t>キョジュウ</t>
    </rPh>
    <rPh sb="5" eb="6">
      <t>ヒ</t>
    </rPh>
    <rPh sb="6" eb="7">
      <t>トウ</t>
    </rPh>
    <rPh sb="10" eb="12">
      <t>キョジュウ</t>
    </rPh>
    <rPh sb="12" eb="13">
      <t>ヒ</t>
    </rPh>
    <rPh sb="14" eb="17">
      <t>タイザイヒ</t>
    </rPh>
    <rPh sb="18" eb="21">
      <t>シュクハクヒ</t>
    </rPh>
    <phoneticPr fontId="2"/>
  </si>
  <si>
    <t>※　それぞれのサービスごとに、「別表１」に規定する対象経費について記入する。</t>
    <rPh sb="16" eb="18">
      <t>ベッピョウ</t>
    </rPh>
    <rPh sb="21" eb="23">
      <t>キテイ</t>
    </rPh>
    <rPh sb="25" eb="27">
      <t>タイショウ</t>
    </rPh>
    <rPh sb="27" eb="29">
      <t>ケイヒ</t>
    </rPh>
    <rPh sb="33" eb="35">
      <t>キニュウ</t>
    </rPh>
    <phoneticPr fontId="2"/>
  </si>
  <si>
    <t>居住費等</t>
    <rPh sb="0" eb="2">
      <t>キョジュウ</t>
    </rPh>
    <rPh sb="2" eb="3">
      <t>ヒ</t>
    </rPh>
    <rPh sb="3" eb="4">
      <t>トウ</t>
    </rPh>
    <phoneticPr fontId="8"/>
  </si>
  <si>
    <t>※　「サービスの種類」は、「別表１」に規定する対象サービスを記入する。</t>
    <rPh sb="8" eb="10">
      <t>シュルイ</t>
    </rPh>
    <rPh sb="14" eb="16">
      <t>ベッピョウ</t>
    </rPh>
    <rPh sb="19" eb="21">
      <t>キテイ</t>
    </rPh>
    <rPh sb="23" eb="25">
      <t>タイショウ</t>
    </rPh>
    <rPh sb="30" eb="32">
      <t>キニュウ</t>
    </rPh>
    <phoneticPr fontId="2"/>
  </si>
  <si>
    <t>　・すべての対象サービスで、軽減総額が利用者負担額の１０％以下の時</t>
    <rPh sb="6" eb="8">
      <t>タイショウ</t>
    </rPh>
    <rPh sb="14" eb="16">
      <t>ケイゲン</t>
    </rPh>
    <rPh sb="16" eb="18">
      <t>ソウガク</t>
    </rPh>
    <rPh sb="19" eb="22">
      <t>リヨウシャ</t>
    </rPh>
    <rPh sb="22" eb="25">
      <t>フタンガク</t>
    </rPh>
    <rPh sb="29" eb="31">
      <t>イカ</t>
    </rPh>
    <rPh sb="32" eb="33">
      <t>トキ</t>
    </rPh>
    <phoneticPr fontId="2"/>
  </si>
  <si>
    <t>　・指定地域密着型介護老人福祉施設及び指定介護老人福祉施設で、軽減総額が利用者負担額の１０％超の時</t>
    <rPh sb="2" eb="4">
      <t>シテイ</t>
    </rPh>
    <rPh sb="4" eb="6">
      <t>チイキ</t>
    </rPh>
    <rPh sb="6" eb="9">
      <t>ミッチャクガタ</t>
    </rPh>
    <rPh sb="9" eb="11">
      <t>カイゴ</t>
    </rPh>
    <rPh sb="11" eb="13">
      <t>ロウジン</t>
    </rPh>
    <rPh sb="13" eb="15">
      <t>フクシ</t>
    </rPh>
    <rPh sb="15" eb="17">
      <t>シセツ</t>
    </rPh>
    <rPh sb="17" eb="18">
      <t>オヨ</t>
    </rPh>
    <rPh sb="19" eb="21">
      <t>シテイ</t>
    </rPh>
    <rPh sb="21" eb="23">
      <t>カイゴ</t>
    </rPh>
    <rPh sb="23" eb="25">
      <t>ロウジン</t>
    </rPh>
    <rPh sb="25" eb="27">
      <t>フクシ</t>
    </rPh>
    <rPh sb="27" eb="29">
      <t>シセツ</t>
    </rPh>
    <rPh sb="31" eb="33">
      <t>ケイゲン</t>
    </rPh>
    <rPh sb="33" eb="35">
      <t>ソウガク</t>
    </rPh>
    <rPh sb="36" eb="39">
      <t>リヨウシャ</t>
    </rPh>
    <rPh sb="39" eb="42">
      <t>フタンガク</t>
    </rPh>
    <rPh sb="46" eb="47">
      <t>コ</t>
    </rPh>
    <rPh sb="48" eb="49">
      <t>トキ</t>
    </rPh>
    <phoneticPr fontId="2"/>
  </si>
  <si>
    <t>事業者名称</t>
    <rPh sb="0" eb="3">
      <t>ジギョウシャ</t>
    </rPh>
    <rPh sb="3" eb="5">
      <t>メイショウ</t>
    </rPh>
    <phoneticPr fontId="2"/>
  </si>
  <si>
    <t>生計困難者等に対する利用者負担軽減の状況記録票</t>
    <rPh sb="5" eb="6">
      <t>トウ</t>
    </rPh>
    <phoneticPr fontId="8"/>
  </si>
  <si>
    <t>別紙1</t>
    <rPh sb="0" eb="2">
      <t>ベッシ</t>
    </rPh>
    <phoneticPr fontId="2"/>
  </si>
  <si>
    <t>【申請用】</t>
    <rPh sb="1" eb="4">
      <t>シンセイヨウ</t>
    </rPh>
    <phoneticPr fontId="2"/>
  </si>
  <si>
    <t>豊田市</t>
    <rPh sb="0" eb="3">
      <t>トヨタシ</t>
    </rPh>
    <phoneticPr fontId="2"/>
  </si>
  <si>
    <t xml:space="preserve">     ※⑥は、下のいずれか</t>
    <rPh sb="9" eb="10">
      <t>シタ</t>
    </rPh>
    <phoneticPr fontId="2"/>
  </si>
  <si>
    <t>【実績用】</t>
    <rPh sb="1" eb="3">
      <t>ジッセキ</t>
    </rPh>
    <rPh sb="3" eb="4">
      <t>ヨウ</t>
    </rPh>
    <phoneticPr fontId="2"/>
  </si>
  <si>
    <t>令和</t>
    <rPh sb="0" eb="2">
      <t>レイワ</t>
    </rPh>
    <phoneticPr fontId="8"/>
  </si>
  <si>
    <t>（令和</t>
    <rPh sb="1" eb="3">
      <t>レイワ</t>
    </rPh>
    <phoneticPr fontId="8"/>
  </si>
  <si>
    <t>'様式第５号'</t>
    <phoneticPr fontId="2"/>
  </si>
  <si>
    <t>'様式第５号 (2)'</t>
    <phoneticPr fontId="2"/>
  </si>
  <si>
    <t>'様式第５号 (3)'</t>
  </si>
  <si>
    <t>'様式第５号 (4)'</t>
  </si>
  <si>
    <t>'様式第５号 (5)'</t>
  </si>
  <si>
    <t>'様式第５号 (6)'</t>
  </si>
  <si>
    <t>'様式第５号 (7)'</t>
  </si>
  <si>
    <t>'様式第５号 (8)'</t>
  </si>
  <si>
    <t>'様式第５号 (9)'</t>
  </si>
  <si>
    <t>'様式第５号 (10)'</t>
  </si>
  <si>
    <t>'様式第５号 (11)'</t>
  </si>
  <si>
    <t>'様式第５号 (12)'</t>
  </si>
  <si>
    <t>'様式第５号 (13)'</t>
  </si>
  <si>
    <t>'様式第５号 (14)'</t>
  </si>
  <si>
    <t>'様式第５号 (15)'</t>
  </si>
  <si>
    <t>'様式第５号 (16)'</t>
  </si>
  <si>
    <t>'様式第５号 (17)'</t>
  </si>
  <si>
    <t>'様式第５号 (18)'</t>
  </si>
  <si>
    <t>'様式第５号 (19)'</t>
  </si>
  <si>
    <t>'様式第５号 (20)'</t>
  </si>
  <si>
    <t>'様式第５号 (21)'</t>
  </si>
  <si>
    <t>'様式第５号 (22)'</t>
  </si>
  <si>
    <r>
      <t xml:space="preserve">審査年月
</t>
    </r>
    <r>
      <rPr>
        <sz val="9"/>
        <rFont val="ＭＳ Ｐゴシック"/>
        <family val="3"/>
        <charset val="128"/>
      </rPr>
      <t>(利用月の翌月)</t>
    </r>
    <rPh sb="0" eb="2">
      <t>シンサ</t>
    </rPh>
    <rPh sb="2" eb="4">
      <t>ネンゲツ</t>
    </rPh>
    <rPh sb="6" eb="9">
      <t>リヨウツキ</t>
    </rPh>
    <rPh sb="10" eb="12">
      <t>ヨクゲツ</t>
    </rPh>
    <phoneticPr fontId="2"/>
  </si>
  <si>
    <t>確認証確認番号</t>
    <rPh sb="0" eb="3">
      <t>カクニンショウ</t>
    </rPh>
    <rPh sb="3" eb="5">
      <t>カクニン</t>
    </rPh>
    <rPh sb="5" eb="7">
      <t>バンゴウ</t>
    </rPh>
    <phoneticPr fontId="8"/>
  </si>
  <si>
    <t>人数</t>
    <rPh sb="0" eb="2">
      <t>ニンズウ</t>
    </rPh>
    <phoneticPr fontId="2"/>
  </si>
  <si>
    <t>1人目</t>
    <rPh sb="1" eb="3">
      <t>ニンメ</t>
    </rPh>
    <phoneticPr fontId="2"/>
  </si>
  <si>
    <t>介護費</t>
    <rPh sb="0" eb="2">
      <t>カイゴ</t>
    </rPh>
    <rPh sb="2" eb="3">
      <t>ヒ</t>
    </rPh>
    <phoneticPr fontId="2"/>
  </si>
  <si>
    <t>居住費</t>
    <rPh sb="0" eb="3">
      <t>キョジュウヒ</t>
    </rPh>
    <phoneticPr fontId="2"/>
  </si>
  <si>
    <t>２人目</t>
    <rPh sb="1" eb="3">
      <t>ニンメ</t>
    </rPh>
    <phoneticPr fontId="2"/>
  </si>
  <si>
    <t>R13"</t>
    <phoneticPr fontId="2"/>
  </si>
  <si>
    <t>))</t>
    <phoneticPr fontId="2"/>
  </si>
  <si>
    <t>R18"</t>
    <phoneticPr fontId="2"/>
  </si>
  <si>
    <t>R23"</t>
    <phoneticPr fontId="2"/>
  </si>
  <si>
    <t>R28"</t>
    <phoneticPr fontId="2"/>
  </si>
  <si>
    <t>R33"</t>
    <phoneticPr fontId="2"/>
  </si>
  <si>
    <t>R38"</t>
    <phoneticPr fontId="2"/>
  </si>
  <si>
    <t>R54"</t>
    <phoneticPr fontId="2"/>
  </si>
  <si>
    <t>R59"</t>
    <phoneticPr fontId="2"/>
  </si>
  <si>
    <t>R64"</t>
    <phoneticPr fontId="2"/>
  </si>
  <si>
    <t>R69"</t>
    <phoneticPr fontId="2"/>
  </si>
  <si>
    <t>R74"</t>
    <phoneticPr fontId="2"/>
  </si>
  <si>
    <t>R79"</t>
    <phoneticPr fontId="2"/>
  </si>
  <si>
    <t>R14"</t>
  </si>
  <si>
    <t>R15"</t>
  </si>
  <si>
    <t>R19"</t>
  </si>
  <si>
    <t>R20"</t>
  </si>
  <si>
    <t>R24"</t>
  </si>
  <si>
    <t>R25"</t>
  </si>
  <si>
    <t>R29"</t>
  </si>
  <si>
    <t>R30"</t>
  </si>
  <si>
    <t>R34"</t>
  </si>
  <si>
    <t>R35"</t>
  </si>
  <si>
    <t>R39"</t>
  </si>
  <si>
    <t>R40"</t>
  </si>
  <si>
    <t>R55"</t>
  </si>
  <si>
    <t>R56"</t>
  </si>
  <si>
    <t>R60"</t>
  </si>
  <si>
    <t>R61"</t>
  </si>
  <si>
    <t>R65"</t>
  </si>
  <si>
    <t>R66"</t>
  </si>
  <si>
    <t>R70"</t>
  </si>
  <si>
    <t>R71"</t>
  </si>
  <si>
    <t>R75"</t>
  </si>
  <si>
    <t>R76"</t>
  </si>
  <si>
    <t>R80"</t>
  </si>
  <si>
    <t>R81"</t>
  </si>
  <si>
    <t>IF(ISERROR(INDIRECT("'様式第５号 (</t>
    <phoneticPr fontId="2"/>
  </si>
  <si>
    <t>)'!</t>
    <phoneticPr fontId="2"/>
  </si>
  <si>
    <t>)),0,INDIRECT("'様式第５号 (</t>
    <phoneticPr fontId="2"/>
  </si>
  <si>
    <t>３人目</t>
    <rPh sb="1" eb="3">
      <t>ニンメ</t>
    </rPh>
    <phoneticPr fontId="2"/>
  </si>
  <si>
    <t>４人目</t>
    <rPh sb="1" eb="3">
      <t>ニンメ</t>
    </rPh>
    <phoneticPr fontId="2"/>
  </si>
  <si>
    <t>5人目</t>
    <rPh sb="1" eb="3">
      <t>ニンメ</t>
    </rPh>
    <phoneticPr fontId="2"/>
  </si>
  <si>
    <t>端数処理なし</t>
  </si>
  <si>
    <t>四捨五入</t>
  </si>
  <si>
    <t>端数</t>
  </si>
  <si>
    <t>最大端数</t>
  </si>
  <si>
    <t>採用値</t>
  </si>
  <si>
    <t>６人目</t>
    <rPh sb="1" eb="3">
      <t>ニンメ</t>
    </rPh>
    <phoneticPr fontId="2"/>
  </si>
  <si>
    <t>７人目</t>
    <rPh sb="1" eb="3">
      <t>ニンメ</t>
    </rPh>
    <phoneticPr fontId="2"/>
  </si>
  <si>
    <t>８人目</t>
    <rPh sb="1" eb="3">
      <t>ニンメ</t>
    </rPh>
    <phoneticPr fontId="2"/>
  </si>
  <si>
    <t>９人目</t>
    <rPh sb="1" eb="3">
      <t>ニンメ</t>
    </rPh>
    <phoneticPr fontId="2"/>
  </si>
  <si>
    <t>10人目</t>
    <rPh sb="2" eb="4">
      <t>ニンメ</t>
    </rPh>
    <phoneticPr fontId="2"/>
  </si>
  <si>
    <t>11人目</t>
    <rPh sb="2" eb="4">
      <t>ニンメ</t>
    </rPh>
    <phoneticPr fontId="2"/>
  </si>
  <si>
    <t>12人目</t>
    <rPh sb="2" eb="4">
      <t>ニンメ</t>
    </rPh>
    <phoneticPr fontId="2"/>
  </si>
  <si>
    <t>13人目</t>
    <rPh sb="2" eb="4">
      <t>ニンメ</t>
    </rPh>
    <phoneticPr fontId="2"/>
  </si>
  <si>
    <t>14人目</t>
    <rPh sb="2" eb="4">
      <t>ニンメ</t>
    </rPh>
    <phoneticPr fontId="2"/>
  </si>
  <si>
    <t>15人目</t>
    <rPh sb="2" eb="4">
      <t>ニンメ</t>
    </rPh>
    <phoneticPr fontId="2"/>
  </si>
  <si>
    <t>16人目</t>
    <rPh sb="2" eb="4">
      <t>ニンメ</t>
    </rPh>
    <phoneticPr fontId="2"/>
  </si>
  <si>
    <t>17人目</t>
    <rPh sb="2" eb="4">
      <t>ニンメ</t>
    </rPh>
    <phoneticPr fontId="2"/>
  </si>
  <si>
    <t>18人目</t>
    <rPh sb="2" eb="4">
      <t>ニンメ</t>
    </rPh>
    <phoneticPr fontId="2"/>
  </si>
  <si>
    <t>19人目</t>
    <rPh sb="2" eb="4">
      <t>ニンメ</t>
    </rPh>
    <phoneticPr fontId="2"/>
  </si>
  <si>
    <t>20人目</t>
    <rPh sb="2" eb="4">
      <t>ニンメ</t>
    </rPh>
    <phoneticPr fontId="2"/>
  </si>
  <si>
    <t>21人目</t>
    <rPh sb="2" eb="4">
      <t>ニンメ</t>
    </rPh>
    <phoneticPr fontId="2"/>
  </si>
  <si>
    <t>22人目</t>
    <rPh sb="2" eb="4">
      <t>ニンメ</t>
    </rPh>
    <phoneticPr fontId="2"/>
  </si>
  <si>
    <t>年度編集用</t>
    <rPh sb="0" eb="2">
      <t>ネンド</t>
    </rPh>
    <rPh sb="2" eb="5">
      <t>ヘンシュウヨウ</t>
    </rPh>
    <phoneticPr fontId="2"/>
  </si>
  <si>
    <t>元号</t>
    <rPh sb="0" eb="2">
      <t>ゲンゴウ</t>
    </rPh>
    <phoneticPr fontId="2"/>
  </si>
  <si>
    <t>R</t>
    <phoneticPr fontId="2"/>
  </si>
  <si>
    <t>年</t>
    <rPh sb="0" eb="1">
      <t>ネン</t>
    </rPh>
    <phoneticPr fontId="2"/>
  </si>
  <si>
    <t>比率</t>
    <rPh sb="0" eb="2">
      <t>ヒリツ</t>
    </rPh>
    <phoneticPr fontId="2"/>
  </si>
  <si>
    <t>最小端数</t>
    <rPh sb="0" eb="2">
      <t>サイショウ</t>
    </rPh>
    <rPh sb="2" eb="4">
      <t>ハスウ</t>
    </rPh>
    <phoneticPr fontId="2"/>
  </si>
  <si>
    <t>差分加算</t>
    <phoneticPr fontId="2"/>
  </si>
  <si>
    <t>軽　減　額</t>
    <phoneticPr fontId="8"/>
  </si>
  <si>
    <t>合計</t>
    <phoneticPr fontId="8"/>
  </si>
  <si>
    <t>軽　減　額</t>
    <phoneticPr fontId="8"/>
  </si>
  <si>
    <t>本来受領すべき利用者負担</t>
    <phoneticPr fontId="8"/>
  </si>
  <si>
    <t>様式第５号</t>
    <phoneticPr fontId="8"/>
  </si>
  <si>
    <t xml:space="preserve"> </t>
    <phoneticPr fontId="8"/>
  </si>
  <si>
    <t>②</t>
    <phoneticPr fontId="8"/>
  </si>
  <si>
    <t>様式第５号</t>
    <phoneticPr fontId="8"/>
  </si>
  <si>
    <t>　</t>
    <phoneticPr fontId="8"/>
  </si>
  <si>
    <t xml:space="preserve"> </t>
    <phoneticPr fontId="8"/>
  </si>
  <si>
    <t>対象者</t>
    <phoneticPr fontId="8"/>
  </si>
  <si>
    <t>軽減適用年月日</t>
    <phoneticPr fontId="8"/>
  </si>
  <si>
    <t>軽　減　額</t>
    <phoneticPr fontId="8"/>
  </si>
  <si>
    <t>合計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</si>
</sst>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 &quot;#,##0"/>
    <numFmt numFmtId="178" formatCode="#,##0.0000;[Red]\-#,##0.0000"/>
    <numFmt numFmtId="179" formatCode="#,##0.00000;[Red]\-#,##0.00000"/>
    <numFmt numFmtId="180" formatCode="#,##0.0000000;[Red]\-#,##0.0000000"/>
  </numFmts>
  <fonts count="1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ＭＳ ゴシック"/>
      <family val="3"/>
      <charset val="128"/>
    </font>
    <font>
      <b/>
      <sz val="11"/>
      <name val="ＭＳ 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9"/>
      <name val="ＭＳ ゴシック"/>
      <family val="3"/>
      <charset val="128"/>
    </font>
    <font>
      <b/>
      <sz val="12"/>
      <color indexed="81"/>
      <name val="MS P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rgb="FFFFFFCC"/>
        <bgColor indexed="64"/>
      </patternFill>
    </fill>
    <fill>
      <patternFill patternType="solid">
        <fgColor rgb="FFFFFF0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style="thin">
        <color indexed="64"/>
      </right>
      <top/>
      <bottom/>
      <diagonal/>
    </border>
    <border>
      <left style="dotted">
        <color indexed="64"/>
      </left>
      <right/>
      <top style="double">
        <color indexed="64"/>
      </top>
      <bottom/>
      <diagonal/>
    </border>
    <border>
      <left style="thin">
        <color indexed="64"/>
      </left>
      <right style="thin">
        <color indexed="64"/>
      </right>
      <top style="double">
        <color indexed="64"/>
      </top>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311">
    <xf numFmtId="0" fontId="0" fillId="0" borderId="0" xfId="0">
      <alignment vertical="center"/>
    </xf>
    <xf numFmtId="38" fontId="0" fillId="0" borderId="1" xfId="2" applyFont="1" applyFill="1" applyBorder="1" applyAlignment="1">
      <alignment horizontal="centerContinuous" vertical="center"/>
    </xf>
    <xf numFmtId="38" fontId="0" fillId="0" borderId="2" xfId="2" applyFont="1" applyFill="1" applyBorder="1" applyAlignment="1">
      <alignment horizontal="centerContinuous" vertical="center"/>
    </xf>
    <xf numFmtId="38" fontId="0" fillId="0" borderId="3" xfId="2" applyFont="1" applyFill="1" applyBorder="1" applyAlignment="1">
      <alignment horizontal="centerContinuous" vertical="center"/>
    </xf>
    <xf numFmtId="38" fontId="0" fillId="0" borderId="0" xfId="2" applyFont="1" applyFill="1">
      <alignment vertical="center"/>
    </xf>
    <xf numFmtId="38" fontId="0" fillId="0" borderId="2" xfId="2" applyFont="1" applyFill="1" applyBorder="1">
      <alignment vertical="center"/>
    </xf>
    <xf numFmtId="38" fontId="0" fillId="0" borderId="3" xfId="2" applyFont="1" applyFill="1" applyBorder="1">
      <alignment vertical="center"/>
    </xf>
    <xf numFmtId="38" fontId="0" fillId="0" borderId="0" xfId="2" applyFont="1" applyFill="1" applyBorder="1">
      <alignment vertical="center"/>
    </xf>
    <xf numFmtId="38" fontId="0" fillId="0" borderId="4" xfId="2" applyFont="1" applyFill="1" applyBorder="1">
      <alignment vertical="center"/>
    </xf>
    <xf numFmtId="38" fontId="0" fillId="0" borderId="5" xfId="2" applyFont="1" applyFill="1" applyBorder="1" applyAlignment="1">
      <alignment horizontal="center" vertical="center"/>
    </xf>
    <xf numFmtId="38" fontId="0" fillId="0" borderId="6" xfId="2" applyFont="1" applyFill="1" applyBorder="1" applyAlignment="1">
      <alignment horizontal="centerContinuous" vertical="center"/>
    </xf>
    <xf numFmtId="38" fontId="0" fillId="0" borderId="7" xfId="2" applyFont="1" applyFill="1" applyBorder="1" applyAlignment="1">
      <alignment horizontal="centerContinuous" vertical="center"/>
    </xf>
    <xf numFmtId="38" fontId="0" fillId="0" borderId="8" xfId="2" applyFont="1" applyFill="1" applyBorder="1" applyAlignment="1">
      <alignment horizontal="centerContinuous" vertical="center"/>
    </xf>
    <xf numFmtId="38" fontId="0" fillId="0" borderId="9" xfId="2" applyFont="1" applyFill="1" applyBorder="1" applyAlignment="1">
      <alignment horizontal="center" vertical="center" wrapText="1"/>
    </xf>
    <xf numFmtId="38" fontId="0" fillId="0" borderId="10" xfId="2" applyFont="1" applyFill="1" applyBorder="1" applyAlignment="1">
      <alignment horizontal="center" vertical="center"/>
    </xf>
    <xf numFmtId="38" fontId="0" fillId="0" borderId="11" xfId="2" applyFont="1" applyFill="1" applyBorder="1" applyAlignment="1">
      <alignment horizontal="center" vertical="center" wrapText="1"/>
    </xf>
    <xf numFmtId="38" fontId="0" fillId="0" borderId="0" xfId="2" applyFont="1" applyFill="1" applyAlignment="1">
      <alignment vertical="center"/>
    </xf>
    <xf numFmtId="38" fontId="3" fillId="0" borderId="0" xfId="2" applyFont="1" applyFill="1" applyAlignment="1">
      <alignment horizontal="centerContinuous" vertical="center"/>
    </xf>
    <xf numFmtId="38" fontId="0" fillId="0" borderId="0" xfId="2" applyFont="1" applyFill="1" applyAlignment="1">
      <alignment horizontal="centerContinuous" vertical="center"/>
    </xf>
    <xf numFmtId="38" fontId="4" fillId="0" borderId="0" xfId="2" applyFont="1" applyFill="1" applyAlignment="1">
      <alignment vertical="center"/>
    </xf>
    <xf numFmtId="38" fontId="1" fillId="0" borderId="0" xfId="2" applyFont="1" applyFill="1" applyAlignment="1">
      <alignment vertical="center"/>
    </xf>
    <xf numFmtId="38" fontId="0" fillId="0" borderId="0" xfId="2" applyFont="1" applyFill="1" applyBorder="1" applyAlignment="1">
      <alignment vertical="center"/>
    </xf>
    <xf numFmtId="176" fontId="0" fillId="0" borderId="0" xfId="2" applyNumberFormat="1" applyFont="1" applyFill="1" applyBorder="1">
      <alignment vertical="center"/>
    </xf>
    <xf numFmtId="0" fontId="5" fillId="0" borderId="0" xfId="0" applyFont="1">
      <alignment vertical="center"/>
    </xf>
    <xf numFmtId="0" fontId="5" fillId="0" borderId="12" xfId="0" applyFont="1" applyBorder="1" applyAlignment="1">
      <alignment horizontal="center" vertical="center"/>
    </xf>
    <xf numFmtId="0" fontId="6" fillId="0" borderId="13" xfId="0" applyFont="1" applyBorder="1" applyAlignment="1">
      <alignment horizontal="center" vertical="center"/>
    </xf>
    <xf numFmtId="0" fontId="5" fillId="0" borderId="14" xfId="0" applyFont="1" applyBorder="1" applyAlignment="1">
      <alignment horizontal="distributed" vertical="center" wrapText="1" indent="1"/>
    </xf>
    <xf numFmtId="0" fontId="5" fillId="0" borderId="0" xfId="0" applyFont="1" applyAlignment="1">
      <alignment horizontal="centerContinuous" vertical="center"/>
    </xf>
    <xf numFmtId="38" fontId="8" fillId="0" borderId="15" xfId="2" applyFont="1" applyFill="1" applyBorder="1" applyAlignment="1">
      <alignment horizontal="center" vertical="center"/>
    </xf>
    <xf numFmtId="38" fontId="8" fillId="0" borderId="16" xfId="2" applyFont="1" applyFill="1" applyBorder="1" applyAlignment="1">
      <alignment horizontal="center" vertical="center" wrapText="1"/>
    </xf>
    <xf numFmtId="38" fontId="9" fillId="0" borderId="17" xfId="2" applyFont="1" applyFill="1" applyBorder="1" applyAlignment="1">
      <alignment horizontal="center" vertical="center"/>
    </xf>
    <xf numFmtId="0" fontId="7" fillId="0" borderId="0" xfId="0" applyFont="1" applyAlignment="1">
      <alignment horizontal="centerContinuous" vertical="center"/>
    </xf>
    <xf numFmtId="0" fontId="5" fillId="0" borderId="11" xfId="0" applyFont="1" applyBorder="1" applyAlignment="1">
      <alignment horizontal="center" vertical="center"/>
    </xf>
    <xf numFmtId="0" fontId="10" fillId="0" borderId="0" xfId="4" applyFont="1" applyAlignment="1">
      <alignment vertical="center"/>
    </xf>
    <xf numFmtId="0" fontId="1" fillId="0" borderId="0" xfId="4" applyAlignment="1">
      <alignment vertical="center"/>
    </xf>
    <xf numFmtId="0" fontId="3" fillId="0" borderId="0" xfId="3" applyFont="1" applyAlignment="1">
      <alignment horizontal="center" vertical="center"/>
    </xf>
    <xf numFmtId="0" fontId="1" fillId="0" borderId="0" xfId="4"/>
    <xf numFmtId="0" fontId="1" fillId="0" borderId="11" xfId="4" applyBorder="1" applyAlignment="1">
      <alignment vertical="center"/>
    </xf>
    <xf numFmtId="0" fontId="1" fillId="0" borderId="1" xfId="4" applyBorder="1" applyAlignment="1">
      <alignment vertical="center"/>
    </xf>
    <xf numFmtId="0" fontId="1" fillId="0" borderId="2" xfId="4" applyBorder="1" applyAlignment="1">
      <alignment vertical="center"/>
    </xf>
    <xf numFmtId="0" fontId="1" fillId="0" borderId="3" xfId="4" applyBorder="1" applyAlignment="1">
      <alignment vertical="center"/>
    </xf>
    <xf numFmtId="0" fontId="9" fillId="0" borderId="0" xfId="4" applyFont="1" applyAlignment="1">
      <alignment vertical="center"/>
    </xf>
    <xf numFmtId="0" fontId="1" fillId="0" borderId="0" xfId="4" applyAlignment="1">
      <alignment horizontal="center" vertical="center"/>
    </xf>
    <xf numFmtId="0" fontId="1" fillId="0" borderId="18" xfId="4" applyBorder="1" applyAlignment="1">
      <alignment vertical="center"/>
    </xf>
    <xf numFmtId="0" fontId="1" fillId="0" borderId="19" xfId="4" applyBorder="1" applyAlignment="1">
      <alignment vertical="center"/>
    </xf>
    <xf numFmtId="0" fontId="1" fillId="0" borderId="20" xfId="4" applyBorder="1" applyAlignment="1">
      <alignment vertical="center"/>
    </xf>
    <xf numFmtId="0" fontId="1" fillId="0" borderId="21" xfId="4" applyBorder="1" applyAlignment="1">
      <alignment vertical="center"/>
    </xf>
    <xf numFmtId="0" fontId="1" fillId="0" borderId="7" xfId="4" applyBorder="1" applyAlignment="1">
      <alignment vertical="center"/>
    </xf>
    <xf numFmtId="0" fontId="1" fillId="0" borderId="8" xfId="4" applyBorder="1" applyAlignment="1">
      <alignment vertical="center"/>
    </xf>
    <xf numFmtId="0" fontId="8" fillId="0" borderId="7" xfId="4" applyFont="1" applyBorder="1" applyAlignment="1">
      <alignment vertical="center"/>
    </xf>
    <xf numFmtId="0" fontId="1" fillId="0" borderId="12" xfId="4" applyBorder="1" applyAlignment="1">
      <alignment vertical="center"/>
    </xf>
    <xf numFmtId="0" fontId="8" fillId="0" borderId="8" xfId="4" applyFont="1" applyBorder="1" applyAlignment="1">
      <alignment vertical="center"/>
    </xf>
    <xf numFmtId="0" fontId="9" fillId="0" borderId="0" xfId="4" applyFont="1" applyAlignment="1">
      <alignment horizontal="center" vertical="center"/>
    </xf>
    <xf numFmtId="0" fontId="11" fillId="0" borderId="0" xfId="4" applyFont="1" applyAlignment="1">
      <alignment vertical="center"/>
    </xf>
    <xf numFmtId="0" fontId="4" fillId="0" borderId="0" xfId="4" applyFont="1"/>
    <xf numFmtId="0" fontId="1" fillId="0" borderId="22" xfId="4" applyBorder="1" applyAlignment="1">
      <alignment horizontal="center" vertical="center"/>
    </xf>
    <xf numFmtId="0" fontId="1" fillId="0" borderId="23" xfId="4" applyBorder="1" applyAlignment="1">
      <alignment horizontal="center" vertical="center"/>
    </xf>
    <xf numFmtId="38" fontId="9" fillId="0" borderId="24" xfId="2" applyFont="1" applyBorder="1" applyAlignment="1">
      <alignment vertical="center"/>
    </xf>
    <xf numFmtId="0" fontId="9" fillId="0" borderId="23" xfId="4" applyFont="1" applyBorder="1" applyAlignment="1">
      <alignment horizontal="center" vertical="center"/>
    </xf>
    <xf numFmtId="38" fontId="9" fillId="0" borderId="25" xfId="2" applyFont="1" applyBorder="1" applyAlignment="1">
      <alignment vertical="center"/>
    </xf>
    <xf numFmtId="0" fontId="1" fillId="0" borderId="26" xfId="4" applyBorder="1" applyAlignment="1">
      <alignment horizontal="center" vertical="center"/>
    </xf>
    <xf numFmtId="38" fontId="9" fillId="0" borderId="27" xfId="2" applyFont="1" applyBorder="1" applyAlignment="1">
      <alignment vertical="center"/>
    </xf>
    <xf numFmtId="38" fontId="9" fillId="0" borderId="28" xfId="2" applyFont="1" applyBorder="1" applyAlignment="1">
      <alignment vertical="center"/>
    </xf>
    <xf numFmtId="38" fontId="9" fillId="0" borderId="0" xfId="2" applyFont="1" applyBorder="1" applyAlignment="1">
      <alignment horizontal="center" vertical="center"/>
    </xf>
    <xf numFmtId="38" fontId="1" fillId="0" borderId="0" xfId="2" applyFont="1" applyBorder="1" applyAlignment="1">
      <alignment vertical="center"/>
    </xf>
    <xf numFmtId="38" fontId="9" fillId="0" borderId="0" xfId="2" applyFont="1" applyBorder="1" applyAlignment="1">
      <alignment vertical="center"/>
    </xf>
    <xf numFmtId="0" fontId="1" fillId="0" borderId="29" xfId="4" applyBorder="1" applyAlignment="1">
      <alignment horizontal="center" vertical="center"/>
    </xf>
    <xf numFmtId="0" fontId="9" fillId="0" borderId="30" xfId="4" applyFont="1" applyBorder="1" applyAlignment="1">
      <alignment horizontal="center" vertical="center"/>
    </xf>
    <xf numFmtId="38" fontId="9" fillId="0" borderId="20" xfId="2" applyFont="1" applyBorder="1" applyAlignment="1">
      <alignment vertical="center"/>
    </xf>
    <xf numFmtId="38" fontId="9" fillId="0" borderId="7" xfId="2" applyFont="1" applyBorder="1" applyAlignment="1">
      <alignment vertical="center"/>
    </xf>
    <xf numFmtId="0" fontId="1" fillId="0" borderId="31" xfId="4" applyBorder="1" applyAlignment="1">
      <alignment horizontal="center" vertical="center"/>
    </xf>
    <xf numFmtId="38" fontId="9" fillId="0" borderId="32" xfId="2" applyFont="1" applyBorder="1" applyAlignment="1">
      <alignment vertical="center"/>
    </xf>
    <xf numFmtId="38" fontId="9" fillId="0" borderId="33" xfId="2" applyFont="1" applyBorder="1" applyAlignment="1">
      <alignment vertical="center"/>
    </xf>
    <xf numFmtId="0" fontId="9" fillId="0" borderId="26" xfId="4" applyFont="1" applyBorder="1" applyAlignment="1">
      <alignment horizontal="center" vertical="center"/>
    </xf>
    <xf numFmtId="0" fontId="1" fillId="0" borderId="0" xfId="4" applyAlignment="1">
      <alignment horizontal="center"/>
    </xf>
    <xf numFmtId="0" fontId="14" fillId="0" borderId="14" xfId="0" applyFont="1" applyBorder="1" applyAlignment="1">
      <alignment horizontal="distributed" vertical="center" wrapText="1" indent="1"/>
    </xf>
    <xf numFmtId="38" fontId="0" fillId="2" borderId="34" xfId="2" applyFont="1" applyFill="1" applyBorder="1">
      <alignment vertical="center"/>
    </xf>
    <xf numFmtId="38" fontId="0" fillId="2" borderId="7" xfId="2" applyFont="1" applyFill="1" applyBorder="1">
      <alignment vertical="center"/>
    </xf>
    <xf numFmtId="38" fontId="0" fillId="2" borderId="0" xfId="2" applyFont="1" applyFill="1" applyBorder="1">
      <alignment vertical="center"/>
    </xf>
    <xf numFmtId="38" fontId="0" fillId="2" borderId="13" xfId="2" applyFont="1" applyFill="1" applyBorder="1">
      <alignment vertical="center"/>
    </xf>
    <xf numFmtId="38" fontId="0" fillId="2" borderId="35" xfId="2" applyFont="1" applyFill="1" applyBorder="1">
      <alignment vertical="center"/>
    </xf>
    <xf numFmtId="38" fontId="0" fillId="2" borderId="36" xfId="2" applyFont="1" applyFill="1" applyBorder="1">
      <alignment vertical="center"/>
    </xf>
    <xf numFmtId="38" fontId="0" fillId="2" borderId="37" xfId="2" applyFont="1" applyFill="1" applyBorder="1">
      <alignment vertical="center"/>
    </xf>
    <xf numFmtId="38" fontId="0" fillId="2" borderId="13" xfId="2" applyFont="1" applyFill="1" applyBorder="1" applyAlignment="1">
      <alignment vertical="center"/>
    </xf>
    <xf numFmtId="176" fontId="0" fillId="2" borderId="13" xfId="2" applyNumberFormat="1" applyFont="1" applyFill="1" applyBorder="1">
      <alignment vertical="center"/>
    </xf>
    <xf numFmtId="10" fontId="0" fillId="2" borderId="13" xfId="1" applyNumberFormat="1" applyFont="1" applyFill="1" applyBorder="1" applyAlignment="1">
      <alignment vertical="center"/>
    </xf>
    <xf numFmtId="10" fontId="0" fillId="2" borderId="14" xfId="1" applyNumberFormat="1" applyFont="1" applyFill="1" applyBorder="1" applyAlignment="1">
      <alignment vertical="center"/>
    </xf>
    <xf numFmtId="10" fontId="0" fillId="2" borderId="10" xfId="1" applyNumberFormat="1" applyFont="1" applyFill="1" applyBorder="1" applyAlignment="1">
      <alignment vertical="center"/>
    </xf>
    <xf numFmtId="38" fontId="0" fillId="0" borderId="6" xfId="2" applyFont="1" applyFill="1" applyBorder="1" applyAlignment="1">
      <alignment horizontal="center" vertical="center"/>
    </xf>
    <xf numFmtId="38" fontId="1" fillId="0" borderId="0" xfId="2" applyFont="1" applyFill="1" applyAlignment="1">
      <alignment horizontal="left" vertical="top"/>
    </xf>
    <xf numFmtId="38" fontId="1" fillId="5" borderId="35" xfId="2" applyFont="1" applyFill="1" applyBorder="1" applyProtection="1">
      <alignment vertical="center"/>
      <protection locked="0"/>
    </xf>
    <xf numFmtId="38" fontId="1" fillId="5" borderId="36" xfId="2" applyFont="1" applyFill="1" applyBorder="1" applyProtection="1">
      <alignment vertical="center"/>
      <protection locked="0"/>
    </xf>
    <xf numFmtId="38" fontId="1" fillId="5" borderId="37" xfId="2" applyFont="1" applyFill="1" applyBorder="1" applyProtection="1">
      <alignment vertical="center"/>
      <protection locked="0"/>
    </xf>
    <xf numFmtId="38" fontId="1" fillId="5" borderId="38" xfId="2" applyFont="1" applyFill="1" applyBorder="1" applyProtection="1">
      <alignment vertical="center"/>
      <protection locked="0"/>
    </xf>
    <xf numFmtId="38" fontId="1" fillId="5" borderId="39" xfId="2" applyFont="1" applyFill="1" applyBorder="1" applyProtection="1">
      <alignment vertical="center"/>
      <protection locked="0"/>
    </xf>
    <xf numFmtId="38" fontId="1" fillId="5" borderId="8" xfId="2" applyFont="1" applyFill="1" applyBorder="1" applyProtection="1">
      <alignment vertical="center"/>
      <protection locked="0"/>
    </xf>
    <xf numFmtId="38" fontId="1" fillId="5" borderId="40" xfId="2" applyFont="1" applyFill="1" applyBorder="1" applyProtection="1">
      <alignment vertical="center"/>
      <protection locked="0"/>
    </xf>
    <xf numFmtId="38" fontId="1" fillId="5" borderId="41" xfId="2" applyFont="1" applyFill="1" applyBorder="1" applyProtection="1">
      <alignment vertical="center"/>
      <protection locked="0"/>
    </xf>
    <xf numFmtId="38" fontId="1" fillId="5" borderId="18" xfId="2" applyFont="1" applyFill="1" applyBorder="1" applyProtection="1">
      <alignment vertical="center"/>
      <protection locked="0"/>
    </xf>
    <xf numFmtId="38" fontId="1" fillId="5" borderId="13" xfId="2" applyFont="1" applyFill="1" applyBorder="1" applyProtection="1">
      <alignment vertical="center"/>
      <protection locked="0"/>
    </xf>
    <xf numFmtId="38" fontId="1" fillId="5" borderId="14" xfId="2" applyFont="1" applyFill="1" applyBorder="1" applyProtection="1">
      <alignment vertical="center"/>
      <protection locked="0"/>
    </xf>
    <xf numFmtId="38" fontId="1" fillId="5" borderId="42" xfId="2" applyFont="1" applyFill="1" applyBorder="1" applyProtection="1">
      <alignment vertical="center"/>
      <protection locked="0"/>
    </xf>
    <xf numFmtId="38" fontId="1" fillId="5" borderId="13" xfId="2" applyFont="1" applyFill="1" applyBorder="1" applyAlignment="1" applyProtection="1">
      <alignment vertical="center"/>
      <protection locked="0"/>
    </xf>
    <xf numFmtId="38" fontId="1" fillId="5" borderId="14" xfId="2" applyFont="1" applyFill="1" applyBorder="1" applyAlignment="1" applyProtection="1">
      <alignment vertical="center"/>
      <protection locked="0"/>
    </xf>
    <xf numFmtId="38" fontId="1" fillId="5" borderId="10" xfId="2" applyFont="1" applyFill="1" applyBorder="1" applyAlignment="1" applyProtection="1">
      <alignment vertical="center"/>
      <protection locked="0"/>
    </xf>
    <xf numFmtId="38" fontId="1" fillId="0" borderId="14" xfId="2" applyFont="1" applyFill="1" applyBorder="1" applyAlignment="1">
      <alignment horizontal="center" vertical="center"/>
    </xf>
    <xf numFmtId="0" fontId="5" fillId="6" borderId="14" xfId="0" applyFont="1" applyFill="1" applyBorder="1">
      <alignment vertical="center"/>
    </xf>
    <xf numFmtId="0" fontId="5" fillId="6" borderId="10" xfId="0" applyFont="1" applyFill="1" applyBorder="1">
      <alignment vertical="center"/>
    </xf>
    <xf numFmtId="0" fontId="5" fillId="6" borderId="13" xfId="0" applyFont="1" applyFill="1" applyBorder="1">
      <alignment vertical="center"/>
    </xf>
    <xf numFmtId="0" fontId="0" fillId="0" borderId="0" xfId="4" applyFont="1"/>
    <xf numFmtId="0" fontId="1" fillId="6" borderId="0" xfId="4" applyFill="1" applyAlignment="1">
      <alignment vertical="center"/>
    </xf>
    <xf numFmtId="0" fontId="8" fillId="5" borderId="7" xfId="4" applyFont="1" applyFill="1" applyBorder="1" applyAlignment="1" applyProtection="1">
      <alignment vertical="center"/>
      <protection locked="0"/>
    </xf>
    <xf numFmtId="38" fontId="0" fillId="3" borderId="0" xfId="2" applyFont="1" applyFill="1" applyProtection="1">
      <alignment vertical="center"/>
    </xf>
    <xf numFmtId="38" fontId="0" fillId="4" borderId="0" xfId="2" applyFont="1" applyFill="1" applyProtection="1">
      <alignment vertical="center"/>
    </xf>
    <xf numFmtId="10" fontId="0" fillId="2" borderId="12" xfId="1" applyNumberFormat="1" applyFont="1" applyFill="1" applyBorder="1" applyAlignment="1">
      <alignment vertical="center"/>
    </xf>
    <xf numFmtId="38" fontId="5" fillId="0" borderId="0" xfId="0" quotePrefix="1" applyNumberFormat="1" applyFont="1">
      <alignment vertical="center"/>
    </xf>
    <xf numFmtId="38" fontId="5" fillId="6" borderId="14" xfId="0" applyNumberFormat="1" applyFont="1" applyFill="1" applyBorder="1">
      <alignment vertical="center"/>
    </xf>
    <xf numFmtId="38" fontId="1" fillId="6" borderId="13" xfId="2" applyFont="1" applyFill="1" applyBorder="1" applyProtection="1">
      <alignment vertical="center"/>
    </xf>
    <xf numFmtId="38" fontId="0" fillId="2" borderId="34" xfId="2" applyFont="1" applyFill="1" applyBorder="1" applyProtection="1">
      <alignment vertical="center"/>
    </xf>
    <xf numFmtId="38" fontId="1" fillId="6" borderId="43" xfId="2" applyFont="1" applyFill="1" applyBorder="1" applyProtection="1">
      <alignment vertical="center"/>
    </xf>
    <xf numFmtId="38" fontId="1" fillId="6" borderId="44" xfId="2" applyFont="1" applyFill="1" applyBorder="1" applyProtection="1">
      <alignment vertical="center"/>
    </xf>
    <xf numFmtId="38" fontId="1" fillId="6" borderId="35" xfId="2" applyFont="1" applyFill="1" applyBorder="1" applyProtection="1">
      <alignment vertical="center"/>
    </xf>
    <xf numFmtId="38" fontId="1" fillId="6" borderId="45" xfId="2" applyFont="1" applyFill="1" applyBorder="1" applyProtection="1">
      <alignment vertical="center"/>
    </xf>
    <xf numFmtId="38" fontId="0" fillId="2" borderId="7" xfId="2" applyFont="1" applyFill="1" applyBorder="1" applyProtection="1">
      <alignment vertical="center"/>
    </xf>
    <xf numFmtId="38" fontId="1" fillId="6" borderId="38" xfId="2" applyFont="1" applyFill="1" applyBorder="1" applyProtection="1">
      <alignment vertical="center"/>
    </xf>
    <xf numFmtId="38" fontId="1" fillId="6" borderId="46" xfId="2" applyFont="1" applyFill="1" applyBorder="1" applyProtection="1">
      <alignment vertical="center"/>
    </xf>
    <xf numFmtId="38" fontId="1" fillId="6" borderId="14" xfId="2" applyFont="1" applyFill="1" applyBorder="1" applyProtection="1">
      <alignment vertical="center"/>
    </xf>
    <xf numFmtId="38" fontId="1" fillId="6" borderId="10" xfId="2" applyFont="1" applyFill="1" applyBorder="1" applyProtection="1">
      <alignment vertical="center"/>
    </xf>
    <xf numFmtId="38" fontId="0" fillId="2" borderId="0" xfId="2" applyFont="1" applyFill="1" applyBorder="1" applyProtection="1">
      <alignment vertical="center"/>
    </xf>
    <xf numFmtId="38" fontId="1" fillId="6" borderId="47" xfId="2" applyFont="1" applyFill="1" applyBorder="1" applyProtection="1">
      <alignment vertical="center"/>
    </xf>
    <xf numFmtId="38" fontId="1" fillId="6" borderId="48" xfId="2" applyFont="1" applyFill="1" applyBorder="1" applyProtection="1">
      <alignment vertical="center"/>
    </xf>
    <xf numFmtId="38" fontId="0" fillId="2" borderId="13" xfId="2" applyFont="1" applyFill="1" applyBorder="1" applyProtection="1">
      <alignment vertical="center"/>
    </xf>
    <xf numFmtId="38" fontId="0" fillId="2" borderId="35" xfId="2" applyFont="1" applyFill="1" applyBorder="1" applyProtection="1">
      <alignment vertical="center"/>
    </xf>
    <xf numFmtId="38" fontId="0" fillId="2" borderId="36" xfId="2" applyFont="1" applyFill="1" applyBorder="1" applyProtection="1">
      <alignment vertical="center"/>
    </xf>
    <xf numFmtId="38" fontId="0" fillId="2" borderId="37" xfId="2" applyFont="1" applyFill="1" applyBorder="1" applyProtection="1">
      <alignment vertical="center"/>
    </xf>
    <xf numFmtId="0" fontId="1" fillId="6" borderId="5" xfId="2" applyNumberFormat="1" applyFont="1" applyFill="1" applyBorder="1" applyAlignment="1" applyProtection="1">
      <alignment vertical="center"/>
    </xf>
    <xf numFmtId="0" fontId="1" fillId="6" borderId="6" xfId="2" applyNumberFormat="1" applyFont="1" applyFill="1" applyBorder="1" applyAlignment="1" applyProtection="1">
      <alignment vertical="center"/>
    </xf>
    <xf numFmtId="0" fontId="1" fillId="6" borderId="9" xfId="2" applyNumberFormat="1" applyFont="1" applyFill="1" applyBorder="1" applyAlignment="1" applyProtection="1">
      <alignment vertical="center"/>
    </xf>
    <xf numFmtId="38" fontId="8" fillId="0" borderId="0" xfId="2" applyFont="1" applyFill="1" applyAlignment="1">
      <alignment vertical="center" wrapText="1"/>
    </xf>
    <xf numFmtId="38" fontId="1" fillId="5" borderId="43" xfId="2" applyFont="1" applyFill="1" applyBorder="1" applyProtection="1">
      <alignment vertical="center"/>
      <protection locked="0"/>
    </xf>
    <xf numFmtId="0" fontId="1" fillId="5" borderId="44" xfId="2" applyNumberFormat="1" applyFont="1" applyFill="1" applyBorder="1" applyProtection="1">
      <alignment vertical="center"/>
      <protection locked="0"/>
    </xf>
    <xf numFmtId="0" fontId="1" fillId="5" borderId="14" xfId="2" applyNumberFormat="1" applyFont="1" applyFill="1" applyBorder="1" applyProtection="1">
      <alignment vertical="center"/>
      <protection locked="0"/>
    </xf>
    <xf numFmtId="38" fontId="1" fillId="6" borderId="0" xfId="4" applyNumberFormat="1" applyFill="1" applyAlignment="1">
      <alignment vertical="center"/>
    </xf>
    <xf numFmtId="0" fontId="1" fillId="6" borderId="5" xfId="2" applyNumberFormat="1" applyFont="1" applyFill="1" applyBorder="1" applyAlignment="1" applyProtection="1">
      <alignment horizontal="center" vertical="center"/>
    </xf>
    <xf numFmtId="0" fontId="1" fillId="6" borderId="6" xfId="2" applyNumberFormat="1" applyFont="1" applyFill="1" applyBorder="1" applyAlignment="1" applyProtection="1">
      <alignment horizontal="center" vertical="center"/>
    </xf>
    <xf numFmtId="0" fontId="1" fillId="6" borderId="9" xfId="2" applyNumberFormat="1" applyFont="1" applyFill="1" applyBorder="1" applyAlignment="1" applyProtection="1">
      <alignment horizontal="center" vertical="center"/>
    </xf>
    <xf numFmtId="0" fontId="1" fillId="5" borderId="5" xfId="2" applyNumberFormat="1" applyFont="1" applyFill="1" applyBorder="1" applyAlignment="1" applyProtection="1">
      <alignment horizontal="center" vertical="center"/>
      <protection locked="0"/>
    </xf>
    <xf numFmtId="0" fontId="1" fillId="5" borderId="6" xfId="2" applyNumberFormat="1" applyFont="1" applyFill="1" applyBorder="1" applyAlignment="1" applyProtection="1">
      <alignment horizontal="center" vertical="center"/>
      <protection locked="0"/>
    </xf>
    <xf numFmtId="0" fontId="1" fillId="5" borderId="9" xfId="2" applyNumberFormat="1" applyFont="1" applyFill="1" applyBorder="1" applyAlignment="1" applyProtection="1">
      <alignment horizontal="center" vertical="center"/>
      <protection locked="0"/>
    </xf>
    <xf numFmtId="38" fontId="0" fillId="0" borderId="0" xfId="2" applyFont="1" applyFill="1" applyAlignment="1">
      <alignment vertical="center" wrapText="1"/>
    </xf>
    <xf numFmtId="40" fontId="0" fillId="0" borderId="0" xfId="2" applyNumberFormat="1" applyFont="1" applyFill="1">
      <alignment vertical="center"/>
    </xf>
    <xf numFmtId="178" fontId="0" fillId="0" borderId="0" xfId="2" applyNumberFormat="1" applyFont="1" applyFill="1">
      <alignment vertical="center"/>
    </xf>
    <xf numFmtId="179" fontId="0" fillId="0" borderId="0" xfId="2" applyNumberFormat="1" applyFont="1" applyFill="1">
      <alignment vertical="center"/>
    </xf>
    <xf numFmtId="10" fontId="0" fillId="2" borderId="13" xfId="1" applyNumberFormat="1" applyFont="1" applyFill="1" applyBorder="1" applyAlignment="1" applyProtection="1">
      <alignment vertical="center"/>
      <protection locked="0"/>
    </xf>
    <xf numFmtId="10" fontId="0" fillId="2" borderId="14" xfId="1" applyNumberFormat="1" applyFont="1" applyFill="1" applyBorder="1" applyAlignment="1" applyProtection="1">
      <alignment vertical="center"/>
      <protection locked="0"/>
    </xf>
    <xf numFmtId="180" fontId="0" fillId="0" borderId="0" xfId="2" applyNumberFormat="1" applyFont="1" applyFill="1">
      <alignment vertical="center"/>
    </xf>
    <xf numFmtId="38" fontId="0" fillId="0" borderId="11" xfId="2" applyFont="1" applyFill="1" applyBorder="1" applyAlignment="1">
      <alignment horizontal="center" vertical="center"/>
    </xf>
    <xf numFmtId="38" fontId="0" fillId="0" borderId="42" xfId="2" applyFont="1" applyFill="1" applyBorder="1" applyAlignment="1">
      <alignment horizontal="center" vertical="center"/>
    </xf>
    <xf numFmtId="38" fontId="0" fillId="0" borderId="11" xfId="2" applyFont="1" applyFill="1" applyBorder="1" applyAlignment="1">
      <alignment horizontal="center" vertical="center" wrapText="1"/>
    </xf>
    <xf numFmtId="38" fontId="0" fillId="0" borderId="42" xfId="2" applyFont="1" applyFill="1" applyBorder="1" applyAlignment="1">
      <alignment horizontal="center" vertical="center" wrapText="1"/>
    </xf>
    <xf numFmtId="38" fontId="0" fillId="0" borderId="10" xfId="2" applyFont="1" applyFill="1" applyBorder="1" applyAlignment="1">
      <alignment horizontal="center" vertical="center"/>
    </xf>
    <xf numFmtId="38" fontId="1" fillId="5" borderId="13" xfId="2" applyFont="1" applyFill="1" applyBorder="1" applyAlignment="1" applyProtection="1">
      <alignment horizontal="center" vertical="center"/>
      <protection locked="0"/>
    </xf>
    <xf numFmtId="38" fontId="1" fillId="5" borderId="13" xfId="2" applyFont="1" applyFill="1" applyBorder="1" applyAlignment="1" applyProtection="1">
      <alignment vertical="center"/>
      <protection locked="0"/>
    </xf>
    <xf numFmtId="38" fontId="0" fillId="2" borderId="13" xfId="2" applyFont="1" applyFill="1" applyBorder="1" applyAlignment="1">
      <alignment vertical="center"/>
    </xf>
    <xf numFmtId="10" fontId="0" fillId="2" borderId="12" xfId="1" applyNumberFormat="1" applyFont="1" applyFill="1" applyBorder="1" applyAlignment="1">
      <alignment vertical="center"/>
    </xf>
    <xf numFmtId="10" fontId="0" fillId="2" borderId="19" xfId="1" applyNumberFormat="1" applyFont="1" applyFill="1" applyBorder="1" applyAlignment="1">
      <alignment vertical="center"/>
    </xf>
    <xf numFmtId="38" fontId="0" fillId="2" borderId="49" xfId="2" applyFont="1" applyFill="1" applyBorder="1" applyAlignment="1">
      <alignment vertical="center"/>
    </xf>
    <xf numFmtId="38" fontId="0" fillId="2" borderId="50" xfId="2" applyFont="1" applyFill="1" applyBorder="1" applyAlignment="1">
      <alignment vertical="center"/>
    </xf>
    <xf numFmtId="177" fontId="0" fillId="2" borderId="14" xfId="2" applyNumberFormat="1" applyFont="1" applyFill="1" applyBorder="1" applyAlignment="1" applyProtection="1">
      <alignment horizontal="right" vertical="center"/>
      <protection locked="0"/>
    </xf>
    <xf numFmtId="38" fontId="1" fillId="5" borderId="14" xfId="2" applyFont="1" applyFill="1" applyBorder="1" applyAlignment="1" applyProtection="1">
      <alignment horizontal="center" vertical="center"/>
      <protection locked="0"/>
    </xf>
    <xf numFmtId="38" fontId="1" fillId="5" borderId="14" xfId="2" applyFont="1" applyFill="1" applyBorder="1" applyAlignment="1" applyProtection="1">
      <alignment vertical="center"/>
      <protection locked="0"/>
    </xf>
    <xf numFmtId="177" fontId="0" fillId="2" borderId="13" xfId="2" applyNumberFormat="1" applyFont="1" applyFill="1" applyBorder="1" applyAlignment="1" applyProtection="1">
      <alignment horizontal="right" vertical="center"/>
      <protection locked="0"/>
    </xf>
    <xf numFmtId="177" fontId="0" fillId="2" borderId="13" xfId="2" applyNumberFormat="1" applyFont="1" applyFill="1" applyBorder="1" applyAlignment="1">
      <alignment horizontal="right" vertical="center"/>
    </xf>
    <xf numFmtId="38" fontId="0" fillId="0" borderId="5" xfId="2" applyFont="1" applyFill="1" applyBorder="1" applyAlignment="1">
      <alignment horizontal="distributed" vertical="center" indent="4"/>
    </xf>
    <xf numFmtId="0" fontId="0" fillId="0" borderId="34" xfId="0" applyBorder="1" applyAlignment="1">
      <alignment horizontal="distributed" vertical="center" indent="4"/>
    </xf>
    <xf numFmtId="0" fontId="0" fillId="0" borderId="37" xfId="0" applyBorder="1" applyAlignment="1">
      <alignment horizontal="distributed" vertical="center" indent="4"/>
    </xf>
    <xf numFmtId="38" fontId="1" fillId="5" borderId="10" xfId="2" applyFont="1" applyFill="1" applyBorder="1" applyAlignment="1" applyProtection="1">
      <alignment vertical="center"/>
      <protection locked="0"/>
    </xf>
    <xf numFmtId="38" fontId="1" fillId="5" borderId="10" xfId="2" applyFont="1" applyFill="1" applyBorder="1" applyAlignment="1" applyProtection="1">
      <alignment horizontal="center" vertical="center"/>
      <protection locked="0"/>
    </xf>
    <xf numFmtId="38" fontId="1" fillId="0" borderId="14" xfId="2" applyFont="1" applyFill="1" applyBorder="1" applyAlignment="1">
      <alignment horizontal="center" vertical="center"/>
    </xf>
    <xf numFmtId="38" fontId="4" fillId="0" borderId="0" xfId="2" applyFont="1" applyFill="1" applyAlignment="1">
      <alignment horizontal="center" vertical="center"/>
    </xf>
    <xf numFmtId="0" fontId="1" fillId="0" borderId="0" xfId="2" applyNumberFormat="1" applyFont="1" applyFill="1" applyAlignment="1">
      <alignment horizontal="center" vertical="center"/>
    </xf>
    <xf numFmtId="38" fontId="1" fillId="0" borderId="0" xfId="2" applyFont="1" applyFill="1" applyAlignment="1">
      <alignment horizontal="center" vertical="center"/>
    </xf>
    <xf numFmtId="38" fontId="0" fillId="0" borderId="19" xfId="2" applyFont="1" applyFill="1" applyBorder="1" applyAlignment="1">
      <alignment horizontal="center" vertical="center"/>
    </xf>
    <xf numFmtId="38" fontId="0" fillId="0" borderId="20" xfId="2" applyFont="1" applyFill="1" applyBorder="1" applyAlignment="1">
      <alignment horizontal="center" vertical="center"/>
    </xf>
    <xf numFmtId="38" fontId="0" fillId="0" borderId="22" xfId="2" applyFont="1" applyFill="1" applyBorder="1" applyAlignment="1">
      <alignment horizontal="center" vertical="center"/>
    </xf>
    <xf numFmtId="38" fontId="0" fillId="0" borderId="51" xfId="2" applyFont="1" applyFill="1" applyBorder="1" applyAlignment="1">
      <alignment horizontal="center" vertical="center"/>
    </xf>
    <xf numFmtId="38" fontId="0" fillId="0" borderId="52" xfId="2" applyFont="1" applyFill="1" applyBorder="1" applyAlignment="1">
      <alignment horizontal="center" vertical="center"/>
    </xf>
    <xf numFmtId="38" fontId="0" fillId="0" borderId="28" xfId="2" applyFont="1" applyFill="1" applyBorder="1" applyAlignment="1">
      <alignment horizontal="center" vertical="center"/>
    </xf>
    <xf numFmtId="38" fontId="0" fillId="0" borderId="1" xfId="2" applyFont="1" applyFill="1" applyBorder="1" applyAlignment="1">
      <alignment horizontal="center" vertical="center"/>
    </xf>
    <xf numFmtId="38" fontId="0" fillId="0" borderId="2" xfId="2" applyFont="1" applyFill="1" applyBorder="1" applyAlignment="1">
      <alignment horizontal="center" vertical="center"/>
    </xf>
    <xf numFmtId="38" fontId="0" fillId="0" borderId="9" xfId="2" applyFont="1" applyFill="1" applyBorder="1" applyAlignment="1">
      <alignment horizontal="center" vertical="center" wrapText="1"/>
    </xf>
    <xf numFmtId="38" fontId="0" fillId="0" borderId="53" xfId="2" applyFont="1" applyFill="1" applyBorder="1" applyAlignment="1">
      <alignment horizontal="center" vertical="center"/>
    </xf>
    <xf numFmtId="38" fontId="1" fillId="5" borderId="14" xfId="2" applyFont="1" applyFill="1" applyBorder="1" applyAlignment="1" applyProtection="1">
      <alignment horizontal="left" vertical="center" shrinkToFit="1"/>
      <protection locked="0"/>
    </xf>
    <xf numFmtId="38" fontId="1" fillId="5" borderId="14" xfId="2" applyFont="1" applyFill="1" applyBorder="1" applyAlignment="1" applyProtection="1">
      <alignment horizontal="left" vertical="center" wrapText="1"/>
      <protection locked="0"/>
    </xf>
    <xf numFmtId="0" fontId="1" fillId="5" borderId="14" xfId="2" applyNumberFormat="1" applyFont="1" applyFill="1" applyBorder="1" applyAlignment="1" applyProtection="1">
      <alignment horizontal="left" vertical="center"/>
      <protection locked="0"/>
    </xf>
    <xf numFmtId="38" fontId="0" fillId="0" borderId="14" xfId="2"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38" fontId="6" fillId="6" borderId="6" xfId="0" applyNumberFormat="1" applyFont="1" applyFill="1" applyBorder="1" applyAlignment="1">
      <alignment horizontal="center" vertical="center" shrinkToFit="1"/>
    </xf>
    <xf numFmtId="0" fontId="0" fillId="6" borderId="8" xfId="0" applyFill="1" applyBorder="1" applyAlignment="1">
      <alignment horizontal="center" vertical="center" shrinkToFit="1"/>
    </xf>
    <xf numFmtId="38" fontId="6" fillId="6" borderId="14" xfId="0" applyNumberFormat="1"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6" fillId="0" borderId="0" xfId="0" applyFont="1" applyAlignment="1">
      <alignment horizontal="center" vertical="center"/>
    </xf>
    <xf numFmtId="0" fontId="1" fillId="6" borderId="14" xfId="2" applyNumberFormat="1" applyFont="1" applyFill="1" applyBorder="1" applyAlignment="1" applyProtection="1">
      <alignment horizontal="left" vertical="center"/>
    </xf>
    <xf numFmtId="38" fontId="1" fillId="6" borderId="14" xfId="2" applyFont="1" applyFill="1" applyBorder="1" applyAlignment="1" applyProtection="1">
      <alignment horizontal="left" vertical="center" wrapText="1"/>
    </xf>
    <xf numFmtId="38" fontId="1" fillId="6" borderId="14" xfId="2" applyFont="1" applyFill="1" applyBorder="1" applyAlignment="1" applyProtection="1">
      <alignment horizontal="left" vertical="center" shrinkToFit="1"/>
    </xf>
    <xf numFmtId="38" fontId="1" fillId="6" borderId="13" xfId="2" applyFont="1" applyFill="1" applyBorder="1" applyAlignment="1" applyProtection="1">
      <alignment vertical="center"/>
    </xf>
    <xf numFmtId="177" fontId="0" fillId="2" borderId="14" xfId="2" applyNumberFormat="1" applyFont="1" applyFill="1" applyBorder="1" applyAlignment="1">
      <alignment horizontal="right" vertical="center"/>
    </xf>
    <xf numFmtId="0" fontId="1" fillId="6" borderId="5" xfId="2" applyNumberFormat="1" applyFont="1" applyFill="1" applyBorder="1" applyAlignment="1" applyProtection="1">
      <alignment horizontal="center" vertical="center"/>
    </xf>
    <xf numFmtId="0" fontId="1" fillId="6" borderId="37" xfId="2" applyNumberFormat="1" applyFont="1" applyFill="1" applyBorder="1" applyAlignment="1" applyProtection="1">
      <alignment horizontal="center" vertical="center"/>
    </xf>
    <xf numFmtId="0" fontId="1" fillId="6" borderId="6" xfId="2" applyNumberFormat="1" applyFont="1" applyFill="1" applyBorder="1" applyAlignment="1" applyProtection="1">
      <alignment horizontal="center" vertical="center"/>
    </xf>
    <xf numFmtId="0" fontId="1" fillId="6" borderId="8" xfId="2" applyNumberFormat="1" applyFont="1" applyFill="1" applyBorder="1" applyAlignment="1" applyProtection="1">
      <alignment horizontal="center" vertical="center"/>
    </xf>
    <xf numFmtId="38" fontId="1" fillId="6" borderId="5" xfId="2" applyFont="1" applyFill="1" applyBorder="1" applyAlignment="1" applyProtection="1">
      <alignment horizontal="right" vertical="center"/>
    </xf>
    <xf numFmtId="38" fontId="1" fillId="6" borderId="37" xfId="2" applyFont="1" applyFill="1" applyBorder="1" applyAlignment="1" applyProtection="1">
      <alignment horizontal="right" vertical="center"/>
    </xf>
    <xf numFmtId="177" fontId="0" fillId="2" borderId="10" xfId="2" applyNumberFormat="1" applyFont="1" applyFill="1" applyBorder="1" applyAlignment="1">
      <alignment horizontal="right" vertical="center"/>
    </xf>
    <xf numFmtId="0" fontId="1" fillId="6" borderId="6" xfId="2" applyNumberFormat="1" applyFont="1" applyFill="1" applyBorder="1" applyAlignment="1" applyProtection="1">
      <alignment horizontal="right" vertical="center"/>
    </xf>
    <xf numFmtId="0" fontId="1" fillId="6" borderId="8" xfId="2" applyNumberFormat="1" applyFont="1" applyFill="1" applyBorder="1" applyAlignment="1" applyProtection="1">
      <alignment horizontal="right" vertical="center"/>
    </xf>
    <xf numFmtId="38" fontId="9" fillId="0" borderId="58" xfId="2" applyFont="1" applyBorder="1" applyAlignment="1">
      <alignment horizontal="distributed" vertical="center" wrapText="1"/>
    </xf>
    <xf numFmtId="38" fontId="9" fillId="0" borderId="7" xfId="2" applyFont="1" applyBorder="1" applyAlignment="1">
      <alignment horizontal="distributed" vertical="center" wrapText="1"/>
    </xf>
    <xf numFmtId="38" fontId="9" fillId="0" borderId="8" xfId="2" applyFont="1" applyBorder="1" applyAlignment="1">
      <alignment horizontal="distributed" vertical="center" wrapText="1"/>
    </xf>
    <xf numFmtId="38" fontId="1" fillId="6" borderId="6" xfId="2" applyFont="1" applyFill="1" applyBorder="1" applyAlignment="1">
      <alignment horizontal="right" vertical="center"/>
    </xf>
    <xf numFmtId="38" fontId="1" fillId="6" borderId="7" xfId="2" applyFont="1" applyFill="1" applyBorder="1" applyAlignment="1">
      <alignment horizontal="right" vertical="center"/>
    </xf>
    <xf numFmtId="38" fontId="9" fillId="0" borderId="59" xfId="2" applyFont="1" applyBorder="1" applyAlignment="1">
      <alignment horizontal="distributed" vertical="center"/>
    </xf>
    <xf numFmtId="38" fontId="9" fillId="0" borderId="60" xfId="2" applyFont="1" applyBorder="1" applyAlignment="1">
      <alignment horizontal="distributed" vertical="center"/>
    </xf>
    <xf numFmtId="38" fontId="9" fillId="0" borderId="61" xfId="2" applyFont="1" applyBorder="1" applyAlignment="1">
      <alignment horizontal="distributed" vertical="center"/>
    </xf>
    <xf numFmtId="38" fontId="1" fillId="6" borderId="63" xfId="2" applyFont="1" applyFill="1" applyBorder="1" applyAlignment="1">
      <alignment horizontal="right" vertical="center"/>
    </xf>
    <xf numFmtId="38" fontId="1" fillId="6" borderId="32" xfId="2" applyFont="1" applyFill="1" applyBorder="1" applyAlignment="1">
      <alignment horizontal="right" vertical="center"/>
    </xf>
    <xf numFmtId="38" fontId="9" fillId="0" borderId="58" xfId="2" applyFont="1" applyBorder="1" applyAlignment="1">
      <alignment horizontal="distributed" vertical="center"/>
    </xf>
    <xf numFmtId="38" fontId="9" fillId="0" borderId="7" xfId="2" applyFont="1" applyBorder="1" applyAlignment="1">
      <alignment horizontal="distributed" vertical="center"/>
    </xf>
    <xf numFmtId="38" fontId="9" fillId="0" borderId="8" xfId="2" applyFont="1" applyBorder="1" applyAlignment="1">
      <alignment horizontal="distributed" vertical="center"/>
    </xf>
    <xf numFmtId="38" fontId="9" fillId="0" borderId="22" xfId="2" applyFont="1" applyBorder="1" applyAlignment="1">
      <alignment horizontal="center" vertical="center"/>
    </xf>
    <xf numFmtId="38" fontId="9" fillId="0" borderId="64" xfId="2" applyFont="1" applyBorder="1" applyAlignment="1">
      <alignment horizontal="center" vertical="center"/>
    </xf>
    <xf numFmtId="38" fontId="11" fillId="0" borderId="64" xfId="2" applyFont="1" applyBorder="1" applyAlignment="1">
      <alignment horizontal="right" vertical="center"/>
    </xf>
    <xf numFmtId="38" fontId="1" fillId="0" borderId="51" xfId="2" applyFont="1" applyBorder="1" applyAlignment="1">
      <alignment horizontal="right" vertical="center"/>
    </xf>
    <xf numFmtId="38" fontId="1" fillId="0" borderId="64" xfId="2" applyFont="1" applyBorder="1" applyAlignment="1">
      <alignment horizontal="right" vertical="center"/>
    </xf>
    <xf numFmtId="38" fontId="1" fillId="5" borderId="6" xfId="2" applyFont="1" applyFill="1" applyBorder="1" applyAlignment="1" applyProtection="1">
      <alignment horizontal="right" vertical="center"/>
      <protection locked="0"/>
    </xf>
    <xf numFmtId="38" fontId="1" fillId="5" borderId="7" xfId="2" applyFont="1" applyFill="1" applyBorder="1" applyAlignment="1" applyProtection="1">
      <alignment horizontal="right" vertical="center"/>
      <protection locked="0"/>
    </xf>
    <xf numFmtId="38" fontId="1" fillId="6" borderId="6" xfId="2" applyFont="1" applyFill="1" applyBorder="1" applyAlignment="1" applyProtection="1">
      <alignment horizontal="right" vertical="center"/>
    </xf>
    <xf numFmtId="38" fontId="1" fillId="6" borderId="7" xfId="2" applyFont="1" applyFill="1" applyBorder="1" applyAlignment="1" applyProtection="1">
      <alignment horizontal="right" vertical="center"/>
    </xf>
    <xf numFmtId="38" fontId="1" fillId="6" borderId="62" xfId="2" applyFont="1" applyFill="1" applyBorder="1" applyAlignment="1">
      <alignment horizontal="right" vertical="center"/>
    </xf>
    <xf numFmtId="38" fontId="1" fillId="6" borderId="60" xfId="2" applyFont="1" applyFill="1" applyBorder="1" applyAlignment="1">
      <alignment horizontal="right" vertical="center"/>
    </xf>
    <xf numFmtId="38" fontId="9" fillId="0" borderId="52" xfId="2" applyFont="1" applyBorder="1" applyAlignment="1">
      <alignment horizontal="center" vertical="center"/>
    </xf>
    <xf numFmtId="38" fontId="9" fillId="0" borderId="20" xfId="2" applyFont="1" applyBorder="1" applyAlignment="1">
      <alignment horizontal="center" vertical="center"/>
    </xf>
    <xf numFmtId="38" fontId="11" fillId="0" borderId="20" xfId="2" applyFont="1" applyBorder="1" applyAlignment="1">
      <alignment horizontal="right" vertical="center"/>
    </xf>
    <xf numFmtId="38" fontId="1" fillId="0" borderId="28" xfId="2" applyFont="1" applyBorder="1" applyAlignment="1">
      <alignment horizontal="right" vertical="center"/>
    </xf>
    <xf numFmtId="38" fontId="1" fillId="0" borderId="20" xfId="2" applyFont="1" applyBorder="1" applyAlignment="1">
      <alignment horizontal="right" vertical="center"/>
    </xf>
    <xf numFmtId="38" fontId="9" fillId="0" borderId="55" xfId="2" applyFont="1" applyBorder="1" applyAlignment="1">
      <alignment horizontal="center" vertical="center"/>
    </xf>
    <xf numFmtId="38" fontId="9" fillId="0" borderId="56" xfId="2" applyFont="1" applyBorder="1" applyAlignment="1">
      <alignment horizontal="center" vertical="center"/>
    </xf>
    <xf numFmtId="38" fontId="11" fillId="0" borderId="56" xfId="2" applyFont="1" applyBorder="1" applyAlignment="1">
      <alignment horizontal="right" vertical="center"/>
    </xf>
    <xf numFmtId="38" fontId="1" fillId="0" borderId="57" xfId="2" applyFont="1" applyBorder="1" applyAlignment="1">
      <alignment horizontal="right" vertical="center"/>
    </xf>
    <xf numFmtId="38" fontId="1" fillId="0" borderId="56" xfId="2" applyFont="1" applyBorder="1" applyAlignment="1">
      <alignment horizontal="right" vertical="center"/>
    </xf>
    <xf numFmtId="38" fontId="9" fillId="0" borderId="59" xfId="2" applyFont="1" applyBorder="1" applyAlignment="1">
      <alignment horizontal="center" vertical="center"/>
    </xf>
    <xf numFmtId="38" fontId="9" fillId="0" borderId="60" xfId="2" applyFont="1" applyBorder="1" applyAlignment="1">
      <alignment horizontal="center" vertical="center"/>
    </xf>
    <xf numFmtId="38" fontId="9" fillId="0" borderId="61" xfId="2" applyFont="1" applyBorder="1" applyAlignment="1">
      <alignment horizontal="center" vertical="center"/>
    </xf>
    <xf numFmtId="0" fontId="9" fillId="0" borderId="55" xfId="4" applyFont="1" applyBorder="1" applyAlignment="1">
      <alignment horizontal="center" vertical="center"/>
    </xf>
    <xf numFmtId="0" fontId="9" fillId="0" borderId="56" xfId="4" applyFont="1" applyBorder="1" applyAlignment="1">
      <alignment horizontal="center" vertical="center"/>
    </xf>
    <xf numFmtId="0" fontId="11" fillId="0" borderId="56" xfId="4" applyFont="1" applyBorder="1" applyAlignment="1">
      <alignment horizontal="right" vertical="center"/>
    </xf>
    <xf numFmtId="0" fontId="1" fillId="0" borderId="57" xfId="4" applyBorder="1" applyAlignment="1">
      <alignment horizontal="right" vertical="center"/>
    </xf>
    <xf numFmtId="0" fontId="1" fillId="0" borderId="56" xfId="4" applyBorder="1" applyAlignment="1">
      <alignment horizontal="right" vertical="center"/>
    </xf>
    <xf numFmtId="0" fontId="3" fillId="0" borderId="0" xfId="3" applyFont="1" applyAlignment="1">
      <alignment horizontal="center" vertical="center"/>
    </xf>
    <xf numFmtId="0" fontId="10" fillId="0" borderId="0" xfId="4" applyFont="1" applyAlignment="1">
      <alignment horizontal="center" vertical="center"/>
    </xf>
    <xf numFmtId="0" fontId="4" fillId="0" borderId="0" xfId="4" applyFont="1" applyAlignment="1">
      <alignment horizontal="center" vertical="center"/>
    </xf>
    <xf numFmtId="0" fontId="1" fillId="0" borderId="0" xfId="4" applyAlignment="1">
      <alignment horizontal="center" vertical="center"/>
    </xf>
    <xf numFmtId="0" fontId="0" fillId="0" borderId="0" xfId="4" applyFont="1" applyAlignment="1">
      <alignment horizontal="right" vertical="center"/>
    </xf>
    <xf numFmtId="0" fontId="1" fillId="0" borderId="0" xfId="4" applyAlignment="1">
      <alignment horizontal="right" vertical="center"/>
    </xf>
    <xf numFmtId="0" fontId="0" fillId="0" borderId="0" xfId="4" applyFont="1" applyAlignment="1">
      <alignment horizontal="center" vertical="center"/>
    </xf>
    <xf numFmtId="0" fontId="1" fillId="0" borderId="0" xfId="4" applyAlignment="1">
      <alignment horizontal="left" vertical="center"/>
    </xf>
    <xf numFmtId="38" fontId="1" fillId="6" borderId="19" xfId="2" applyFont="1" applyFill="1" applyBorder="1" applyAlignment="1">
      <alignment horizontal="right" vertical="center"/>
    </xf>
    <xf numFmtId="38" fontId="1" fillId="6" borderId="20" xfId="2" applyFont="1" applyFill="1" applyBorder="1" applyAlignment="1">
      <alignment horizontal="right" vertical="center"/>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5" borderId="6" xfId="4" applyFont="1" applyFill="1" applyBorder="1" applyAlignment="1" applyProtection="1">
      <alignment horizontal="center" vertical="center"/>
      <protection locked="0"/>
    </xf>
    <xf numFmtId="0" fontId="8" fillId="5" borderId="7" xfId="4" applyFont="1" applyFill="1" applyBorder="1" applyAlignment="1" applyProtection="1">
      <alignment horizontal="center" vertical="center"/>
      <protection locked="0"/>
    </xf>
    <xf numFmtId="0" fontId="8" fillId="5" borderId="8" xfId="4" applyFont="1" applyFill="1" applyBorder="1" applyAlignment="1" applyProtection="1">
      <alignment horizontal="center" vertical="center"/>
      <protection locked="0"/>
    </xf>
    <xf numFmtId="0" fontId="4" fillId="5" borderId="1" xfId="4" applyFont="1" applyFill="1" applyBorder="1" applyAlignment="1" applyProtection="1">
      <alignment horizontal="center" vertical="center"/>
      <protection locked="0"/>
    </xf>
    <xf numFmtId="0" fontId="4" fillId="5" borderId="2" xfId="4" applyFont="1" applyFill="1" applyBorder="1" applyAlignment="1" applyProtection="1">
      <alignment horizontal="center" vertical="center"/>
      <protection locked="0"/>
    </xf>
    <xf numFmtId="0" fontId="4" fillId="5" borderId="3" xfId="4" applyFont="1" applyFill="1" applyBorder="1" applyAlignment="1" applyProtection="1">
      <alignment horizontal="center" vertical="center"/>
      <protection locked="0"/>
    </xf>
    <xf numFmtId="0" fontId="4" fillId="5" borderId="54" xfId="4" applyFont="1" applyFill="1" applyBorder="1" applyAlignment="1" applyProtection="1">
      <alignment horizontal="center" vertical="center"/>
      <protection locked="0"/>
    </xf>
    <xf numFmtId="0" fontId="4" fillId="5" borderId="0" xfId="4" applyFont="1" applyFill="1" applyAlignment="1" applyProtection="1">
      <alignment horizontal="center" vertical="center"/>
      <protection locked="0"/>
    </xf>
    <xf numFmtId="0" fontId="4" fillId="5" borderId="18" xfId="4" applyFont="1" applyFill="1" applyBorder="1" applyAlignment="1" applyProtection="1">
      <alignment horizontal="center" vertical="center"/>
      <protection locked="0"/>
    </xf>
    <xf numFmtId="0" fontId="4" fillId="5" borderId="19" xfId="4" applyFont="1" applyFill="1" applyBorder="1" applyAlignment="1" applyProtection="1">
      <alignment horizontal="center" vertical="center"/>
      <protection locked="0"/>
    </xf>
    <xf numFmtId="0" fontId="4" fillId="5" borderId="20" xfId="4" applyFont="1" applyFill="1" applyBorder="1" applyAlignment="1" applyProtection="1">
      <alignment horizontal="center" vertical="center"/>
      <protection locked="0"/>
    </xf>
    <xf numFmtId="0" fontId="4" fillId="5" borderId="21" xfId="4" applyFont="1" applyFill="1" applyBorder="1" applyAlignment="1" applyProtection="1">
      <alignment horizontal="center" vertical="center"/>
      <protection locked="0"/>
    </xf>
    <xf numFmtId="0" fontId="1" fillId="5" borderId="2" xfId="4" applyFill="1" applyBorder="1" applyAlignment="1" applyProtection="1">
      <alignment horizontal="center" vertical="center"/>
      <protection locked="0"/>
    </xf>
    <xf numFmtId="0" fontId="1" fillId="5" borderId="0" xfId="4" applyFill="1" applyAlignment="1" applyProtection="1">
      <alignment horizontal="center" vertical="center"/>
      <protection locked="0"/>
    </xf>
    <xf numFmtId="0" fontId="1" fillId="5" borderId="20" xfId="4" applyFill="1" applyBorder="1" applyAlignment="1" applyProtection="1">
      <alignment horizontal="center" vertical="center"/>
      <protection locked="0"/>
    </xf>
    <xf numFmtId="0" fontId="1" fillId="0" borderId="2" xfId="4" applyBorder="1" applyAlignment="1">
      <alignment horizontal="center" vertical="center"/>
    </xf>
    <xf numFmtId="0" fontId="1" fillId="0" borderId="20" xfId="4" applyBorder="1" applyAlignment="1">
      <alignment horizontal="center" vertical="center"/>
    </xf>
    <xf numFmtId="0" fontId="1" fillId="0" borderId="42" xfId="4" applyBorder="1" applyAlignment="1">
      <alignment horizontal="center" vertical="center" textRotation="255"/>
    </xf>
    <xf numFmtId="0" fontId="4" fillId="0" borderId="54" xfId="4" applyFont="1" applyBorder="1" applyAlignment="1">
      <alignment horizontal="center" vertical="center"/>
    </xf>
    <xf numFmtId="0" fontId="4" fillId="0" borderId="18" xfId="4" applyFont="1" applyBorder="1" applyAlignment="1">
      <alignment horizontal="center" vertical="center"/>
    </xf>
    <xf numFmtId="0" fontId="8" fillId="0" borderId="54" xfId="4" applyFont="1" applyBorder="1" applyAlignment="1">
      <alignment horizontal="center" vertical="center"/>
    </xf>
    <xf numFmtId="0" fontId="8" fillId="0" borderId="0" xfId="4" applyFont="1" applyAlignment="1">
      <alignment horizontal="center" vertical="center"/>
    </xf>
    <xf numFmtId="0" fontId="8" fillId="0" borderId="18" xfId="4" applyFont="1" applyBorder="1" applyAlignment="1">
      <alignment horizontal="center" vertical="center"/>
    </xf>
    <xf numFmtId="0" fontId="1" fillId="5" borderId="6" xfId="4" applyFill="1" applyBorder="1" applyAlignment="1" applyProtection="1">
      <alignment horizontal="center" vertical="center"/>
      <protection locked="0"/>
    </xf>
    <xf numFmtId="0" fontId="1" fillId="5" borderId="7" xfId="4" applyFill="1" applyBorder="1" applyAlignment="1" applyProtection="1">
      <alignment horizontal="center" vertical="center"/>
      <protection locked="0"/>
    </xf>
    <xf numFmtId="0" fontId="1" fillId="5" borderId="8" xfId="4" applyFill="1" applyBorder="1" applyAlignment="1" applyProtection="1">
      <alignment horizontal="center" vertical="center"/>
      <protection locked="0"/>
    </xf>
    <xf numFmtId="49" fontId="4" fillId="5" borderId="6" xfId="4" applyNumberFormat="1" applyFont="1" applyFill="1" applyBorder="1" applyAlignment="1" applyProtection="1">
      <alignment horizontal="center" vertical="center"/>
      <protection locked="0"/>
    </xf>
    <xf numFmtId="49" fontId="4" fillId="5" borderId="7" xfId="4" applyNumberFormat="1" applyFont="1" applyFill="1" applyBorder="1" applyAlignment="1" applyProtection="1">
      <alignment horizontal="center" vertical="center"/>
      <protection locked="0"/>
    </xf>
    <xf numFmtId="49" fontId="4" fillId="5" borderId="8" xfId="4" applyNumberFormat="1" applyFont="1" applyFill="1" applyBorder="1" applyAlignment="1" applyProtection="1">
      <alignment horizontal="center" vertical="center"/>
      <protection locked="0"/>
    </xf>
    <xf numFmtId="0" fontId="9" fillId="0" borderId="6" xfId="4" applyFont="1" applyBorder="1" applyAlignment="1">
      <alignment horizontal="center" vertical="center"/>
    </xf>
    <xf numFmtId="9" fontId="8" fillId="5" borderId="6" xfId="4" quotePrefix="1" applyNumberFormat="1" applyFont="1" applyFill="1" applyBorder="1" applyAlignment="1" applyProtection="1">
      <alignment horizontal="center" vertical="center"/>
      <protection locked="0"/>
    </xf>
    <xf numFmtId="12" fontId="8" fillId="5" borderId="7" xfId="4" applyNumberFormat="1" applyFont="1" applyFill="1" applyBorder="1" applyAlignment="1" applyProtection="1">
      <alignment horizontal="center" vertical="center"/>
      <protection locked="0"/>
    </xf>
    <xf numFmtId="12" fontId="8" fillId="5" borderId="8" xfId="4" applyNumberFormat="1" applyFont="1" applyFill="1" applyBorder="1" applyAlignment="1" applyProtection="1">
      <alignment horizontal="center" vertical="center"/>
      <protection locked="0"/>
    </xf>
    <xf numFmtId="38" fontId="0" fillId="0" borderId="23" xfId="2" applyFont="1" applyFill="1" applyBorder="1" applyAlignment="1">
      <alignment horizontal="center" vertical="center"/>
    </xf>
    <xf numFmtId="38" fontId="0" fillId="0" borderId="65" xfId="2" applyFont="1" applyFill="1" applyBorder="1" applyAlignment="1">
      <alignment horizontal="center" vertical="center"/>
    </xf>
    <xf numFmtId="38" fontId="0" fillId="0" borderId="26" xfId="2" applyFont="1" applyFill="1" applyBorder="1" applyAlignment="1">
      <alignment horizontal="center" vertical="center"/>
    </xf>
    <xf numFmtId="38" fontId="0" fillId="5" borderId="33" xfId="2" applyFont="1" applyFill="1" applyBorder="1" applyAlignment="1" applyProtection="1">
      <alignment horizontal="center" vertical="center"/>
      <protection locked="0"/>
    </xf>
    <xf numFmtId="38" fontId="1" fillId="5" borderId="45" xfId="2" applyFont="1" applyFill="1" applyBorder="1" applyProtection="1">
      <alignment vertical="center"/>
      <protection locked="0"/>
    </xf>
    <xf numFmtId="38" fontId="1" fillId="5" borderId="46" xfId="2" applyFont="1" applyFill="1" applyBorder="1" applyProtection="1">
      <alignment vertical="center"/>
      <protection locked="0"/>
    </xf>
  </cellXfs>
  <cellStyles count="5">
    <cellStyle name="パーセント" xfId="1" builtinId="5"/>
    <cellStyle name="桁区切り" xfId="2" builtinId="6"/>
    <cellStyle name="標準" xfId="0" builtinId="0"/>
    <cellStyle name="標準_減免状況記録票" xfId="3" xr:uid="{00000000-0005-0000-0000-000003000000}"/>
    <cellStyle name="標準_法人帳簿（改訂様式）"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37</xdr:row>
      <xdr:rowOff>123825</xdr:rowOff>
    </xdr:from>
    <xdr:to>
      <xdr:col>14</xdr:col>
      <xdr:colOff>19050</xdr:colOff>
      <xdr:row>38</xdr:row>
      <xdr:rowOff>152400</xdr:rowOff>
    </xdr:to>
    <xdr:sp macro="" textlink="">
      <xdr:nvSpPr>
        <xdr:cNvPr id="17442" name="Text Box 12">
          <a:extLst>
            <a:ext uri="{FF2B5EF4-FFF2-40B4-BE49-F238E27FC236}">
              <a16:creationId xmlns:a16="http://schemas.microsoft.com/office/drawing/2014/main" id="{C2FEA752-BDF6-C0DA-5C27-1E4CFC681F43}"/>
            </a:ext>
          </a:extLst>
        </xdr:cNvPr>
        <xdr:cNvSpPr txBox="1">
          <a:spLocks noChangeArrowheads="1"/>
        </xdr:cNvSpPr>
      </xdr:nvSpPr>
      <xdr:spPr bwMode="auto">
        <a:xfrm>
          <a:off x="2819400" y="717232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M74"/>
  <sheetViews>
    <sheetView showZeros="0" tabSelected="1" view="pageBreakPreview" zoomScale="90" zoomScaleNormal="90" zoomScaleSheetLayoutView="90" workbookViewId="0">
      <selection activeCell="D61" sqref="D61"/>
    </sheetView>
  </sheetViews>
  <sheetFormatPr defaultRowHeight="13.5"/>
  <cols>
    <col min="1" max="1" width="12.5" style="4" customWidth="1"/>
    <col min="2" max="2" width="5.625" style="4" customWidth="1"/>
    <col min="3" max="3" width="12.5" style="4" customWidth="1"/>
    <col min="4" max="6" width="11.875" style="4" customWidth="1"/>
    <col min="7" max="7" width="5.625" style="4" customWidth="1"/>
    <col min="8" max="8" width="12.5" style="4" customWidth="1"/>
    <col min="9" max="11" width="11.875" style="4" customWidth="1"/>
    <col min="12" max="12" width="14.625" style="4" customWidth="1"/>
    <col min="13" max="15" width="9" style="4"/>
    <col min="16" max="16" width="9" style="4" customWidth="1"/>
    <col min="17" max="18" width="9" style="4"/>
    <col min="19" max="19" width="9.25" style="4" bestFit="1" customWidth="1"/>
    <col min="20" max="16384" width="9" style="4"/>
  </cols>
  <sheetData>
    <row r="1" spans="1:15">
      <c r="A1" s="4" t="s">
        <v>98</v>
      </c>
      <c r="K1" s="4" t="s">
        <v>99</v>
      </c>
      <c r="M1" s="184" t="s">
        <v>199</v>
      </c>
      <c r="N1" s="185"/>
    </row>
    <row r="2" spans="1:15" ht="17.25">
      <c r="A2" s="17" t="s">
        <v>31</v>
      </c>
      <c r="B2" s="18"/>
      <c r="C2" s="18"/>
      <c r="D2" s="18"/>
      <c r="E2" s="18"/>
      <c r="F2" s="18"/>
      <c r="G2" s="18"/>
      <c r="H2" s="18"/>
      <c r="I2" s="18"/>
      <c r="J2" s="18"/>
      <c r="K2" s="18"/>
      <c r="M2" s="305" t="s">
        <v>200</v>
      </c>
      <c r="N2" s="306" t="s">
        <v>202</v>
      </c>
      <c r="O2" s="4">
        <f>I48</f>
        <v>0</v>
      </c>
    </row>
    <row r="3" spans="1:15" ht="14.25" thickBot="1">
      <c r="M3" s="307" t="s">
        <v>201</v>
      </c>
      <c r="N3" s="308"/>
      <c r="O3" s="4">
        <f>VLOOKUP("豊田市",B57:J67,8,0)</f>
        <v>0</v>
      </c>
    </row>
    <row r="4" spans="1:15">
      <c r="A4" s="4" t="s">
        <v>32</v>
      </c>
    </row>
    <row r="5" spans="1:15">
      <c r="M5" s="4" t="str">
        <f>IF(I48=I68,"","⑦と市町村の状況の助成費請求額が一致しません。確認してください。")</f>
        <v/>
      </c>
    </row>
    <row r="6" spans="1:15" ht="14.25">
      <c r="A6" s="179" t="str">
        <f>"令和"&amp;DBCS(N3)&amp;"年４月　～　令和"&amp;DBCS(N3+1)&amp;"年３月審査分　　"</f>
        <v>令和年４月　～　令和１年３月審査分　　</v>
      </c>
      <c r="B6" s="179"/>
      <c r="C6" s="179"/>
      <c r="D6" s="179"/>
      <c r="E6" s="179"/>
      <c r="F6" s="179"/>
      <c r="G6" s="179"/>
      <c r="H6" s="179"/>
      <c r="I6" s="179"/>
      <c r="J6" s="179"/>
      <c r="K6" s="179"/>
      <c r="M6" s="4" t="str">
        <f ca="1">IF(ISERROR(VLOOKUP("豊田市",B57:J67,5,0)),"",IF(H44=VLOOKUP("豊田市",B57:J67,5,0),"","③軽減総額と市町村の状況の豊田市の軽減額が一致しません。確認してください。"))</f>
        <v/>
      </c>
    </row>
    <row r="7" spans="1:15" s="16" customFormat="1" ht="14.25">
      <c r="A7" s="19"/>
      <c r="M7" s="16" t="str">
        <f>IF(ISERROR(VLOOKUP("豊田市",B57:J67,8,0)),"",IF(D53=VLOOKUP("豊田市",B57:J67,8,0),"","⑦×⑧助成費請求額と市町村の状況の豊田市の助成費請求額が一致しません。確認してください。"))</f>
        <v/>
      </c>
    </row>
    <row r="8" spans="1:15" s="20" customFormat="1">
      <c r="A8" s="20" t="s">
        <v>33</v>
      </c>
      <c r="B8" s="180">
        <v>232116</v>
      </c>
      <c r="C8" s="180"/>
      <c r="E8" s="89"/>
      <c r="H8" s="105" t="s">
        <v>36</v>
      </c>
      <c r="I8" s="194"/>
      <c r="J8" s="194"/>
      <c r="K8" s="194"/>
      <c r="M8" s="20" t="str">
        <f>IF(G48=J72,"",IF(G48=J74,"","⑥事業所負担が指定された金額と異なります。確認してください。"))</f>
        <v/>
      </c>
    </row>
    <row r="9" spans="1:15" s="20" customFormat="1">
      <c r="A9" s="20" t="s">
        <v>34</v>
      </c>
      <c r="B9" s="181" t="s">
        <v>100</v>
      </c>
      <c r="C9" s="181"/>
      <c r="D9" s="178" t="s">
        <v>35</v>
      </c>
      <c r="E9" s="193"/>
      <c r="F9" s="193"/>
      <c r="H9" s="195" t="s">
        <v>38</v>
      </c>
      <c r="I9" s="192"/>
      <c r="J9" s="192"/>
      <c r="K9" s="192"/>
      <c r="M9" s="20" t="str">
        <f>IF(H68=0,"",IF(H68=1,"","市町村比率の割合が100%ではありません。確認してください。"))</f>
        <v/>
      </c>
    </row>
    <row r="10" spans="1:15" s="20" customFormat="1">
      <c r="D10" s="178"/>
      <c r="E10" s="193"/>
      <c r="F10" s="193"/>
      <c r="H10" s="178"/>
      <c r="I10" s="192"/>
      <c r="J10" s="192"/>
      <c r="K10" s="192"/>
    </row>
    <row r="11" spans="1:15" s="16" customFormat="1">
      <c r="A11" s="16" t="s">
        <v>37</v>
      </c>
    </row>
    <row r="12" spans="1:15">
      <c r="A12" s="158" t="s">
        <v>127</v>
      </c>
      <c r="B12" s="1" t="s">
        <v>6</v>
      </c>
      <c r="C12" s="2"/>
      <c r="D12" s="2"/>
      <c r="E12" s="2"/>
      <c r="F12" s="2"/>
      <c r="G12" s="2"/>
      <c r="H12" s="2"/>
      <c r="I12" s="2"/>
      <c r="J12" s="2"/>
      <c r="K12" s="3"/>
    </row>
    <row r="13" spans="1:15">
      <c r="A13" s="157"/>
      <c r="B13" s="156" t="s">
        <v>1</v>
      </c>
      <c r="C13" s="5" t="s">
        <v>20</v>
      </c>
      <c r="D13" s="5"/>
      <c r="E13" s="5"/>
      <c r="F13" s="6"/>
      <c r="G13" s="158" t="s">
        <v>5</v>
      </c>
      <c r="H13" s="5" t="s">
        <v>21</v>
      </c>
      <c r="I13" s="5"/>
      <c r="J13" s="5"/>
      <c r="K13" s="6"/>
    </row>
    <row r="14" spans="1:15" ht="14.25" thickBot="1">
      <c r="A14" s="157"/>
      <c r="B14" s="157"/>
      <c r="C14" s="7"/>
      <c r="D14" s="30" t="s">
        <v>48</v>
      </c>
      <c r="E14" s="28" t="s">
        <v>2</v>
      </c>
      <c r="F14" s="29" t="s">
        <v>9</v>
      </c>
      <c r="G14" s="159"/>
      <c r="H14" s="8"/>
      <c r="I14" s="30" t="s">
        <v>48</v>
      </c>
      <c r="J14" s="28" t="s">
        <v>2</v>
      </c>
      <c r="K14" s="29" t="s">
        <v>9</v>
      </c>
    </row>
    <row r="15" spans="1:15" ht="14.25" thickTop="1">
      <c r="A15" s="9" t="str">
        <f>M3&amp;N3&amp;".4"</f>
        <v>R.4</v>
      </c>
      <c r="B15" s="99"/>
      <c r="C15" s="76">
        <f>SUM(D15:F15)</f>
        <v>0</v>
      </c>
      <c r="D15" s="90"/>
      <c r="E15" s="91"/>
      <c r="F15" s="92"/>
      <c r="G15" s="99"/>
      <c r="H15" s="76">
        <f>SUM(I15:K15)</f>
        <v>0</v>
      </c>
      <c r="I15" s="90"/>
      <c r="J15" s="91"/>
      <c r="K15" s="92"/>
    </row>
    <row r="16" spans="1:15">
      <c r="A16" s="88" t="str">
        <f>M$3&amp;IF(MID(A15,3,1)=".",MID(A15,2,1),MID(A15,2,2))&amp;".5"</f>
        <v>R.4.5</v>
      </c>
      <c r="B16" s="100"/>
      <c r="C16" s="77">
        <f t="shared" ref="C16:C26" si="0">SUM(D16:F16)</f>
        <v>0</v>
      </c>
      <c r="D16" s="93"/>
      <c r="E16" s="94"/>
      <c r="F16" s="95"/>
      <c r="G16" s="100"/>
      <c r="H16" s="77">
        <f t="shared" ref="H16:H26" si="1">SUM(I16:K16)</f>
        <v>0</v>
      </c>
      <c r="I16" s="93"/>
      <c r="J16" s="94"/>
      <c r="K16" s="95"/>
    </row>
    <row r="17" spans="1:143">
      <c r="A17" s="88" t="str">
        <f>M$3&amp;IF(MID(A16,3,1)=".",MID(A16,2,1),MID(A16,2,2))&amp;".6"</f>
        <v>R.4.6</v>
      </c>
      <c r="B17" s="100"/>
      <c r="C17" s="77">
        <f t="shared" si="0"/>
        <v>0</v>
      </c>
      <c r="D17" s="93"/>
      <c r="E17" s="94"/>
      <c r="F17" s="95"/>
      <c r="G17" s="100"/>
      <c r="H17" s="77">
        <f t="shared" si="1"/>
        <v>0</v>
      </c>
      <c r="I17" s="93"/>
      <c r="J17" s="94"/>
      <c r="K17" s="95"/>
    </row>
    <row r="18" spans="1:143">
      <c r="A18" s="88" t="str">
        <f>M$3&amp;IF(MID(A17,3,1)=".",MID(A17,2,1),MID(A17,2,2))&amp;".7"</f>
        <v>R.4.7</v>
      </c>
      <c r="B18" s="100"/>
      <c r="C18" s="77">
        <f t="shared" si="0"/>
        <v>0</v>
      </c>
      <c r="D18" s="93"/>
      <c r="E18" s="94"/>
      <c r="F18" s="95"/>
      <c r="G18" s="100"/>
      <c r="H18" s="77">
        <f t="shared" si="1"/>
        <v>0</v>
      </c>
      <c r="I18" s="93"/>
      <c r="J18" s="94"/>
      <c r="K18" s="95"/>
    </row>
    <row r="19" spans="1:143">
      <c r="A19" s="88" t="str">
        <f>M$3&amp;IF(MID(A18,3,1)=".",MID(A18,2,1),MID(A18,2,2))&amp;".8"</f>
        <v>R.4.8</v>
      </c>
      <c r="B19" s="100"/>
      <c r="C19" s="77">
        <f t="shared" si="0"/>
        <v>0</v>
      </c>
      <c r="D19" s="93"/>
      <c r="E19" s="94"/>
      <c r="F19" s="95"/>
      <c r="G19" s="100"/>
      <c r="H19" s="77">
        <f t="shared" si="1"/>
        <v>0</v>
      </c>
      <c r="I19" s="93"/>
      <c r="J19" s="94"/>
      <c r="K19" s="95"/>
    </row>
    <row r="20" spans="1:143">
      <c r="A20" s="88" t="str">
        <f>M$3&amp;IF(MID(A19,3,1)=".",MID(A19,2,1),MID(A19,2,2))&amp;".9"</f>
        <v>R.4.9</v>
      </c>
      <c r="B20" s="100"/>
      <c r="C20" s="77">
        <f t="shared" si="0"/>
        <v>0</v>
      </c>
      <c r="D20" s="93"/>
      <c r="E20" s="94"/>
      <c r="F20" s="95"/>
      <c r="G20" s="100"/>
      <c r="H20" s="77">
        <f t="shared" si="1"/>
        <v>0</v>
      </c>
      <c r="I20" s="93"/>
      <c r="J20" s="94"/>
      <c r="K20" s="95"/>
    </row>
    <row r="21" spans="1:143">
      <c r="A21" s="88" t="str">
        <f>M$3&amp;IF(MID(A20,3,1)=".",MID(A20,2,1),MID(A20,2,2))&amp;".10"</f>
        <v>R.4.10</v>
      </c>
      <c r="B21" s="100"/>
      <c r="C21" s="77">
        <f t="shared" si="0"/>
        <v>0</v>
      </c>
      <c r="D21" s="93"/>
      <c r="E21" s="94"/>
      <c r="F21" s="95"/>
      <c r="G21" s="100"/>
      <c r="H21" s="77">
        <f t="shared" si="1"/>
        <v>0</v>
      </c>
      <c r="I21" s="93"/>
      <c r="J21" s="94"/>
      <c r="K21" s="95"/>
    </row>
    <row r="22" spans="1:143">
      <c r="A22" s="88" t="str">
        <f>M$3&amp;IF(MID(A21,3,1)=".",MID(A21,2,1),MID(A21,2,2))&amp;".11"</f>
        <v>R.4.11</v>
      </c>
      <c r="B22" s="100"/>
      <c r="C22" s="77">
        <f t="shared" si="0"/>
        <v>0</v>
      </c>
      <c r="D22" s="93"/>
      <c r="E22" s="94"/>
      <c r="F22" s="95"/>
      <c r="G22" s="100"/>
      <c r="H22" s="77">
        <f t="shared" si="1"/>
        <v>0</v>
      </c>
      <c r="I22" s="93"/>
      <c r="J22" s="94"/>
      <c r="K22" s="95"/>
    </row>
    <row r="23" spans="1:143">
      <c r="A23" s="88" t="str">
        <f>M$3&amp;IF(MID(A22,3,1)=".",MID(A22,2,1),MID(A22,2,2))&amp;".12"</f>
        <v>R.4.12</v>
      </c>
      <c r="B23" s="100"/>
      <c r="C23" s="77">
        <f t="shared" si="0"/>
        <v>0</v>
      </c>
      <c r="D23" s="93"/>
      <c r="E23" s="94"/>
      <c r="F23" s="95"/>
      <c r="G23" s="100"/>
      <c r="H23" s="77">
        <f t="shared" si="1"/>
        <v>0</v>
      </c>
      <c r="I23" s="93"/>
      <c r="J23" s="94"/>
      <c r="K23" s="95"/>
    </row>
    <row r="24" spans="1:143">
      <c r="A24" s="88" t="str">
        <f>M$3&amp;IF(MID(A23,3,1)=".",MID(A23,2,1)+1,MID(A23,2,2)+1)&amp;".1"</f>
        <v>R1.4.1</v>
      </c>
      <c r="B24" s="100"/>
      <c r="C24" s="77">
        <f t="shared" si="0"/>
        <v>0</v>
      </c>
      <c r="D24" s="93"/>
      <c r="E24" s="94"/>
      <c r="F24" s="95"/>
      <c r="G24" s="100"/>
      <c r="H24" s="77">
        <f t="shared" si="1"/>
        <v>0</v>
      </c>
      <c r="I24" s="93"/>
      <c r="J24" s="94"/>
      <c r="K24" s="95"/>
    </row>
    <row r="25" spans="1:143">
      <c r="A25" s="88" t="str">
        <f>M$3&amp;IF(MID(A24,3,1)=".",MID(A24,2,1),MID(A24,2,2))&amp;".2"</f>
        <v>R1.2</v>
      </c>
      <c r="B25" s="100"/>
      <c r="C25" s="77">
        <f t="shared" si="0"/>
        <v>0</v>
      </c>
      <c r="D25" s="93"/>
      <c r="E25" s="94"/>
      <c r="F25" s="95"/>
      <c r="G25" s="100"/>
      <c r="H25" s="77">
        <f t="shared" si="1"/>
        <v>0</v>
      </c>
      <c r="I25" s="93"/>
      <c r="J25" s="94"/>
      <c r="K25" s="95"/>
    </row>
    <row r="26" spans="1:143" ht="14.25" thickBot="1">
      <c r="A26" s="88" t="str">
        <f>M$3&amp;IF(MID(A25,3,1)=".",MID(A25,2,1),MID(A25,2,2))&amp;".3"</f>
        <v>R1.3</v>
      </c>
      <c r="B26" s="101"/>
      <c r="C26" s="78">
        <f t="shared" si="0"/>
        <v>0</v>
      </c>
      <c r="D26" s="96"/>
      <c r="E26" s="97"/>
      <c r="F26" s="98"/>
      <c r="G26" s="101"/>
      <c r="H26" s="78">
        <f t="shared" si="1"/>
        <v>0</v>
      </c>
      <c r="I26" s="96"/>
      <c r="J26" s="97"/>
      <c r="K26" s="98"/>
    </row>
    <row r="27" spans="1:143" ht="14.25" thickTop="1">
      <c r="A27" s="9" t="s">
        <v>4</v>
      </c>
      <c r="B27" s="79">
        <f>SUM(B15:B26)</f>
        <v>0</v>
      </c>
      <c r="C27" s="76">
        <f>SUM(C15:C26)</f>
        <v>0</v>
      </c>
      <c r="D27" s="80">
        <f t="shared" ref="D27:K27" si="2">SUM(D15:D26)</f>
        <v>0</v>
      </c>
      <c r="E27" s="81">
        <f t="shared" si="2"/>
        <v>0</v>
      </c>
      <c r="F27" s="82">
        <f t="shared" si="2"/>
        <v>0</v>
      </c>
      <c r="G27" s="79">
        <f t="shared" si="2"/>
        <v>0</v>
      </c>
      <c r="H27" s="76">
        <f t="shared" si="2"/>
        <v>0</v>
      </c>
      <c r="I27" s="80">
        <f t="shared" si="2"/>
        <v>0</v>
      </c>
      <c r="J27" s="81">
        <f t="shared" si="2"/>
        <v>0</v>
      </c>
      <c r="K27" s="82">
        <f t="shared" si="2"/>
        <v>0</v>
      </c>
    </row>
    <row r="29" spans="1:143">
      <c r="A29" s="156" t="s">
        <v>0</v>
      </c>
      <c r="B29" s="1" t="s">
        <v>8</v>
      </c>
      <c r="C29" s="2"/>
      <c r="D29" s="2"/>
      <c r="E29" s="2"/>
      <c r="F29" s="2"/>
      <c r="G29" s="2"/>
      <c r="H29" s="2"/>
      <c r="I29" s="2"/>
      <c r="J29" s="2"/>
      <c r="K29" s="3"/>
      <c r="M29" s="4" t="s">
        <v>13</v>
      </c>
    </row>
    <row r="30" spans="1:143">
      <c r="A30" s="157"/>
      <c r="B30" s="156" t="s">
        <v>1</v>
      </c>
      <c r="C30" s="5" t="s">
        <v>7</v>
      </c>
      <c r="D30" s="5"/>
      <c r="E30" s="5"/>
      <c r="F30" s="6"/>
      <c r="G30" s="158" t="s">
        <v>5</v>
      </c>
      <c r="H30" s="5" t="s">
        <v>22</v>
      </c>
      <c r="I30" s="5"/>
      <c r="J30" s="5"/>
      <c r="K30" s="6"/>
      <c r="L30" s="4" t="s">
        <v>129</v>
      </c>
      <c r="M30" s="4" t="s">
        <v>130</v>
      </c>
      <c r="P30" s="4" t="s">
        <v>133</v>
      </c>
      <c r="S30" s="4" t="s">
        <v>174</v>
      </c>
      <c r="V30" s="4" t="s">
        <v>175</v>
      </c>
      <c r="Y30" s="4" t="s">
        <v>176</v>
      </c>
      <c r="AB30" s="4" t="s">
        <v>182</v>
      </c>
      <c r="AE30" s="4" t="s">
        <v>183</v>
      </c>
      <c r="AH30" s="4" t="s">
        <v>184</v>
      </c>
      <c r="AK30" s="4" t="s">
        <v>185</v>
      </c>
      <c r="AN30" s="4" t="s">
        <v>186</v>
      </c>
      <c r="AQ30" s="4" t="s">
        <v>187</v>
      </c>
      <c r="AT30" s="4" t="s">
        <v>188</v>
      </c>
      <c r="AW30" s="4" t="s">
        <v>189</v>
      </c>
      <c r="AZ30" s="4" t="s">
        <v>190</v>
      </c>
      <c r="BC30" s="4" t="s">
        <v>191</v>
      </c>
      <c r="BF30" s="4" t="s">
        <v>192</v>
      </c>
      <c r="BI30" s="4" t="s">
        <v>193</v>
      </c>
      <c r="BL30" s="4" t="s">
        <v>194</v>
      </c>
      <c r="BO30" s="4" t="s">
        <v>195</v>
      </c>
      <c r="BR30" s="4" t="s">
        <v>196</v>
      </c>
      <c r="BU30" s="4" t="s">
        <v>197</v>
      </c>
      <c r="BX30" s="4" t="s">
        <v>198</v>
      </c>
    </row>
    <row r="31" spans="1:143" ht="14.25" thickBot="1">
      <c r="A31" s="157"/>
      <c r="B31" s="157"/>
      <c r="C31" s="7"/>
      <c r="D31" s="30" t="s">
        <v>48</v>
      </c>
      <c r="E31" s="28" t="s">
        <v>2</v>
      </c>
      <c r="F31" s="29" t="s">
        <v>9</v>
      </c>
      <c r="G31" s="159"/>
      <c r="H31" s="8"/>
      <c r="I31" s="30" t="s">
        <v>48</v>
      </c>
      <c r="J31" s="28" t="s">
        <v>2</v>
      </c>
      <c r="K31" s="29" t="s">
        <v>9</v>
      </c>
      <c r="L31" s="4">
        <f ca="1">COUNTA('【申請】別紙２（対象者調査票）'!A10:A31)-COUNTIF('【申請】別紙２（対象者調査票）'!A10:A31,"")</f>
        <v>0</v>
      </c>
      <c r="M31" s="4" t="s">
        <v>131</v>
      </c>
      <c r="N31" s="4" t="s">
        <v>2</v>
      </c>
      <c r="O31" s="4" t="s">
        <v>132</v>
      </c>
      <c r="P31" s="4" t="s">
        <v>131</v>
      </c>
      <c r="Q31" s="4" t="s">
        <v>2</v>
      </c>
      <c r="R31" s="4" t="s">
        <v>132</v>
      </c>
      <c r="S31" s="4" t="s">
        <v>131</v>
      </c>
      <c r="T31" s="4" t="s">
        <v>2</v>
      </c>
      <c r="U31" s="4" t="s">
        <v>132</v>
      </c>
      <c r="V31" s="4" t="s">
        <v>131</v>
      </c>
      <c r="W31" s="4" t="s">
        <v>2</v>
      </c>
      <c r="X31" s="4" t="s">
        <v>132</v>
      </c>
      <c r="Y31" s="4" t="s">
        <v>131</v>
      </c>
      <c r="Z31" s="4" t="s">
        <v>2</v>
      </c>
      <c r="AA31" s="4" t="s">
        <v>132</v>
      </c>
      <c r="AB31" s="4" t="s">
        <v>131</v>
      </c>
      <c r="AC31" s="4" t="s">
        <v>2</v>
      </c>
      <c r="AD31" s="4" t="s">
        <v>132</v>
      </c>
      <c r="AE31" s="4" t="s">
        <v>131</v>
      </c>
      <c r="AF31" s="4" t="s">
        <v>2</v>
      </c>
      <c r="AG31" s="4" t="s">
        <v>132</v>
      </c>
      <c r="AH31" s="4" t="s">
        <v>131</v>
      </c>
      <c r="AI31" s="4" t="s">
        <v>2</v>
      </c>
      <c r="AJ31" s="4" t="s">
        <v>132</v>
      </c>
      <c r="AK31" s="4" t="s">
        <v>131</v>
      </c>
      <c r="AL31" s="4" t="s">
        <v>2</v>
      </c>
      <c r="AM31" s="4" t="s">
        <v>132</v>
      </c>
      <c r="AN31" s="4" t="s">
        <v>131</v>
      </c>
      <c r="AO31" s="4" t="s">
        <v>2</v>
      </c>
      <c r="AP31" s="4" t="s">
        <v>132</v>
      </c>
      <c r="AQ31" s="4" t="s">
        <v>131</v>
      </c>
      <c r="AR31" s="4" t="s">
        <v>2</v>
      </c>
      <c r="AS31" s="4" t="s">
        <v>132</v>
      </c>
      <c r="AT31" s="4" t="s">
        <v>131</v>
      </c>
      <c r="AU31" s="4" t="s">
        <v>2</v>
      </c>
      <c r="AV31" s="4" t="s">
        <v>132</v>
      </c>
      <c r="AW31" s="4" t="s">
        <v>131</v>
      </c>
      <c r="AX31" s="4" t="s">
        <v>2</v>
      </c>
      <c r="AY31" s="4" t="s">
        <v>132</v>
      </c>
      <c r="AZ31" s="4" t="s">
        <v>131</v>
      </c>
      <c r="BA31" s="4" t="s">
        <v>2</v>
      </c>
      <c r="BB31" s="4" t="s">
        <v>132</v>
      </c>
      <c r="BC31" s="4" t="s">
        <v>131</v>
      </c>
      <c r="BD31" s="4" t="s">
        <v>2</v>
      </c>
      <c r="BE31" s="4" t="s">
        <v>132</v>
      </c>
      <c r="BF31" s="4" t="s">
        <v>131</v>
      </c>
      <c r="BG31" s="4" t="s">
        <v>2</v>
      </c>
      <c r="BH31" s="4" t="s">
        <v>132</v>
      </c>
      <c r="BI31" s="4" t="s">
        <v>131</v>
      </c>
      <c r="BJ31" s="4" t="s">
        <v>2</v>
      </c>
      <c r="BK31" s="4" t="s">
        <v>132</v>
      </c>
      <c r="BL31" s="4" t="s">
        <v>131</v>
      </c>
      <c r="BM31" s="4" t="s">
        <v>2</v>
      </c>
      <c r="BN31" s="4" t="s">
        <v>132</v>
      </c>
      <c r="BO31" s="4" t="s">
        <v>131</v>
      </c>
      <c r="BP31" s="4" t="s">
        <v>2</v>
      </c>
      <c r="BQ31" s="4" t="s">
        <v>132</v>
      </c>
      <c r="BR31" s="4" t="s">
        <v>131</v>
      </c>
      <c r="BS31" s="4" t="s">
        <v>2</v>
      </c>
      <c r="BT31" s="4" t="s">
        <v>132</v>
      </c>
      <c r="BU31" s="4" t="s">
        <v>131</v>
      </c>
      <c r="BV31" s="4" t="s">
        <v>2</v>
      </c>
      <c r="BW31" s="4" t="s">
        <v>132</v>
      </c>
      <c r="BX31" s="4" t="s">
        <v>131</v>
      </c>
      <c r="BY31" s="4" t="s">
        <v>2</v>
      </c>
      <c r="BZ31" s="4" t="s">
        <v>132</v>
      </c>
    </row>
    <row r="32" spans="1:143" ht="14.25" thickTop="1">
      <c r="A32" s="9" t="str">
        <f>A15</f>
        <v>R.4</v>
      </c>
      <c r="B32" s="99"/>
      <c r="C32" s="76">
        <f>SUM(D32:F32)</f>
        <v>0</v>
      </c>
      <c r="D32" s="90"/>
      <c r="E32" s="91"/>
      <c r="F32" s="92"/>
      <c r="G32" s="140">
        <f ca="1">IF(SUM(M32:O32)&gt;0,1,0)+IF(SUM(P32:R32)&gt;0,1,0)+IF(SUM(S32:U32)&gt;0,1,0)+IF(SUM(V32:X32)&gt;0,1,0)+IF(SUM(Y32:AA32)&gt;0,1,0)+IF(SUM(AB32:AD32)&gt;0,1,0)+IF(SUM(AE32:AG32)&gt;0,1,0)+IF(SUM(AH32:AJ32)&gt;0,1,0)+IF(SUM(AK32:AM32)&gt;0,1,0)+IF(SUM(AN32:AP32)&gt;0,1,0)+IF(SUM(AQ32:AS32)&gt;0,1,0)+IF(SUM(AT32:AV32)&gt;0,1,0)+IF(SUM(AW32:AY32)&gt;0,1,0)+IF(SUM(AZ32:BB32)&gt;0,1,0)+IF(SUM(BC32:BE32)&gt;0,1,0)+IF(SUM(BF32:BH32)&gt;0,1,0)+IF(SUM(BI32:BK32)&gt;0,1,0)+IF(SUM(BL32:BN32)&gt;0,1,0)+IF(SUM(BO32:BQ32)&gt;0,1,0)+IF(SUM(BR32:BT32)&gt;0,1,0)+IF(SUM(BU32:BW32)&gt;0,1,0)+IF(SUM(BX32:BZ32)&gt;0,1,0)</f>
        <v>0</v>
      </c>
      <c r="H32" s="76">
        <f ca="1">SUM(I32:K32)</f>
        <v>0</v>
      </c>
      <c r="I32" s="139">
        <f ca="1">M32+P32+S32+V32+Y32+AB32+AE32+AH32+AK32+AN32+AQ32+AT32+AW32+AZ32+BC32+BF32+BI32+BL32+BO32+BR32+BU32+BX32</f>
        <v>0</v>
      </c>
      <c r="J32" s="90">
        <f ca="1">N32+Q32+T32+W32+Z32+AC32+AF32+AI32+AL32+AO32+AR32+AU32+AX32+BA32+BD32+BG32+BJ32+BM32+BP32+BS32+BV32+BY32</f>
        <v>0</v>
      </c>
      <c r="K32" s="309">
        <f ca="1">O32+R32+U32+X32+AA32+AD32+AG32+AJ32+AM32+AP32+AS32+AV32+AY32+BB32+BE32+BH32+BK32+BN32+BQ32+BT32+BW32+BZ32</f>
        <v>0</v>
      </c>
      <c r="M32" s="4">
        <f ca="1">INDIRECT("様式第５号!R13")</f>
        <v>0</v>
      </c>
      <c r="N32" s="4">
        <f ca="1">INDIRECT("様式第５号!R14")</f>
        <v>0</v>
      </c>
      <c r="O32" s="4">
        <f ca="1">INDIRECT("様式第５号!R15")</f>
        <v>0</v>
      </c>
      <c r="P32" s="4">
        <f ca="1">IF(ISERROR(INDIRECT("'様式第５号 (2)'!R13")),0,INDIRECT("'様式第５号 (2)'!R13"))</f>
        <v>0</v>
      </c>
      <c r="Q32" s="4">
        <f ca="1">IF(ISERROR(INDIRECT("'様式第５号 (2)'!R14")),0,INDIRECT("'様式第５号 (2)'!R14"))</f>
        <v>0</v>
      </c>
      <c r="R32" s="4">
        <f ca="1">IF(ISERROR(INDIRECT("'様式第５号 (2)'!R15")),0,INDIRECT("'様式第５号 (2)'!R15"))</f>
        <v>0</v>
      </c>
      <c r="S32" s="4">
        <f ca="1">IF(ISERROR(INDIRECT("'様式第５号 (3)'!R13")),0,INDIRECT("'様式第５号 (3)'!R13"))</f>
        <v>0</v>
      </c>
      <c r="T32" s="4">
        <f ca="1">IF(ISERROR(INDIRECT("'様式第５号 (3)'!R14")),0,INDIRECT("'様式第５号 (3)'!R14"))</f>
        <v>0</v>
      </c>
      <c r="U32" s="4">
        <f ca="1">IF(ISERROR(INDIRECT("'様式第５号 (3)'!R15")),0,INDIRECT("'様式第５号 (3)'!R15"))</f>
        <v>0</v>
      </c>
      <c r="V32" s="4">
        <f ca="1">IF(ISERROR(INDIRECT("'様式第５号 (4)'!R13")),0,INDIRECT("'様式第５号 (4)'!R13"))</f>
        <v>0</v>
      </c>
      <c r="W32" s="4">
        <f ca="1">IF(ISERROR(INDIRECT("'様式第５号 (4)'!R14")),0,INDIRECT("'様式第５号 (4)'!R14"))</f>
        <v>0</v>
      </c>
      <c r="X32" s="4">
        <f ca="1">IF(ISERROR(INDIRECT("'様式第５号 (4)'!R15")),0,INDIRECT("'様式第５号 (4)'!R15"))</f>
        <v>0</v>
      </c>
      <c r="Y32" s="4">
        <f ca="1">IF(ISERROR(INDIRECT("'様式第５号 (5)'!R13")),0,INDIRECT("'様式第５号 (5)'!R13"))</f>
        <v>0</v>
      </c>
      <c r="Z32" s="4">
        <f ca="1">IF(ISERROR(INDIRECT("'様式第５号 (5)'!R14")),0,INDIRECT("'様式第５号 (5)'!R14"))</f>
        <v>0</v>
      </c>
      <c r="AA32" s="4">
        <f ca="1">IF(ISERROR(INDIRECT("'様式第５号 (5)'!R15")),0,INDIRECT("'様式第５号 (5)'!R15"))</f>
        <v>0</v>
      </c>
      <c r="AB32" s="4">
        <f ca="1">IF(ISERROR(INDIRECT("'様式第５号 (6)'!R13")),0,INDIRECT("'様式第５号 (6)'!R13"))</f>
        <v>0</v>
      </c>
      <c r="AC32" s="4">
        <f ca="1">IF(ISERROR(INDIRECT("'様式第５号 (6)'!R14")),0,INDIRECT("'様式第５号 (6)'!R14"))</f>
        <v>0</v>
      </c>
      <c r="AD32" s="4">
        <f ca="1">IF(ISERROR(INDIRECT("'様式第５号 (6)'!R15")),0,INDIRECT("'様式第５号 (6)'!R15"))</f>
        <v>0</v>
      </c>
      <c r="AE32" s="4">
        <f ca="1">IF(ISERROR(INDIRECT("'様式第５号 (7)'!R13")),0,INDIRECT("'様式第５号 (7)'!R13"))</f>
        <v>0</v>
      </c>
      <c r="AF32" s="4">
        <f ca="1">IF(ISERROR(INDIRECT("'様式第５号 (7)'!R14")),0,INDIRECT("'様式第５号 (7)'!R14"))</f>
        <v>0</v>
      </c>
      <c r="AG32" s="4">
        <f ca="1">IF(ISERROR(INDIRECT("'様式第５号 (7)'!R15")),0,INDIRECT("'様式第５号 (7)'!R15"))</f>
        <v>0</v>
      </c>
      <c r="AH32" s="4">
        <f ca="1">IF(ISERROR(INDIRECT("'様式第５号 (8)'!R13")),0,INDIRECT("'様式第５号 (8)'!R13"))</f>
        <v>0</v>
      </c>
      <c r="AI32" s="4">
        <f ca="1">IF(ISERROR(INDIRECT("'様式第５号 (8)'!R14")),0,INDIRECT("'様式第５号 (8)'!R14"))</f>
        <v>0</v>
      </c>
      <c r="AJ32" s="4">
        <f ca="1">IF(ISERROR(INDIRECT("'様式第５号 (8)'!R15")),0,INDIRECT("'様式第５号 (8)'!R15"))</f>
        <v>0</v>
      </c>
      <c r="AK32" s="4">
        <f ca="1">IF(ISERROR(INDIRECT("'様式第５号 (9)'!R13")),0,INDIRECT("'様式第５号 (9)'!R13"))</f>
        <v>0</v>
      </c>
      <c r="AL32" s="4">
        <f ca="1">IF(ISERROR(INDIRECT("'様式第５号 (9)'!R14")),0,INDIRECT("'様式第５号 (9)'!R14"))</f>
        <v>0</v>
      </c>
      <c r="AM32" s="4">
        <f ca="1">IF(ISERROR(INDIRECT("'様式第５号 (9)'!R15")),0,INDIRECT("'様式第５号 (9)'!R15"))</f>
        <v>0</v>
      </c>
      <c r="AN32" s="4">
        <f ca="1">IF(ISERROR(INDIRECT("'様式第５号 (10)'!R13")),0,INDIRECT("'様式第５号 (10)'!R13"))</f>
        <v>0</v>
      </c>
      <c r="AO32" s="4">
        <f ca="1">IF(ISERROR(INDIRECT("'様式第５号 (10)'!R14")),0,INDIRECT("'様式第５号 (10)'!R14"))</f>
        <v>0</v>
      </c>
      <c r="AP32" s="4">
        <f ca="1">IF(ISERROR(INDIRECT("'様式第５号 (10)'!R15")),0,INDIRECT("'様式第５号 (10)'!R15"))</f>
        <v>0</v>
      </c>
      <c r="AQ32" s="4">
        <f ca="1">IF(ISERROR(INDIRECT("'様式第５号 (11)'!R13")),0,INDIRECT("'様式第５号 (11)'!R13"))</f>
        <v>0</v>
      </c>
      <c r="AR32" s="4">
        <f ca="1">IF(ISERROR(INDIRECT("'様式第５号 (11)'!R14")),0,INDIRECT("'様式第５号 (11)'!R14"))</f>
        <v>0</v>
      </c>
      <c r="AS32" s="4">
        <f ca="1">IF(ISERROR(INDIRECT("'様式第５号 (11)'!R15")),0,INDIRECT("'様式第５号 (11)'!R15"))</f>
        <v>0</v>
      </c>
      <c r="AT32" s="4">
        <f ca="1">IF(ISERROR(INDIRECT("'様式第５号 (12)'!R13")),0,INDIRECT("'様式第５号 (12)'!R13"))</f>
        <v>0</v>
      </c>
      <c r="AU32" s="4">
        <f ca="1">IF(ISERROR(INDIRECT("'様式第５号 (12)'!R14")),0,INDIRECT("'様式第５号 (12)'!R14"))</f>
        <v>0</v>
      </c>
      <c r="AV32" s="4">
        <f ca="1">IF(ISERROR(INDIRECT("'様式第５号 (12)'!R15")),0,INDIRECT("'様式第５号 (12)'!R15"))</f>
        <v>0</v>
      </c>
      <c r="AW32" s="4">
        <f ca="1">IF(ISERROR(INDIRECT("'様式第５号 (13)'!R13")),0,INDIRECT("'様式第５号 (13)'!R13"))</f>
        <v>0</v>
      </c>
      <c r="AX32" s="4">
        <f ca="1">IF(ISERROR(INDIRECT("'様式第５号 (13)'!R14")),0,INDIRECT("'様式第５号 (13)'!R14"))</f>
        <v>0</v>
      </c>
      <c r="AY32" s="4">
        <f ca="1">IF(ISERROR(INDIRECT("'様式第５号 (13)'!R15")),0,INDIRECT("'様式第５号 (13)'!R15"))</f>
        <v>0</v>
      </c>
      <c r="AZ32" s="4">
        <f ca="1">IF(ISERROR(INDIRECT("'様式第５号 (14)'!R13")),0,INDIRECT("'様式第５号 (14)'!R13"))</f>
        <v>0</v>
      </c>
      <c r="BA32" s="4">
        <f ca="1">IF(ISERROR(INDIRECT("'様式第５号 (14)'!R14")),0,INDIRECT("'様式第５号 (14)'!R14"))</f>
        <v>0</v>
      </c>
      <c r="BB32" s="4">
        <f ca="1">IF(ISERROR(INDIRECT("'様式第５号 (14)'!R15")),0,INDIRECT("'様式第５号 (14)'!R15"))</f>
        <v>0</v>
      </c>
      <c r="BC32" s="4">
        <f ca="1">IF(ISERROR(INDIRECT("'様式第５号 (15)'!R13")),0,INDIRECT("'様式第５号 (15)'!R13"))</f>
        <v>0</v>
      </c>
      <c r="BD32" s="4">
        <f ca="1">IF(ISERROR(INDIRECT("'様式第５号 (15)'!R14")),0,INDIRECT("'様式第５号 (15)'!R14"))</f>
        <v>0</v>
      </c>
      <c r="BE32" s="4">
        <f ca="1">IF(ISERROR(INDIRECT("'様式第５号 (15)'!R15")),0,INDIRECT("'様式第５号 (15)'!R15"))</f>
        <v>0</v>
      </c>
      <c r="BF32" s="4">
        <f ca="1">IF(ISERROR(INDIRECT("'様式第５号 (16)'!R13")),0,INDIRECT("'様式第５号 (16)'!R13"))</f>
        <v>0</v>
      </c>
      <c r="BG32" s="4">
        <f ca="1">IF(ISERROR(INDIRECT("'様式第５号 (16)'!R14")),0,INDIRECT("'様式第５号 (16)'!R14"))</f>
        <v>0</v>
      </c>
      <c r="BH32" s="4">
        <f ca="1">IF(ISERROR(INDIRECT("'様式第５号 (16)'!R15")),0,INDIRECT("'様式第５号 (16)'!R15"))</f>
        <v>0</v>
      </c>
      <c r="BI32" s="4">
        <f ca="1">IF(ISERROR(INDIRECT("'様式第５号 (17)'!R13")),0,INDIRECT("'様式第５号 (17)'!R13"))</f>
        <v>0</v>
      </c>
      <c r="BJ32" s="4">
        <f ca="1">IF(ISERROR(INDIRECT("'様式第５号 (17)'!R14")),0,INDIRECT("'様式第５号 (17)'!R14"))</f>
        <v>0</v>
      </c>
      <c r="BK32" s="4">
        <f ca="1">IF(ISERROR(INDIRECT("'様式第５号 (17)'!R15")),0,INDIRECT("'様式第５号 (17)'!R15"))</f>
        <v>0</v>
      </c>
      <c r="BL32" s="4">
        <f ca="1">IF(ISERROR(INDIRECT("'様式第５号 (18)'!R13")),0,INDIRECT("'様式第５号 (18)'!R13"))</f>
        <v>0</v>
      </c>
      <c r="BM32" s="4">
        <f ca="1">IF(ISERROR(INDIRECT("'様式第５号 (18)'!R14")),0,INDIRECT("'様式第５号 (18)'!R14"))</f>
        <v>0</v>
      </c>
      <c r="BN32" s="4">
        <f ca="1">IF(ISERROR(INDIRECT("'様式第５号 (18)'!R15")),0,INDIRECT("'様式第５号 (18)'!R15"))</f>
        <v>0</v>
      </c>
      <c r="BO32" s="4">
        <f ca="1">IF(ISERROR(INDIRECT("'様式第５号 (19)'!R13")),0,INDIRECT("'様式第５号 (19)'!R13"))</f>
        <v>0</v>
      </c>
      <c r="BP32" s="4">
        <f ca="1">IF(ISERROR(INDIRECT("'様式第５号 (19)'!R14")),0,INDIRECT("'様式第５号 (19)'!R14"))</f>
        <v>0</v>
      </c>
      <c r="BQ32" s="4">
        <f ca="1">IF(ISERROR(INDIRECT("'様式第５号 (19)'!R15")),0,INDIRECT("'様式第５号 (19)'!R15"))</f>
        <v>0</v>
      </c>
      <c r="BR32" s="4">
        <f ca="1">IF(ISERROR(INDIRECT("'様式第５号 (20)'!R13")),0,INDIRECT("'様式第５号 (20)'!R13"))</f>
        <v>0</v>
      </c>
      <c r="BS32" s="4">
        <f ca="1">IF(ISERROR(INDIRECT("'様式第５号 (20)'!R14")),0,INDIRECT("'様式第５号 (20)'!R14"))</f>
        <v>0</v>
      </c>
      <c r="BT32" s="4">
        <f ca="1">IF(ISERROR(INDIRECT("'様式第５号 (20)'!R15")),0,INDIRECT("'様式第５号 (20)'!R15"))</f>
        <v>0</v>
      </c>
      <c r="BU32" s="4">
        <f ca="1">IF(ISERROR(INDIRECT("'様式第５号 (21)'!R13")),0,INDIRECT("'様式第５号 (21)'!R13"))</f>
        <v>0</v>
      </c>
      <c r="BV32" s="4">
        <f ca="1">IF(ISERROR(INDIRECT("'様式第５号 (21)'!R14")),0,INDIRECT("'様式第５号 (21)'!R14"))</f>
        <v>0</v>
      </c>
      <c r="BW32" s="4">
        <f ca="1">IF(ISERROR(INDIRECT("'様式第５号 (21)'!R15")),0,INDIRECT("'様式第５号 (21)'!R15"))</f>
        <v>0</v>
      </c>
      <c r="BX32" s="4">
        <f ca="1">IF(ISERROR(INDIRECT("'様式第５号 (22)'!R13")),0,INDIRECT("'様式第５号 (22)'!R13"))</f>
        <v>0</v>
      </c>
      <c r="BY32" s="4">
        <f ca="1">IF(ISERROR(INDIRECT("'様式第５号 (22)'!R14")),0,INDIRECT("'様式第５号 (22)'!R14"))</f>
        <v>0</v>
      </c>
      <c r="BZ32" s="4">
        <f ca="1">IF(ISERROR(INDIRECT("'様式第５号 (22)'!R15")),0,INDIRECT("'様式第５号 (22)'!R15"))</f>
        <v>0</v>
      </c>
      <c r="CP32" s="4" t="str">
        <f t="shared" ref="CP32:CP43" si="3">"="&amp;$CS32&amp;DA32&amp;$CV32&amp;CX32&amp;$CU32&amp;DA32&amp;$CT32&amp;CX32&amp;$CW32</f>
        <v>=IF(ISERROR(INDIRECT("'様式第５号 (2)'!R13")),0,INDIRECT("'様式第５号 (2)'!R13"))</v>
      </c>
      <c r="CQ32" s="4" t="str">
        <f t="shared" ref="CQ32:CQ43" si="4">"="&amp;$CS32&amp;DB32&amp;$CV32&amp;CY32&amp;$CU32&amp;DB32&amp;$CT32&amp;CY32&amp;$CW32</f>
        <v>=IF(ISERROR(INDIRECT("'様式第５号 (2)'!R14")),0,INDIRECT("'様式第５号 (2)'!R14"))</v>
      </c>
      <c r="CR32" s="4" t="str">
        <f t="shared" ref="CR32:CR43" si="5">"="&amp;$CS32&amp;DC32&amp;$CV32&amp;CZ32&amp;$CU32&amp;DC32&amp;$CT32&amp;CZ32&amp;$CW32</f>
        <v>=IF(ISERROR(INDIRECT("'様式第５号 (2)'!R15")),0,INDIRECT("'様式第５号 (2)'!R15"))</v>
      </c>
      <c r="CS32" s="4" t="s">
        <v>171</v>
      </c>
      <c r="CT32" s="4" t="s">
        <v>172</v>
      </c>
      <c r="CU32" s="4" t="s">
        <v>173</v>
      </c>
      <c r="CV32" s="4" t="s">
        <v>172</v>
      </c>
      <c r="CW32" s="4" t="s">
        <v>135</v>
      </c>
      <c r="CX32" s="4" t="s">
        <v>134</v>
      </c>
      <c r="CY32" s="4" t="s">
        <v>147</v>
      </c>
      <c r="CZ32" s="4" t="s">
        <v>148</v>
      </c>
      <c r="DA32" s="4">
        <v>2</v>
      </c>
      <c r="DB32" s="4">
        <f t="shared" ref="DB32:DC43" si="6">DA32</f>
        <v>2</v>
      </c>
      <c r="DC32" s="4">
        <f t="shared" si="6"/>
        <v>2</v>
      </c>
      <c r="DZ32" s="4" t="str">
        <f t="shared" ref="DZ32:DZ43" si="7">"="&amp;$CS32&amp;EK32&amp;$CV32&amp;EH32&amp;$CU32&amp;EK32&amp;$CT32&amp;EH32&amp;$CW32</f>
        <v>=IF(ISERROR(INDIRECT("'様式第５号 (2)'!R13")),0,INDIRECT("'様式第５号 (2)'!R13"))</v>
      </c>
      <c r="EA32" s="4" t="str">
        <f t="shared" ref="EA32:EA43" si="8">"="&amp;$CS32&amp;EL32&amp;$CV32&amp;EI32&amp;$CU32&amp;EL32&amp;$CT32&amp;EI32&amp;$CW32</f>
        <v>=IF(ISERROR(INDIRECT("'様式第５号 (2)'!R14")),0,INDIRECT("'様式第５号 (2)'!R14"))</v>
      </c>
      <c r="EB32" s="4" t="str">
        <f t="shared" ref="EB32:EB43" si="9">"="&amp;$CS32&amp;EM32&amp;$CV32&amp;EJ32&amp;$CU32&amp;EM32&amp;$CT32&amp;EJ32&amp;$CW32</f>
        <v>=IF(ISERROR(INDIRECT("'様式第５号 (2)'!R15")),0,INDIRECT("'様式第５号 (2)'!R15"))</v>
      </c>
      <c r="EC32" s="4" t="s">
        <v>171</v>
      </c>
      <c r="ED32" s="4" t="s">
        <v>172</v>
      </c>
      <c r="EE32" s="4" t="s">
        <v>173</v>
      </c>
      <c r="EF32" s="4" t="s">
        <v>172</v>
      </c>
      <c r="EG32" s="4" t="s">
        <v>135</v>
      </c>
      <c r="EH32" s="4" t="s">
        <v>134</v>
      </c>
      <c r="EI32" s="4" t="s">
        <v>147</v>
      </c>
      <c r="EJ32" s="4" t="s">
        <v>148</v>
      </c>
      <c r="EK32" s="4">
        <v>2</v>
      </c>
      <c r="EL32" s="4">
        <f t="shared" ref="EL32:EL43" si="10">EK32</f>
        <v>2</v>
      </c>
      <c r="EM32" s="4">
        <f t="shared" ref="EM32:EM43" si="11">EL32</f>
        <v>2</v>
      </c>
    </row>
    <row r="33" spans="1:143">
      <c r="A33" s="88" t="str">
        <f>A16</f>
        <v>R.4.5</v>
      </c>
      <c r="B33" s="100"/>
      <c r="C33" s="77">
        <f t="shared" ref="C33:C43" si="12">SUM(D33:F33)</f>
        <v>0</v>
      </c>
      <c r="D33" s="93"/>
      <c r="E33" s="94"/>
      <c r="F33" s="95"/>
      <c r="G33" s="141">
        <f ca="1">IF(SUM(M33:O33)&gt;0,1,0)+IF(SUM(P33:R33)&gt;0,1,0)+IF(SUM(S33:U33)&gt;0,1,0)+IF(SUM(V33:X33)&gt;0,1,0)+IF(SUM(Y33:AA33)&gt;0,1,0)+IF(SUM(AB33:AD33)&gt;0,1,0)+IF(SUM(AE33:AG33)&gt;0,1,0)+IF(SUM(AH33:AJ33)&gt;0,1,0)+IF(SUM(AK33:AM33)&gt;0,1,0)+IF(SUM(AN33:AP33)&gt;0,1,0)+IF(SUM(AQ33:AS33)&gt;0,1,0)+IF(SUM(AT33:AV33)&gt;0,1,0)+IF(SUM(AW33:AY33)&gt;0,1,0)+IF(SUM(AZ33:BB33)&gt;0,1,0)+IF(SUM(BC33:BE33)&gt;0,1,0)+IF(SUM(BF33:BH33)&gt;0,1,0)+IF(SUM(BI33:BK33)&gt;0,1,0)+IF(SUM(BL33:BN33)&gt;0,1,0)+IF(SUM(BO33:BQ33)&gt;0,1,0)+IF(SUM(BR33:BT33)&gt;0,1,0)+IF(SUM(BU33:BW33)&gt;0,1,0)+IF(SUM(BX33:BZ33)&gt;0,1,0)</f>
        <v>0</v>
      </c>
      <c r="H33" s="77">
        <f t="shared" ref="H33:H43" ca="1" si="13">SUM(I33:K33)</f>
        <v>0</v>
      </c>
      <c r="I33" s="94">
        <f ca="1">M33+P33+S33+V33+Y33+AB33+AE33+AH33+AK33+AN33+AQ33+AT33+AW33+AZ33+BC33+BF33+BI33+BL33+BO33+BR33+BU33+BX33</f>
        <v>0</v>
      </c>
      <c r="J33" s="94">
        <f t="shared" ref="J33:K43" ca="1" si="14">N33+Q33+T33+W33+Z33+AC33+AF33+AI33+AL33+AO33+AR33+AU33+AX33+BA33+BD33+BG33+BJ33+BM33+BP33+BS33+BV33+BY33</f>
        <v>0</v>
      </c>
      <c r="K33" s="310">
        <f t="shared" ca="1" si="14"/>
        <v>0</v>
      </c>
      <c r="M33" s="4">
        <f ca="1">INDIRECT("様式第５号!R18")</f>
        <v>0</v>
      </c>
      <c r="N33" s="4">
        <f ca="1">INDIRECT("様式第５号!R19")</f>
        <v>0</v>
      </c>
      <c r="O33" s="4">
        <f ca="1">INDIRECT("様式第５号!R20")</f>
        <v>0</v>
      </c>
      <c r="P33" s="4">
        <f ca="1">IF(ISERROR(INDIRECT("'様式第５号 (2)'!R18")),0,INDIRECT("'様式第５号 (2)'!R18"))</f>
        <v>0</v>
      </c>
      <c r="Q33" s="4">
        <f ca="1">IF(ISERROR(INDIRECT("'様式第５号 (2)'!R19")),0,INDIRECT("'様式第５号 (2)'!R19"))</f>
        <v>0</v>
      </c>
      <c r="R33" s="4">
        <f ca="1">IF(ISERROR(INDIRECT("'様式第５号 (2)'!R20")),0,INDIRECT("'様式第５号 (2)'!R20"))</f>
        <v>0</v>
      </c>
      <c r="S33" s="4">
        <f ca="1">IF(ISERROR(INDIRECT("'様式第５号 (3)'!R18")),0,INDIRECT("'様式第５号 (3)'!R18"))</f>
        <v>0</v>
      </c>
      <c r="T33" s="4">
        <f ca="1">IF(ISERROR(INDIRECT("'様式第５号 (3)'!R19")),0,INDIRECT("'様式第５号 (3)'!R19"))</f>
        <v>0</v>
      </c>
      <c r="U33" s="4">
        <f ca="1">IF(ISERROR(INDIRECT("'様式第５号 (3)'!R20")),0,INDIRECT("'様式第５号 (3)'!R20"))</f>
        <v>0</v>
      </c>
      <c r="V33" s="4">
        <f ca="1">IF(ISERROR(INDIRECT("'様式第５号 (4)'!R18")),0,INDIRECT("'様式第５号 (4)'!R18"))</f>
        <v>0</v>
      </c>
      <c r="W33" s="4">
        <f ca="1">IF(ISERROR(INDIRECT("'様式第５号 (4)'!R19")),0,INDIRECT("'様式第５号 (4)'!R19"))</f>
        <v>0</v>
      </c>
      <c r="X33" s="4">
        <f ca="1">IF(ISERROR(INDIRECT("'様式第５号 (4)'!R20")),0,INDIRECT("'様式第５号 (4)'!R20"))</f>
        <v>0</v>
      </c>
      <c r="Y33" s="4">
        <f ca="1">IF(ISERROR(INDIRECT("'様式第５号 (5)'!R18")),0,INDIRECT("'様式第５号 (5)'!R18"))</f>
        <v>0</v>
      </c>
      <c r="Z33" s="4">
        <f ca="1">IF(ISERROR(INDIRECT("'様式第５号 (5)'!R19")),0,INDIRECT("'様式第５号 (5)'!R19"))</f>
        <v>0</v>
      </c>
      <c r="AA33" s="4">
        <f ca="1">IF(ISERROR(INDIRECT("'様式第５号 (5)'!R20")),0,INDIRECT("'様式第５号 (5)'!R20"))</f>
        <v>0</v>
      </c>
      <c r="AB33" s="4">
        <f ca="1">IF(ISERROR(INDIRECT("'様式第５号 (6)'!R18")),0,INDIRECT("'様式第５号 (6)'!R18"))</f>
        <v>0</v>
      </c>
      <c r="AC33" s="4">
        <f ca="1">IF(ISERROR(INDIRECT("'様式第５号 (6)'!R19")),0,INDIRECT("'様式第５号 (6)'!R19"))</f>
        <v>0</v>
      </c>
      <c r="AD33" s="4">
        <f ca="1">IF(ISERROR(INDIRECT("'様式第５号 (6)'!R20")),0,INDIRECT("'様式第５号 (6)'!R20"))</f>
        <v>0</v>
      </c>
      <c r="AE33" s="4">
        <f ca="1">IF(ISERROR(INDIRECT("'様式第５号 (7)'!R18")),0,INDIRECT("'様式第５号 (7)'!R18"))</f>
        <v>0</v>
      </c>
      <c r="AF33" s="4">
        <f ca="1">IF(ISERROR(INDIRECT("'様式第５号 (7)'!R19")),0,INDIRECT("'様式第５号 (7)'!R19"))</f>
        <v>0</v>
      </c>
      <c r="AG33" s="4">
        <f ca="1">IF(ISERROR(INDIRECT("'様式第５号 (7)'!R20")),0,INDIRECT("'様式第５号 (7)'!R20"))</f>
        <v>0</v>
      </c>
      <c r="AH33" s="4">
        <f ca="1">IF(ISERROR(INDIRECT("'様式第５号 (8)'!R18")),0,INDIRECT("'様式第５号 (8)'!R18"))</f>
        <v>0</v>
      </c>
      <c r="AI33" s="4">
        <f ca="1">IF(ISERROR(INDIRECT("'様式第５号 (8)'!R19")),0,INDIRECT("'様式第５号 (8)'!R19"))</f>
        <v>0</v>
      </c>
      <c r="AJ33" s="4">
        <f ca="1">IF(ISERROR(INDIRECT("'様式第５号 (8)'!R20")),0,INDIRECT("'様式第５号 (8)'!R20"))</f>
        <v>0</v>
      </c>
      <c r="AK33" s="4">
        <f ca="1">IF(ISERROR(INDIRECT("'様式第５号 (9)'!R18")),0,INDIRECT("'様式第５号 (9)'!R18"))</f>
        <v>0</v>
      </c>
      <c r="AL33" s="4">
        <f ca="1">IF(ISERROR(INDIRECT("'様式第５号 (9)'!R19")),0,INDIRECT("'様式第５号 (9)'!R19"))</f>
        <v>0</v>
      </c>
      <c r="AM33" s="4">
        <f ca="1">IF(ISERROR(INDIRECT("'様式第５号 (9)'!R20")),0,INDIRECT("'様式第５号 (9)'!R20"))</f>
        <v>0</v>
      </c>
      <c r="AN33" s="4">
        <f ca="1">IF(ISERROR(INDIRECT("'様式第５号 (10)'!R18")),0,INDIRECT("'様式第５号 (10)'!R18"))</f>
        <v>0</v>
      </c>
      <c r="AO33" s="4">
        <f ca="1">IF(ISERROR(INDIRECT("'様式第５号 (10)'!R19")),0,INDIRECT("'様式第５号 (10)'!R19"))</f>
        <v>0</v>
      </c>
      <c r="AP33" s="4">
        <f ca="1">IF(ISERROR(INDIRECT("'様式第５号 (10)'!R20")),0,INDIRECT("'様式第５号 (10)'!R20"))</f>
        <v>0</v>
      </c>
      <c r="AQ33" s="4">
        <f ca="1">IF(ISERROR(INDIRECT("'様式第５号 (11)'!R18")),0,INDIRECT("'様式第５号 (11)'!R18"))</f>
        <v>0</v>
      </c>
      <c r="AR33" s="4">
        <f ca="1">IF(ISERROR(INDIRECT("'様式第５号 (11)'!R19")),0,INDIRECT("'様式第５号 (11)'!R19"))</f>
        <v>0</v>
      </c>
      <c r="AS33" s="4">
        <f ca="1">IF(ISERROR(INDIRECT("'様式第５号 (11)'!R20")),0,INDIRECT("'様式第５号 (11)'!R20"))</f>
        <v>0</v>
      </c>
      <c r="AT33" s="4">
        <f ca="1">IF(ISERROR(INDIRECT("'様式第５号 (12)'!R18")),0,INDIRECT("'様式第５号 (12)'!R18"))</f>
        <v>0</v>
      </c>
      <c r="AU33" s="4">
        <f ca="1">IF(ISERROR(INDIRECT("'様式第５号 (12)'!R19")),0,INDIRECT("'様式第５号 (12)'!R19"))</f>
        <v>0</v>
      </c>
      <c r="AV33" s="4">
        <f ca="1">IF(ISERROR(INDIRECT("'様式第５号 (12)'!R20")),0,INDIRECT("'様式第５号 (12)'!R20"))</f>
        <v>0</v>
      </c>
      <c r="AW33" s="4">
        <f ca="1">IF(ISERROR(INDIRECT("'様式第５号 (13)'!R18")),0,INDIRECT("'様式第５号 (13)'!R18"))</f>
        <v>0</v>
      </c>
      <c r="AX33" s="4">
        <f ca="1">IF(ISERROR(INDIRECT("'様式第５号 (13)'!R19")),0,INDIRECT("'様式第５号 (13)'!R19"))</f>
        <v>0</v>
      </c>
      <c r="AY33" s="4">
        <f ca="1">IF(ISERROR(INDIRECT("'様式第５号 (13)'!R20")),0,INDIRECT("'様式第５号 (13)'!R20"))</f>
        <v>0</v>
      </c>
      <c r="AZ33" s="4">
        <f ca="1">IF(ISERROR(INDIRECT("'様式第５号 (14)'!R18")),0,INDIRECT("'様式第５号 (14)'!R18"))</f>
        <v>0</v>
      </c>
      <c r="BA33" s="4">
        <f ca="1">IF(ISERROR(INDIRECT("'様式第５号 (14)'!R19")),0,INDIRECT("'様式第５号 (14)'!R19"))</f>
        <v>0</v>
      </c>
      <c r="BB33" s="4">
        <f ca="1">IF(ISERROR(INDIRECT("'様式第５号 (14)'!R20")),0,INDIRECT("'様式第５号 (14)'!R20"))</f>
        <v>0</v>
      </c>
      <c r="BC33" s="4">
        <f ca="1">IF(ISERROR(INDIRECT("'様式第５号 (15)'!R18")),0,INDIRECT("'様式第５号 (15)'!R18"))</f>
        <v>0</v>
      </c>
      <c r="BD33" s="4">
        <f ca="1">IF(ISERROR(INDIRECT("'様式第５号 (15)'!R19")),0,INDIRECT("'様式第５号 (15)'!R19"))</f>
        <v>0</v>
      </c>
      <c r="BE33" s="4">
        <f ca="1">IF(ISERROR(INDIRECT("'様式第５号 (15)'!R20")),0,INDIRECT("'様式第５号 (15)'!R20"))</f>
        <v>0</v>
      </c>
      <c r="BF33" s="4">
        <f ca="1">IF(ISERROR(INDIRECT("'様式第５号 (16)'!R18")),0,INDIRECT("'様式第５号 (16)'!R18"))</f>
        <v>0</v>
      </c>
      <c r="BG33" s="4">
        <f ca="1">IF(ISERROR(INDIRECT("'様式第５号 (16)'!R19")),0,INDIRECT("'様式第５号 (16)'!R19"))</f>
        <v>0</v>
      </c>
      <c r="BH33" s="4">
        <f ca="1">IF(ISERROR(INDIRECT("'様式第５号 (16)'!R20")),0,INDIRECT("'様式第５号 (16)'!R20"))</f>
        <v>0</v>
      </c>
      <c r="BI33" s="4">
        <f ca="1">IF(ISERROR(INDIRECT("'様式第５号 (17)'!R18")),0,INDIRECT("'様式第５号 (17)'!R18"))</f>
        <v>0</v>
      </c>
      <c r="BJ33" s="4">
        <f ca="1">IF(ISERROR(INDIRECT("'様式第５号 (17)'!R19")),0,INDIRECT("'様式第５号 (17)'!R19"))</f>
        <v>0</v>
      </c>
      <c r="BK33" s="4">
        <f ca="1">IF(ISERROR(INDIRECT("'様式第５号 (17)'!R20")),0,INDIRECT("'様式第５号 (17)'!R20"))</f>
        <v>0</v>
      </c>
      <c r="BL33" s="4">
        <f ca="1">IF(ISERROR(INDIRECT("'様式第５号 (18)'!R18")),0,INDIRECT("'様式第５号 (18)'!R18"))</f>
        <v>0</v>
      </c>
      <c r="BM33" s="4">
        <f ca="1">IF(ISERROR(INDIRECT("'様式第５号 (18)'!R19")),0,INDIRECT("'様式第５号 (18)'!R19"))</f>
        <v>0</v>
      </c>
      <c r="BN33" s="4">
        <f ca="1">IF(ISERROR(INDIRECT("'様式第５号 (18)'!R20")),0,INDIRECT("'様式第５号 (18)'!R20"))</f>
        <v>0</v>
      </c>
      <c r="BO33" s="4">
        <f ca="1">IF(ISERROR(INDIRECT("'様式第５号 (19)'!R18")),0,INDIRECT("'様式第５号 (19)'!R18"))</f>
        <v>0</v>
      </c>
      <c r="BP33" s="4">
        <f ca="1">IF(ISERROR(INDIRECT("'様式第５号 (19)'!R19")),0,INDIRECT("'様式第５号 (19)'!R19"))</f>
        <v>0</v>
      </c>
      <c r="BQ33" s="4">
        <f ca="1">IF(ISERROR(INDIRECT("'様式第５号 (19)'!R20")),0,INDIRECT("'様式第５号 (19)'!R20"))</f>
        <v>0</v>
      </c>
      <c r="BR33" s="4">
        <f ca="1">IF(ISERROR(INDIRECT("'様式第５号 (20)'!R18")),0,INDIRECT("'様式第５号 (20)'!R18"))</f>
        <v>0</v>
      </c>
      <c r="BS33" s="4">
        <f ca="1">IF(ISERROR(INDIRECT("'様式第５号 (20)'!R19")),0,INDIRECT("'様式第５号 (20)'!R19"))</f>
        <v>0</v>
      </c>
      <c r="BT33" s="4">
        <f ca="1">IF(ISERROR(INDIRECT("'様式第５号 (20)'!R20")),0,INDIRECT("'様式第５号 (20)'!R20"))</f>
        <v>0</v>
      </c>
      <c r="BU33" s="4">
        <f ca="1">IF(ISERROR(INDIRECT("'様式第５号 (21)'!R18")),0,INDIRECT("'様式第５号 (21)'!R18"))</f>
        <v>0</v>
      </c>
      <c r="BV33" s="4">
        <f ca="1">IF(ISERROR(INDIRECT("'様式第５号 (21)'!R19")),0,INDIRECT("'様式第５号 (21)'!R19"))</f>
        <v>0</v>
      </c>
      <c r="BW33" s="4">
        <f ca="1">IF(ISERROR(INDIRECT("'様式第５号 (21)'!R20")),0,INDIRECT("'様式第５号 (21)'!R20"))</f>
        <v>0</v>
      </c>
      <c r="BX33" s="4">
        <f ca="1">IF(ISERROR(INDIRECT("'様式第５号 (22)'!R18")),0,INDIRECT("'様式第５号 (22)'!R18"))</f>
        <v>0</v>
      </c>
      <c r="BY33" s="4">
        <f ca="1">IF(ISERROR(INDIRECT("'様式第５号 (22)'!R19")),0,INDIRECT("'様式第５号 (22)'!R19"))</f>
        <v>0</v>
      </c>
      <c r="BZ33" s="4">
        <f ca="1">IF(ISERROR(INDIRECT("'様式第５号 (22)'!R20")),0,INDIRECT("'様式第５号 (22)'!R20"))</f>
        <v>0</v>
      </c>
      <c r="CP33" s="4" t="str">
        <f t="shared" si="3"/>
        <v>=IF(ISERROR(INDIRECT("'様式第５号 (2)'!R18")),0,INDIRECT("'様式第５号 (2)'!R18"))</v>
      </c>
      <c r="CQ33" s="4" t="str">
        <f t="shared" si="4"/>
        <v>=IF(ISERROR(INDIRECT("'様式第５号 (2)'!R19")),0,INDIRECT("'様式第５号 (2)'!R19"))</v>
      </c>
      <c r="CR33" s="4" t="str">
        <f t="shared" si="5"/>
        <v>=IF(ISERROR(INDIRECT("'様式第５号 (2)'!R20")),0,INDIRECT("'様式第５号 (2)'!R20"))</v>
      </c>
      <c r="CS33" s="4" t="s">
        <v>171</v>
      </c>
      <c r="CT33" s="4" t="s">
        <v>172</v>
      </c>
      <c r="CU33" s="4" t="s">
        <v>173</v>
      </c>
      <c r="CV33" s="4" t="s">
        <v>172</v>
      </c>
      <c r="CW33" s="4" t="s">
        <v>135</v>
      </c>
      <c r="CX33" s="4" t="s">
        <v>136</v>
      </c>
      <c r="CY33" s="4" t="s">
        <v>149</v>
      </c>
      <c r="CZ33" s="4" t="s">
        <v>150</v>
      </c>
      <c r="DA33" s="4">
        <f>DA32</f>
        <v>2</v>
      </c>
      <c r="DB33" s="4">
        <f t="shared" si="6"/>
        <v>2</v>
      </c>
      <c r="DC33" s="4">
        <f t="shared" si="6"/>
        <v>2</v>
      </c>
      <c r="DZ33" s="4" t="str">
        <f t="shared" si="7"/>
        <v>=IF(ISERROR(INDIRECT("'様式第５号 (2)'!R18")),0,INDIRECT("'様式第５号 (2)'!R18"))</v>
      </c>
      <c r="EA33" s="4" t="str">
        <f t="shared" si="8"/>
        <v>=IF(ISERROR(INDIRECT("'様式第５号 (2)'!R19")),0,INDIRECT("'様式第５号 (2)'!R19"))</v>
      </c>
      <c r="EB33" s="4" t="str">
        <f t="shared" si="9"/>
        <v>=IF(ISERROR(INDIRECT("'様式第５号 (2)'!R20")),0,INDIRECT("'様式第５号 (2)'!R20"))</v>
      </c>
      <c r="EC33" s="4" t="s">
        <v>171</v>
      </c>
      <c r="ED33" s="4" t="s">
        <v>172</v>
      </c>
      <c r="EE33" s="4" t="s">
        <v>173</v>
      </c>
      <c r="EF33" s="4" t="s">
        <v>172</v>
      </c>
      <c r="EG33" s="4" t="s">
        <v>135</v>
      </c>
      <c r="EH33" s="4" t="s">
        <v>136</v>
      </c>
      <c r="EI33" s="4" t="s">
        <v>149</v>
      </c>
      <c r="EJ33" s="4" t="s">
        <v>150</v>
      </c>
      <c r="EK33" s="4">
        <f>EK32</f>
        <v>2</v>
      </c>
      <c r="EL33" s="4">
        <f t="shared" si="10"/>
        <v>2</v>
      </c>
      <c r="EM33" s="4">
        <f t="shared" si="11"/>
        <v>2</v>
      </c>
    </row>
    <row r="34" spans="1:143">
      <c r="A34" s="88" t="str">
        <f t="shared" ref="A34:A43" si="15">A17</f>
        <v>R.4.6</v>
      </c>
      <c r="B34" s="100"/>
      <c r="C34" s="77">
        <f t="shared" si="12"/>
        <v>0</v>
      </c>
      <c r="D34" s="93"/>
      <c r="E34" s="94"/>
      <c r="F34" s="95"/>
      <c r="G34" s="141">
        <f t="shared" ref="G34:G43" ca="1" si="16">IF(SUM(M34:O34)&gt;0,1,0)+IF(SUM(P34:R34)&gt;0,1,0)+IF(SUM(S34:U34)&gt;0,1,0)+IF(SUM(V34:X34)&gt;0,1,0)+IF(SUM(Y34:AA34)&gt;0,1,0)+IF(SUM(AB34:AD34)&gt;0,1,0)+IF(SUM(AE34:AG34)&gt;0,1,0)+IF(SUM(AH34:AJ34)&gt;0,1,0)+IF(SUM(AK34:AM34)&gt;0,1,0)+IF(SUM(AN34:AP34)&gt;0,1,0)+IF(SUM(AQ34:AS34)&gt;0,1,0)+IF(SUM(AT34:AV34)&gt;0,1,0)+IF(SUM(AW34:AY34)&gt;0,1,0)+IF(SUM(AZ34:BB34)&gt;0,1,0)+IF(SUM(BC34:BE34)&gt;0,1,0)+IF(SUM(BF34:BH34)&gt;0,1,0)+IF(SUM(BI34:BK34)&gt;0,1,0)+IF(SUM(BL34:BN34)&gt;0,1,0)+IF(SUM(BO34:BQ34)&gt;0,1,0)+IF(SUM(BR34:BT34)&gt;0,1,0)+IF(SUM(BU34:BW34)&gt;0,1,0)+IF(SUM(BX34:BZ34)&gt;0,1,0)</f>
        <v>0</v>
      </c>
      <c r="H34" s="77">
        <f t="shared" ca="1" si="13"/>
        <v>0</v>
      </c>
      <c r="I34" s="94">
        <f t="shared" ref="I34:I43" ca="1" si="17">M34+P34+S34+V34+Y34+AB34+AE34+AH34+AK34+AN34+AQ34+AT34+AW34+AZ34+BC34+BF34+BI34+BL34+BO34+BR34+BU34+BX34</f>
        <v>0</v>
      </c>
      <c r="J34" s="94">
        <f t="shared" ca="1" si="14"/>
        <v>0</v>
      </c>
      <c r="K34" s="310">
        <f t="shared" ca="1" si="14"/>
        <v>0</v>
      </c>
      <c r="M34" s="4">
        <f ca="1">INDIRECT("様式第５号!R23")</f>
        <v>0</v>
      </c>
      <c r="N34" s="4">
        <f ca="1">INDIRECT("様式第５号!R24")</f>
        <v>0</v>
      </c>
      <c r="O34" s="4">
        <f ca="1">INDIRECT("様式第５号!R25")</f>
        <v>0</v>
      </c>
      <c r="P34" s="4">
        <f ca="1">IF(ISERROR(INDIRECT("'様式第５号 (2)'!R23")),0,INDIRECT("'様式第５号 (2)'!R23"))</f>
        <v>0</v>
      </c>
      <c r="Q34" s="4">
        <f ca="1">IF(ISERROR(INDIRECT("'様式第５号 (2)'!R24")),0,INDIRECT("'様式第５号 (2)'!R24"))</f>
        <v>0</v>
      </c>
      <c r="R34" s="4">
        <f ca="1">IF(ISERROR(INDIRECT("'様式第５号 (2)'!R25")),0,INDIRECT("'様式第５号 (2)'!R25"))</f>
        <v>0</v>
      </c>
      <c r="S34" s="4">
        <f ca="1">IF(ISERROR(INDIRECT("'様式第５号 (3)'!R23")),0,INDIRECT("'様式第５号 (3)'!R23"))</f>
        <v>0</v>
      </c>
      <c r="T34" s="4">
        <f ca="1">IF(ISERROR(INDIRECT("'様式第５号 (3)'!R24")),0,INDIRECT("'様式第５号 (3)'!R24"))</f>
        <v>0</v>
      </c>
      <c r="U34" s="4">
        <f ca="1">IF(ISERROR(INDIRECT("'様式第５号 (3)'!R25")),0,INDIRECT("'様式第５号 (3)'!R25"))</f>
        <v>0</v>
      </c>
      <c r="V34" s="4">
        <f ca="1">IF(ISERROR(INDIRECT("'様式第５号 (4)'!R23")),0,INDIRECT("'様式第５号 (4)'!R23"))</f>
        <v>0</v>
      </c>
      <c r="W34" s="4">
        <f ca="1">IF(ISERROR(INDIRECT("'様式第５号 (4)'!R24")),0,INDIRECT("'様式第５号 (4)'!R24"))</f>
        <v>0</v>
      </c>
      <c r="X34" s="4">
        <f ca="1">IF(ISERROR(INDIRECT("'様式第５号 (4)'!R25")),0,INDIRECT("'様式第５号 (4)'!R25"))</f>
        <v>0</v>
      </c>
      <c r="Y34" s="4">
        <f ca="1">IF(ISERROR(INDIRECT("'様式第５号 (5)'!R23")),0,INDIRECT("'様式第５号 (5)'!R23"))</f>
        <v>0</v>
      </c>
      <c r="Z34" s="4">
        <f ca="1">IF(ISERROR(INDIRECT("'様式第５号 (5)'!R24")),0,INDIRECT("'様式第５号 (5)'!R24"))</f>
        <v>0</v>
      </c>
      <c r="AA34" s="4">
        <f ca="1">IF(ISERROR(INDIRECT("'様式第５号 (5)'!R25")),0,INDIRECT("'様式第５号 (5)'!R25"))</f>
        <v>0</v>
      </c>
      <c r="AB34" s="4">
        <f ca="1">IF(ISERROR(INDIRECT("'様式第５号 (6)'!R23")),0,INDIRECT("'様式第５号 (6)'!R23"))</f>
        <v>0</v>
      </c>
      <c r="AC34" s="4">
        <f ca="1">IF(ISERROR(INDIRECT("'様式第５号 (6)'!R24")),0,INDIRECT("'様式第５号 (6)'!R24"))</f>
        <v>0</v>
      </c>
      <c r="AD34" s="4">
        <f ca="1">IF(ISERROR(INDIRECT("'様式第５号 (6)'!R25")),0,INDIRECT("'様式第５号 (6)'!R25"))</f>
        <v>0</v>
      </c>
      <c r="AE34" s="4">
        <f ca="1">IF(ISERROR(INDIRECT("'様式第５号 (7)'!R23")),0,INDIRECT("'様式第５号 (7)'!R23"))</f>
        <v>0</v>
      </c>
      <c r="AF34" s="4">
        <f ca="1">IF(ISERROR(INDIRECT("'様式第５号 (7)'!R24")),0,INDIRECT("'様式第５号 (7)'!R24"))</f>
        <v>0</v>
      </c>
      <c r="AG34" s="4">
        <f ca="1">IF(ISERROR(INDIRECT("'様式第５号 (7)'!R25")),0,INDIRECT("'様式第５号 (7)'!R25"))</f>
        <v>0</v>
      </c>
      <c r="AH34" s="4">
        <f ca="1">IF(ISERROR(INDIRECT("'様式第５号 (8)'!R23")),0,INDIRECT("'様式第５号 (8)'!R23"))</f>
        <v>0</v>
      </c>
      <c r="AI34" s="4">
        <f ca="1">IF(ISERROR(INDIRECT("'様式第５号 (8)'!R24")),0,INDIRECT("'様式第５号 (8)'!R24"))</f>
        <v>0</v>
      </c>
      <c r="AJ34" s="4">
        <f ca="1">IF(ISERROR(INDIRECT("'様式第５号 (8)'!R25")),0,INDIRECT("'様式第５号 (8)'!R25"))</f>
        <v>0</v>
      </c>
      <c r="AK34" s="4">
        <f ca="1">IF(ISERROR(INDIRECT("'様式第５号 (9)'!R23")),0,INDIRECT("'様式第５号 (9)'!R23"))</f>
        <v>0</v>
      </c>
      <c r="AL34" s="4">
        <f ca="1">IF(ISERROR(INDIRECT("'様式第５号 (9)'!R24")),0,INDIRECT("'様式第５号 (9)'!R24"))</f>
        <v>0</v>
      </c>
      <c r="AM34" s="4">
        <f ca="1">IF(ISERROR(INDIRECT("'様式第５号 (9)'!R25")),0,INDIRECT("'様式第５号 (9)'!R25"))</f>
        <v>0</v>
      </c>
      <c r="AN34" s="4">
        <f ca="1">IF(ISERROR(INDIRECT("'様式第５号 (10)'!R23")),0,INDIRECT("'様式第５号 (10)'!R23"))</f>
        <v>0</v>
      </c>
      <c r="AO34" s="4">
        <f ca="1">IF(ISERROR(INDIRECT("'様式第５号 (10)'!R24")),0,INDIRECT("'様式第５号 (10)'!R24"))</f>
        <v>0</v>
      </c>
      <c r="AP34" s="4">
        <f ca="1">IF(ISERROR(INDIRECT("'様式第５号 (10)'!R25")),0,INDIRECT("'様式第５号 (10)'!R25"))</f>
        <v>0</v>
      </c>
      <c r="AQ34" s="4">
        <f ca="1">IF(ISERROR(INDIRECT("'様式第５号 (11)'!R23")),0,INDIRECT("'様式第５号 (11)'!R23"))</f>
        <v>0</v>
      </c>
      <c r="AR34" s="4">
        <f ca="1">IF(ISERROR(INDIRECT("'様式第５号 (11)'!R24")),0,INDIRECT("'様式第５号 (11)'!R24"))</f>
        <v>0</v>
      </c>
      <c r="AS34" s="4">
        <f ca="1">IF(ISERROR(INDIRECT("'様式第５号 (11)'!R25")),0,INDIRECT("'様式第５号 (11)'!R25"))</f>
        <v>0</v>
      </c>
      <c r="AT34" s="4">
        <f ca="1">IF(ISERROR(INDIRECT("'様式第５号 (12)'!R23")),0,INDIRECT("'様式第５号 (12)'!R23"))</f>
        <v>0</v>
      </c>
      <c r="AU34" s="4">
        <f ca="1">IF(ISERROR(INDIRECT("'様式第５号 (12)'!R24")),0,INDIRECT("'様式第５号 (12)'!R24"))</f>
        <v>0</v>
      </c>
      <c r="AV34" s="4">
        <f ca="1">IF(ISERROR(INDIRECT("'様式第５号 (12)'!R25")),0,INDIRECT("'様式第５号 (12)'!R25"))</f>
        <v>0</v>
      </c>
      <c r="AW34" s="4">
        <f ca="1">IF(ISERROR(INDIRECT("'様式第５号 (13)'!R23")),0,INDIRECT("'様式第５号 (13)'!R23"))</f>
        <v>0</v>
      </c>
      <c r="AX34" s="4">
        <f ca="1">IF(ISERROR(INDIRECT("'様式第５号 (13)'!R24")),0,INDIRECT("'様式第５号 (13)'!R24"))</f>
        <v>0</v>
      </c>
      <c r="AY34" s="4">
        <f ca="1">IF(ISERROR(INDIRECT("'様式第５号 (13)'!R25")),0,INDIRECT("'様式第５号 (13)'!R25"))</f>
        <v>0</v>
      </c>
      <c r="AZ34" s="4">
        <f ca="1">IF(ISERROR(INDIRECT("'様式第５号 (14)'!R23")),0,INDIRECT("'様式第５号 (14)'!R23"))</f>
        <v>0</v>
      </c>
      <c r="BA34" s="4">
        <f ca="1">IF(ISERROR(INDIRECT("'様式第５号 (14)'!R24")),0,INDIRECT("'様式第５号 (14)'!R24"))</f>
        <v>0</v>
      </c>
      <c r="BB34" s="4">
        <f ca="1">IF(ISERROR(INDIRECT("'様式第５号 (14)'!R25")),0,INDIRECT("'様式第５号 (14)'!R25"))</f>
        <v>0</v>
      </c>
      <c r="BC34" s="4">
        <f ca="1">IF(ISERROR(INDIRECT("'様式第５号 (15)'!R23")),0,INDIRECT("'様式第５号 (15)'!R23"))</f>
        <v>0</v>
      </c>
      <c r="BD34" s="4">
        <f ca="1">IF(ISERROR(INDIRECT("'様式第５号 (15)'!R24")),0,INDIRECT("'様式第５号 (15)'!R24"))</f>
        <v>0</v>
      </c>
      <c r="BE34" s="4">
        <f ca="1">IF(ISERROR(INDIRECT("'様式第５号 (15)'!R25")),0,INDIRECT("'様式第５号 (15)'!R25"))</f>
        <v>0</v>
      </c>
      <c r="BF34" s="4">
        <f ca="1">IF(ISERROR(INDIRECT("'様式第５号 (16)'!R23")),0,INDIRECT("'様式第５号 (16)'!R23"))</f>
        <v>0</v>
      </c>
      <c r="BG34" s="4">
        <f ca="1">IF(ISERROR(INDIRECT("'様式第５号 (16)'!R24")),0,INDIRECT("'様式第５号 (16)'!R24"))</f>
        <v>0</v>
      </c>
      <c r="BH34" s="4">
        <f ca="1">IF(ISERROR(INDIRECT("'様式第５号 (16)'!R25")),0,INDIRECT("'様式第５号 (16)'!R25"))</f>
        <v>0</v>
      </c>
      <c r="BI34" s="4">
        <f ca="1">IF(ISERROR(INDIRECT("'様式第５号 (17)'!R23")),0,INDIRECT("'様式第５号 (17)'!R23"))</f>
        <v>0</v>
      </c>
      <c r="BJ34" s="4">
        <f ca="1">IF(ISERROR(INDIRECT("'様式第５号 (17)'!R24")),0,INDIRECT("'様式第５号 (17)'!R24"))</f>
        <v>0</v>
      </c>
      <c r="BK34" s="4">
        <f ca="1">IF(ISERROR(INDIRECT("'様式第５号 (17)'!R25")),0,INDIRECT("'様式第５号 (17)'!R25"))</f>
        <v>0</v>
      </c>
      <c r="BL34" s="4">
        <f ca="1">IF(ISERROR(INDIRECT("'様式第５号 (18)'!R23")),0,INDIRECT("'様式第５号 (18)'!R23"))</f>
        <v>0</v>
      </c>
      <c r="BM34" s="4">
        <f ca="1">IF(ISERROR(INDIRECT("'様式第５号 (18)'!R24")),0,INDIRECT("'様式第５号 (18)'!R24"))</f>
        <v>0</v>
      </c>
      <c r="BN34" s="4">
        <f ca="1">IF(ISERROR(INDIRECT("'様式第５号 (18)'!R25")),0,INDIRECT("'様式第５号 (18)'!R25"))</f>
        <v>0</v>
      </c>
      <c r="BO34" s="4">
        <f ca="1">IF(ISERROR(INDIRECT("'様式第５号 (19)'!R23")),0,INDIRECT("'様式第５号 (19)'!R23"))</f>
        <v>0</v>
      </c>
      <c r="BP34" s="4">
        <f ca="1">IF(ISERROR(INDIRECT("'様式第５号 (19)'!R24")),0,INDIRECT("'様式第５号 (19)'!R24"))</f>
        <v>0</v>
      </c>
      <c r="BQ34" s="4">
        <f ca="1">IF(ISERROR(INDIRECT("'様式第５号 (19)'!R25")),0,INDIRECT("'様式第５号 (19)'!R25"))</f>
        <v>0</v>
      </c>
      <c r="BR34" s="4">
        <f ca="1">IF(ISERROR(INDIRECT("'様式第５号 (20)'!R23")),0,INDIRECT("'様式第５号 (20)'!R23"))</f>
        <v>0</v>
      </c>
      <c r="BS34" s="4">
        <f ca="1">IF(ISERROR(INDIRECT("'様式第５号 (20)'!R24")),0,INDIRECT("'様式第５号 (20)'!R24"))</f>
        <v>0</v>
      </c>
      <c r="BT34" s="4">
        <f ca="1">IF(ISERROR(INDIRECT("'様式第５号 (20)'!R25")),0,INDIRECT("'様式第５号 (20)'!R25"))</f>
        <v>0</v>
      </c>
      <c r="BU34" s="4">
        <f ca="1">IF(ISERROR(INDIRECT("'様式第５号 (21)'!R23")),0,INDIRECT("'様式第５号 (21)'!R23"))</f>
        <v>0</v>
      </c>
      <c r="BV34" s="4">
        <f ca="1">IF(ISERROR(INDIRECT("'様式第５号 (21)'!R24")),0,INDIRECT("'様式第５号 (21)'!R24"))</f>
        <v>0</v>
      </c>
      <c r="BW34" s="4">
        <f ca="1">IF(ISERROR(INDIRECT("'様式第５号 (21)'!R25")),0,INDIRECT("'様式第５号 (21)'!R25"))</f>
        <v>0</v>
      </c>
      <c r="BX34" s="4">
        <f ca="1">IF(ISERROR(INDIRECT("'様式第５号 (22)'!R23")),0,INDIRECT("'様式第５号 (22)'!R23"))</f>
        <v>0</v>
      </c>
      <c r="BY34" s="4">
        <f ca="1">IF(ISERROR(INDIRECT("'様式第５号 (22)'!R24")),0,INDIRECT("'様式第５号 (22)'!R24"))</f>
        <v>0</v>
      </c>
      <c r="BZ34" s="4">
        <f ca="1">IF(ISERROR(INDIRECT("'様式第５号 (22)'!R25")),0,INDIRECT("'様式第５号 (22)'!R25"))</f>
        <v>0</v>
      </c>
      <c r="CP34" s="4" t="str">
        <f t="shared" si="3"/>
        <v>=IF(ISERROR(INDIRECT("'様式第５号 (2)'!R23")),0,INDIRECT("'様式第５号 (2)'!R23"))</v>
      </c>
      <c r="CQ34" s="4" t="str">
        <f t="shared" si="4"/>
        <v>=IF(ISERROR(INDIRECT("'様式第５号 (2)'!R24")),0,INDIRECT("'様式第５号 (2)'!R24"))</v>
      </c>
      <c r="CR34" s="4" t="str">
        <f t="shared" si="5"/>
        <v>=IF(ISERROR(INDIRECT("'様式第５号 (2)'!R25")),0,INDIRECT("'様式第５号 (2)'!R25"))</v>
      </c>
      <c r="CS34" s="4" t="s">
        <v>171</v>
      </c>
      <c r="CT34" s="4" t="s">
        <v>172</v>
      </c>
      <c r="CU34" s="4" t="s">
        <v>173</v>
      </c>
      <c r="CV34" s="4" t="s">
        <v>172</v>
      </c>
      <c r="CW34" s="4" t="s">
        <v>135</v>
      </c>
      <c r="CX34" s="4" t="s">
        <v>137</v>
      </c>
      <c r="CY34" s="4" t="s">
        <v>151</v>
      </c>
      <c r="CZ34" s="4" t="s">
        <v>152</v>
      </c>
      <c r="DA34" s="4">
        <f t="shared" ref="DA34:DA43" si="18">DA33</f>
        <v>2</v>
      </c>
      <c r="DB34" s="4">
        <f t="shared" si="6"/>
        <v>2</v>
      </c>
      <c r="DC34" s="4">
        <f t="shared" si="6"/>
        <v>2</v>
      </c>
      <c r="DZ34" s="4" t="str">
        <f t="shared" si="7"/>
        <v>=IF(ISERROR(INDIRECT("'様式第５号 (2)'!R23")),0,INDIRECT("'様式第５号 (2)'!R23"))</v>
      </c>
      <c r="EA34" s="4" t="str">
        <f t="shared" si="8"/>
        <v>=IF(ISERROR(INDIRECT("'様式第５号 (2)'!R24")),0,INDIRECT("'様式第５号 (2)'!R24"))</v>
      </c>
      <c r="EB34" s="4" t="str">
        <f t="shared" si="9"/>
        <v>=IF(ISERROR(INDIRECT("'様式第５号 (2)'!R25")),0,INDIRECT("'様式第５号 (2)'!R25"))</v>
      </c>
      <c r="EC34" s="4" t="s">
        <v>171</v>
      </c>
      <c r="ED34" s="4" t="s">
        <v>172</v>
      </c>
      <c r="EE34" s="4" t="s">
        <v>173</v>
      </c>
      <c r="EF34" s="4" t="s">
        <v>172</v>
      </c>
      <c r="EG34" s="4" t="s">
        <v>135</v>
      </c>
      <c r="EH34" s="4" t="s">
        <v>137</v>
      </c>
      <c r="EI34" s="4" t="s">
        <v>151</v>
      </c>
      <c r="EJ34" s="4" t="s">
        <v>152</v>
      </c>
      <c r="EK34" s="4">
        <f t="shared" ref="EK34:EK43" si="19">EK33</f>
        <v>2</v>
      </c>
      <c r="EL34" s="4">
        <f t="shared" si="10"/>
        <v>2</v>
      </c>
      <c r="EM34" s="4">
        <f t="shared" si="11"/>
        <v>2</v>
      </c>
    </row>
    <row r="35" spans="1:143">
      <c r="A35" s="88" t="str">
        <f t="shared" si="15"/>
        <v>R.4.7</v>
      </c>
      <c r="B35" s="100"/>
      <c r="C35" s="77">
        <f t="shared" si="12"/>
        <v>0</v>
      </c>
      <c r="D35" s="93"/>
      <c r="E35" s="94"/>
      <c r="F35" s="95"/>
      <c r="G35" s="141">
        <f t="shared" ca="1" si="16"/>
        <v>0</v>
      </c>
      <c r="H35" s="77">
        <f ca="1">SUM(I35:K35)</f>
        <v>0</v>
      </c>
      <c r="I35" s="94">
        <f t="shared" ca="1" si="17"/>
        <v>0</v>
      </c>
      <c r="J35" s="94">
        <f t="shared" ca="1" si="14"/>
        <v>0</v>
      </c>
      <c r="K35" s="310">
        <f t="shared" ca="1" si="14"/>
        <v>0</v>
      </c>
      <c r="M35" s="4">
        <f ca="1">INDIRECT("様式第５号!R28")</f>
        <v>0</v>
      </c>
      <c r="N35" s="4">
        <f ca="1">INDIRECT("様式第５号!R29")</f>
        <v>0</v>
      </c>
      <c r="O35" s="4">
        <f ca="1">INDIRECT("様式第５号!R30")</f>
        <v>0</v>
      </c>
      <c r="P35" s="4">
        <f ca="1">IF(ISERROR(INDIRECT("'様式第５号 (2)'!R28")),0,INDIRECT("'様式第５号 (2)'!R28"))</f>
        <v>0</v>
      </c>
      <c r="Q35" s="4">
        <f ca="1">IF(ISERROR(INDIRECT("'様式第５号 (2)'!R29")),0,INDIRECT("'様式第５号 (2)'!R29"))</f>
        <v>0</v>
      </c>
      <c r="R35" s="4">
        <f ca="1">IF(ISERROR(INDIRECT("'様式第５号 (2)'!R30")),0,INDIRECT("'様式第５号 (2)'!R30"))</f>
        <v>0</v>
      </c>
      <c r="S35" s="4">
        <f ca="1">IF(ISERROR(INDIRECT("'様式第５号 (3)'!R28")),0,INDIRECT("'様式第５号 (3)'!R28"))</f>
        <v>0</v>
      </c>
      <c r="T35" s="4">
        <f ca="1">IF(ISERROR(INDIRECT("'様式第５号 (3)'!R29")),0,INDIRECT("'様式第５号 (3)'!R29"))</f>
        <v>0</v>
      </c>
      <c r="U35" s="4">
        <f ca="1">IF(ISERROR(INDIRECT("'様式第５号 (3)'!R30")),0,INDIRECT("'様式第５号 (3)'!R30"))</f>
        <v>0</v>
      </c>
      <c r="V35" s="4">
        <f ca="1">IF(ISERROR(INDIRECT("'様式第５号 (4)'!R28")),0,INDIRECT("'様式第５号 (4)'!R28"))</f>
        <v>0</v>
      </c>
      <c r="W35" s="4">
        <f ca="1">IF(ISERROR(INDIRECT("'様式第５号 (4)'!R29")),0,INDIRECT("'様式第５号 (4)'!R29"))</f>
        <v>0</v>
      </c>
      <c r="X35" s="4">
        <f ca="1">IF(ISERROR(INDIRECT("'様式第５号 (4)'!R30")),0,INDIRECT("'様式第５号 (4)'!R30"))</f>
        <v>0</v>
      </c>
      <c r="Y35" s="4">
        <f ca="1">IF(ISERROR(INDIRECT("'様式第５号 (5)'!R28")),0,INDIRECT("'様式第５号 (5)'!R28"))</f>
        <v>0</v>
      </c>
      <c r="Z35" s="4">
        <f ca="1">IF(ISERROR(INDIRECT("'様式第５号 (5)'!R29")),0,INDIRECT("'様式第５号 (5)'!R29"))</f>
        <v>0</v>
      </c>
      <c r="AA35" s="4">
        <f ca="1">IF(ISERROR(INDIRECT("'様式第５号 (5)'!R30")),0,INDIRECT("'様式第５号 (5)'!R30"))</f>
        <v>0</v>
      </c>
      <c r="AB35" s="4">
        <f ca="1">IF(ISERROR(INDIRECT("'様式第５号 (6)'!R28")),0,INDIRECT("'様式第５号 (6)'!R28"))</f>
        <v>0</v>
      </c>
      <c r="AC35" s="4">
        <f ca="1">IF(ISERROR(INDIRECT("'様式第５号 (6)'!R29")),0,INDIRECT("'様式第５号 (6)'!R29"))</f>
        <v>0</v>
      </c>
      <c r="AD35" s="4">
        <f ca="1">IF(ISERROR(INDIRECT("'様式第５号 (6)'!R30")),0,INDIRECT("'様式第５号 (6)'!R30"))</f>
        <v>0</v>
      </c>
      <c r="AE35" s="4">
        <f ca="1">IF(ISERROR(INDIRECT("'様式第５号 (7)'!R28")),0,INDIRECT("'様式第５号 (7)'!R28"))</f>
        <v>0</v>
      </c>
      <c r="AF35" s="4">
        <f ca="1">IF(ISERROR(INDIRECT("'様式第５号 (7)'!R29")),0,INDIRECT("'様式第５号 (7)'!R29"))</f>
        <v>0</v>
      </c>
      <c r="AG35" s="4">
        <f ca="1">IF(ISERROR(INDIRECT("'様式第５号 (7)'!R30")),0,INDIRECT("'様式第５号 (7)'!R30"))</f>
        <v>0</v>
      </c>
      <c r="AH35" s="4">
        <f ca="1">IF(ISERROR(INDIRECT("'様式第５号 (8)'!R28")),0,INDIRECT("'様式第５号 (8)'!R28"))</f>
        <v>0</v>
      </c>
      <c r="AI35" s="4">
        <f ca="1">IF(ISERROR(INDIRECT("'様式第５号 (8)'!R29")),0,INDIRECT("'様式第５号 (8)'!R29"))</f>
        <v>0</v>
      </c>
      <c r="AJ35" s="4">
        <f ca="1">IF(ISERROR(INDIRECT("'様式第５号 (8)'!R30")),0,INDIRECT("'様式第５号 (8)'!R30"))</f>
        <v>0</v>
      </c>
      <c r="AK35" s="4">
        <f ca="1">IF(ISERROR(INDIRECT("'様式第５号 (9)'!R28")),0,INDIRECT("'様式第５号 (9)'!R28"))</f>
        <v>0</v>
      </c>
      <c r="AL35" s="4">
        <f ca="1">IF(ISERROR(INDIRECT("'様式第５号 (9)'!R29")),0,INDIRECT("'様式第５号 (9)'!R29"))</f>
        <v>0</v>
      </c>
      <c r="AM35" s="4">
        <f ca="1">IF(ISERROR(INDIRECT("'様式第５号 (9)'!R30")),0,INDIRECT("'様式第５号 (9)'!R30"))</f>
        <v>0</v>
      </c>
      <c r="AN35" s="4">
        <f ca="1">IF(ISERROR(INDIRECT("'様式第５号 (10)'!R28")),0,INDIRECT("'様式第５号 (10)'!R28"))</f>
        <v>0</v>
      </c>
      <c r="AO35" s="4">
        <f ca="1">IF(ISERROR(INDIRECT("'様式第５号 (10)'!R29")),0,INDIRECT("'様式第５号 (10)'!R29"))</f>
        <v>0</v>
      </c>
      <c r="AP35" s="4">
        <f ca="1">IF(ISERROR(INDIRECT("'様式第５号 (10)'!R30")),0,INDIRECT("'様式第５号 (10)'!R30"))</f>
        <v>0</v>
      </c>
      <c r="AQ35" s="4">
        <f ca="1">IF(ISERROR(INDIRECT("'様式第５号 (11)'!R28")),0,INDIRECT("'様式第５号 (11)'!R28"))</f>
        <v>0</v>
      </c>
      <c r="AR35" s="4">
        <f ca="1">IF(ISERROR(INDIRECT("'様式第５号 (11)'!R29")),0,INDIRECT("'様式第５号 (11)'!R29"))</f>
        <v>0</v>
      </c>
      <c r="AS35" s="4">
        <f ca="1">IF(ISERROR(INDIRECT("'様式第５号 (11)'!R30")),0,INDIRECT("'様式第５号 (11)'!R30"))</f>
        <v>0</v>
      </c>
      <c r="AT35" s="4">
        <f ca="1">IF(ISERROR(INDIRECT("'様式第５号 (12)'!R28")),0,INDIRECT("'様式第５号 (12)'!R28"))</f>
        <v>0</v>
      </c>
      <c r="AU35" s="4">
        <f ca="1">IF(ISERROR(INDIRECT("'様式第５号 (12)'!R29")),0,INDIRECT("'様式第５号 (12)'!R29"))</f>
        <v>0</v>
      </c>
      <c r="AV35" s="4">
        <f ca="1">IF(ISERROR(INDIRECT("'様式第５号 (12)'!R30")),0,INDIRECT("'様式第５号 (12)'!R30"))</f>
        <v>0</v>
      </c>
      <c r="AW35" s="4">
        <f ca="1">IF(ISERROR(INDIRECT("'様式第５号 (13)'!R28")),0,INDIRECT("'様式第５号 (13)'!R28"))</f>
        <v>0</v>
      </c>
      <c r="AX35" s="4">
        <f ca="1">IF(ISERROR(INDIRECT("'様式第５号 (13)'!R29")),0,INDIRECT("'様式第５号 (13)'!R29"))</f>
        <v>0</v>
      </c>
      <c r="AY35" s="4">
        <f ca="1">IF(ISERROR(INDIRECT("'様式第５号 (13)'!R30")),0,INDIRECT("'様式第５号 (13)'!R30"))</f>
        <v>0</v>
      </c>
      <c r="AZ35" s="4">
        <f ca="1">IF(ISERROR(INDIRECT("'様式第５号 (14)'!R28")),0,INDIRECT("'様式第５号 (14)'!R28"))</f>
        <v>0</v>
      </c>
      <c r="BA35" s="4">
        <f ca="1">IF(ISERROR(INDIRECT("'様式第５号 (14)'!R29")),0,INDIRECT("'様式第５号 (14)'!R29"))</f>
        <v>0</v>
      </c>
      <c r="BB35" s="4">
        <f ca="1">IF(ISERROR(INDIRECT("'様式第５号 (14)'!R30")),0,INDIRECT("'様式第５号 (14)'!R30"))</f>
        <v>0</v>
      </c>
      <c r="BC35" s="4">
        <f ca="1">IF(ISERROR(INDIRECT("'様式第５号 (15)'!R28")),0,INDIRECT("'様式第５号 (15)'!R28"))</f>
        <v>0</v>
      </c>
      <c r="BD35" s="4">
        <f ca="1">IF(ISERROR(INDIRECT("'様式第５号 (15)'!R29")),0,INDIRECT("'様式第５号 (15)'!R29"))</f>
        <v>0</v>
      </c>
      <c r="BE35" s="4">
        <f ca="1">IF(ISERROR(INDIRECT("'様式第５号 (15)'!R30")),0,INDIRECT("'様式第５号 (15)'!R30"))</f>
        <v>0</v>
      </c>
      <c r="BF35" s="4">
        <f ca="1">IF(ISERROR(INDIRECT("'様式第５号 (16)'!R28")),0,INDIRECT("'様式第５号 (16)'!R28"))</f>
        <v>0</v>
      </c>
      <c r="BG35" s="4">
        <f ca="1">IF(ISERROR(INDIRECT("'様式第５号 (16)'!R29")),0,INDIRECT("'様式第５号 (16)'!R29"))</f>
        <v>0</v>
      </c>
      <c r="BH35" s="4">
        <f ca="1">IF(ISERROR(INDIRECT("'様式第５号 (16)'!R30")),0,INDIRECT("'様式第５号 (16)'!R30"))</f>
        <v>0</v>
      </c>
      <c r="BI35" s="4">
        <f ca="1">IF(ISERROR(INDIRECT("'様式第５号 (17)'!R28")),0,INDIRECT("'様式第５号 (17)'!R28"))</f>
        <v>0</v>
      </c>
      <c r="BJ35" s="4">
        <f ca="1">IF(ISERROR(INDIRECT("'様式第５号 (17)'!R29")),0,INDIRECT("'様式第５号 (17)'!R29"))</f>
        <v>0</v>
      </c>
      <c r="BK35" s="4">
        <f ca="1">IF(ISERROR(INDIRECT("'様式第５号 (17)'!R30")),0,INDIRECT("'様式第５号 (17)'!R30"))</f>
        <v>0</v>
      </c>
      <c r="BL35" s="4">
        <f ca="1">IF(ISERROR(INDIRECT("'様式第５号 (18)'!R28")),0,INDIRECT("'様式第５号 (18)'!R28"))</f>
        <v>0</v>
      </c>
      <c r="BM35" s="4">
        <f ca="1">IF(ISERROR(INDIRECT("'様式第５号 (18)'!R29")),0,INDIRECT("'様式第５号 (18)'!R29"))</f>
        <v>0</v>
      </c>
      <c r="BN35" s="4">
        <f ca="1">IF(ISERROR(INDIRECT("'様式第５号 (18)'!R30")),0,INDIRECT("'様式第５号 (18)'!R30"))</f>
        <v>0</v>
      </c>
      <c r="BO35" s="4">
        <f ca="1">IF(ISERROR(INDIRECT("'様式第５号 (19)'!R28")),0,INDIRECT("'様式第５号 (19)'!R28"))</f>
        <v>0</v>
      </c>
      <c r="BP35" s="4">
        <f ca="1">IF(ISERROR(INDIRECT("'様式第５号 (19)'!R29")),0,INDIRECT("'様式第５号 (19)'!R29"))</f>
        <v>0</v>
      </c>
      <c r="BQ35" s="4">
        <f ca="1">IF(ISERROR(INDIRECT("'様式第５号 (19)'!R30")),0,INDIRECT("'様式第５号 (19)'!R30"))</f>
        <v>0</v>
      </c>
      <c r="BR35" s="4">
        <f ca="1">IF(ISERROR(INDIRECT("'様式第５号 (20)'!R28")),0,INDIRECT("'様式第５号 (20)'!R28"))</f>
        <v>0</v>
      </c>
      <c r="BS35" s="4">
        <f ca="1">IF(ISERROR(INDIRECT("'様式第５号 (20)'!R29")),0,INDIRECT("'様式第５号 (20)'!R29"))</f>
        <v>0</v>
      </c>
      <c r="BT35" s="4">
        <f ca="1">IF(ISERROR(INDIRECT("'様式第５号 (20)'!R30")),0,INDIRECT("'様式第５号 (20)'!R30"))</f>
        <v>0</v>
      </c>
      <c r="BU35" s="4">
        <f ca="1">IF(ISERROR(INDIRECT("'様式第５号 (21)'!R28")),0,INDIRECT("'様式第５号 (21)'!R28"))</f>
        <v>0</v>
      </c>
      <c r="BV35" s="4">
        <f ca="1">IF(ISERROR(INDIRECT("'様式第５号 (21)'!R29")),0,INDIRECT("'様式第５号 (21)'!R29"))</f>
        <v>0</v>
      </c>
      <c r="BW35" s="4">
        <f ca="1">IF(ISERROR(INDIRECT("'様式第５号 (21)'!R30")),0,INDIRECT("'様式第５号 (21)'!R30"))</f>
        <v>0</v>
      </c>
      <c r="BX35" s="4">
        <f ca="1">IF(ISERROR(INDIRECT("'様式第５号 (22)'!R28")),0,INDIRECT("'様式第５号 (22)'!R28"))</f>
        <v>0</v>
      </c>
      <c r="BY35" s="4">
        <f ca="1">IF(ISERROR(INDIRECT("'様式第５号 (22)'!R29")),0,INDIRECT("'様式第５号 (22)'!R29"))</f>
        <v>0</v>
      </c>
      <c r="BZ35" s="4">
        <f ca="1">IF(ISERROR(INDIRECT("'様式第５号 (22)'!R30")),0,INDIRECT("'様式第５号 (22)'!R30"))</f>
        <v>0</v>
      </c>
      <c r="CP35" s="4" t="str">
        <f t="shared" si="3"/>
        <v>=IF(ISERROR(INDIRECT("'様式第５号 (2)'!R28")),0,INDIRECT("'様式第５号 (2)'!R28"))</v>
      </c>
      <c r="CQ35" s="4" t="str">
        <f t="shared" si="4"/>
        <v>=IF(ISERROR(INDIRECT("'様式第５号 (2)'!R29")),0,INDIRECT("'様式第５号 (2)'!R29"))</v>
      </c>
      <c r="CR35" s="4" t="str">
        <f t="shared" si="5"/>
        <v>=IF(ISERROR(INDIRECT("'様式第５号 (2)'!R30")),0,INDIRECT("'様式第５号 (2)'!R30"))</v>
      </c>
      <c r="CS35" s="4" t="s">
        <v>171</v>
      </c>
      <c r="CT35" s="4" t="s">
        <v>172</v>
      </c>
      <c r="CU35" s="4" t="s">
        <v>173</v>
      </c>
      <c r="CV35" s="4" t="s">
        <v>172</v>
      </c>
      <c r="CW35" s="4" t="s">
        <v>135</v>
      </c>
      <c r="CX35" s="4" t="s">
        <v>138</v>
      </c>
      <c r="CY35" s="4" t="s">
        <v>153</v>
      </c>
      <c r="CZ35" s="4" t="s">
        <v>154</v>
      </c>
      <c r="DA35" s="4">
        <f t="shared" si="18"/>
        <v>2</v>
      </c>
      <c r="DB35" s="4">
        <f t="shared" si="6"/>
        <v>2</v>
      </c>
      <c r="DC35" s="4">
        <f t="shared" si="6"/>
        <v>2</v>
      </c>
      <c r="DZ35" s="4" t="str">
        <f t="shared" si="7"/>
        <v>=IF(ISERROR(INDIRECT("'様式第５号 (2)'!R28")),0,INDIRECT("'様式第５号 (2)'!R28"))</v>
      </c>
      <c r="EA35" s="4" t="str">
        <f t="shared" si="8"/>
        <v>=IF(ISERROR(INDIRECT("'様式第５号 (2)'!R29")),0,INDIRECT("'様式第５号 (2)'!R29"))</v>
      </c>
      <c r="EB35" s="4" t="str">
        <f t="shared" si="9"/>
        <v>=IF(ISERROR(INDIRECT("'様式第５号 (2)'!R30")),0,INDIRECT("'様式第５号 (2)'!R30"))</v>
      </c>
      <c r="EC35" s="4" t="s">
        <v>171</v>
      </c>
      <c r="ED35" s="4" t="s">
        <v>172</v>
      </c>
      <c r="EE35" s="4" t="s">
        <v>173</v>
      </c>
      <c r="EF35" s="4" t="s">
        <v>172</v>
      </c>
      <c r="EG35" s="4" t="s">
        <v>135</v>
      </c>
      <c r="EH35" s="4" t="s">
        <v>138</v>
      </c>
      <c r="EI35" s="4" t="s">
        <v>153</v>
      </c>
      <c r="EJ35" s="4" t="s">
        <v>154</v>
      </c>
      <c r="EK35" s="4">
        <f t="shared" si="19"/>
        <v>2</v>
      </c>
      <c r="EL35" s="4">
        <f t="shared" si="10"/>
        <v>2</v>
      </c>
      <c r="EM35" s="4">
        <f t="shared" si="11"/>
        <v>2</v>
      </c>
    </row>
    <row r="36" spans="1:143">
      <c r="A36" s="88" t="str">
        <f t="shared" si="15"/>
        <v>R.4.8</v>
      </c>
      <c r="B36" s="100"/>
      <c r="C36" s="77">
        <f t="shared" si="12"/>
        <v>0</v>
      </c>
      <c r="D36" s="93"/>
      <c r="E36" s="94"/>
      <c r="F36" s="95"/>
      <c r="G36" s="141">
        <f t="shared" ca="1" si="16"/>
        <v>0</v>
      </c>
      <c r="H36" s="77">
        <f t="shared" ca="1" si="13"/>
        <v>0</v>
      </c>
      <c r="I36" s="94">
        <f t="shared" ca="1" si="17"/>
        <v>0</v>
      </c>
      <c r="J36" s="94">
        <f t="shared" ca="1" si="14"/>
        <v>0</v>
      </c>
      <c r="K36" s="310">
        <f t="shared" ca="1" si="14"/>
        <v>0</v>
      </c>
      <c r="M36" s="4">
        <f ca="1">INDIRECT("様式第５号!R33")</f>
        <v>0</v>
      </c>
      <c r="N36" s="4">
        <f ca="1">INDIRECT("様式第５号!R34")</f>
        <v>0</v>
      </c>
      <c r="O36" s="4">
        <f ca="1">INDIRECT("様式第５号!R35")</f>
        <v>0</v>
      </c>
      <c r="P36" s="4">
        <f ca="1">IF(ISERROR(INDIRECT("'様式第５号 (2)'!R33")),0,INDIRECT("'様式第５号 (2)'!R33"))</f>
        <v>0</v>
      </c>
      <c r="Q36" s="4">
        <f ca="1">IF(ISERROR(INDIRECT("'様式第５号 (2)'!R34")),0,INDIRECT("'様式第５号 (2)'!R34"))</f>
        <v>0</v>
      </c>
      <c r="R36" s="4">
        <f ca="1">IF(ISERROR(INDIRECT("'様式第５号 (2)'!R35")),0,INDIRECT("'様式第５号 (2)'!R35"))</f>
        <v>0</v>
      </c>
      <c r="S36" s="4">
        <f ca="1">IF(ISERROR(INDIRECT("'様式第５号 (3)'!R33")),0,INDIRECT("'様式第５号 (3)'!R33"))</f>
        <v>0</v>
      </c>
      <c r="T36" s="4">
        <f ca="1">IF(ISERROR(INDIRECT("'様式第５号 (3)'!R34")),0,INDIRECT("'様式第５号 (3)'!R34"))</f>
        <v>0</v>
      </c>
      <c r="U36" s="4">
        <f ca="1">IF(ISERROR(INDIRECT("'様式第５号 (3)'!R35")),0,INDIRECT("'様式第５号 (3)'!R35"))</f>
        <v>0</v>
      </c>
      <c r="V36" s="4">
        <f ca="1">IF(ISERROR(INDIRECT("'様式第５号 (4)'!R33")),0,INDIRECT("'様式第５号 (4)'!R33"))</f>
        <v>0</v>
      </c>
      <c r="W36" s="4">
        <f ca="1">IF(ISERROR(INDIRECT("'様式第５号 (4)'!R34")),0,INDIRECT("'様式第５号 (4)'!R34"))</f>
        <v>0</v>
      </c>
      <c r="X36" s="4">
        <f ca="1">IF(ISERROR(INDIRECT("'様式第５号 (4)'!R35")),0,INDIRECT("'様式第５号 (4)'!R35"))</f>
        <v>0</v>
      </c>
      <c r="Y36" s="4">
        <f ca="1">IF(ISERROR(INDIRECT("'様式第５号 (5)'!R33")),0,INDIRECT("'様式第５号 (5)'!R33"))</f>
        <v>0</v>
      </c>
      <c r="Z36" s="4">
        <f ca="1">IF(ISERROR(INDIRECT("'様式第５号 (5)'!R34")),0,INDIRECT("'様式第５号 (5)'!R34"))</f>
        <v>0</v>
      </c>
      <c r="AA36" s="4">
        <f ca="1">IF(ISERROR(INDIRECT("'様式第５号 (5)'!R35")),0,INDIRECT("'様式第５号 (5)'!R35"))</f>
        <v>0</v>
      </c>
      <c r="AB36" s="4">
        <f ca="1">IF(ISERROR(INDIRECT("'様式第５号 (6)'!R33")),0,INDIRECT("'様式第５号 (6)'!R33"))</f>
        <v>0</v>
      </c>
      <c r="AC36" s="4">
        <f ca="1">IF(ISERROR(INDIRECT("'様式第５号 (6)'!R34")),0,INDIRECT("'様式第５号 (6)'!R34"))</f>
        <v>0</v>
      </c>
      <c r="AD36" s="4">
        <f ca="1">IF(ISERROR(INDIRECT("'様式第５号 (6)'!R35")),0,INDIRECT("'様式第５号 (6)'!R35"))</f>
        <v>0</v>
      </c>
      <c r="AE36" s="4">
        <f ca="1">IF(ISERROR(INDIRECT("'様式第５号 (7)'!R33")),0,INDIRECT("'様式第５号 (7)'!R33"))</f>
        <v>0</v>
      </c>
      <c r="AF36" s="4">
        <f ca="1">IF(ISERROR(INDIRECT("'様式第５号 (7)'!R34")),0,INDIRECT("'様式第５号 (7)'!R34"))</f>
        <v>0</v>
      </c>
      <c r="AG36" s="4">
        <f ca="1">IF(ISERROR(INDIRECT("'様式第５号 (7)'!R35")),0,INDIRECT("'様式第５号 (7)'!R35"))</f>
        <v>0</v>
      </c>
      <c r="AH36" s="4">
        <f ca="1">IF(ISERROR(INDIRECT("'様式第５号 (8)'!R33")),0,INDIRECT("'様式第５号 (8)'!R33"))</f>
        <v>0</v>
      </c>
      <c r="AI36" s="4">
        <f ca="1">IF(ISERROR(INDIRECT("'様式第５号 (8)'!R34")),0,INDIRECT("'様式第５号 (8)'!R34"))</f>
        <v>0</v>
      </c>
      <c r="AJ36" s="4">
        <f ca="1">IF(ISERROR(INDIRECT("'様式第５号 (8)'!R35")),0,INDIRECT("'様式第５号 (8)'!R35"))</f>
        <v>0</v>
      </c>
      <c r="AK36" s="4">
        <f ca="1">IF(ISERROR(INDIRECT("'様式第５号 (9)'!R33")),0,INDIRECT("'様式第５号 (9)'!R33"))</f>
        <v>0</v>
      </c>
      <c r="AL36" s="4">
        <f ca="1">IF(ISERROR(INDIRECT("'様式第５号 (9)'!R34")),0,INDIRECT("'様式第５号 (9)'!R34"))</f>
        <v>0</v>
      </c>
      <c r="AM36" s="4">
        <f ca="1">IF(ISERROR(INDIRECT("'様式第５号 (9)'!R35")),0,INDIRECT("'様式第５号 (9)'!R35"))</f>
        <v>0</v>
      </c>
      <c r="AN36" s="4">
        <f ca="1">IF(ISERROR(INDIRECT("'様式第５号 (10)'!R33")),0,INDIRECT("'様式第５号 (10)'!R33"))</f>
        <v>0</v>
      </c>
      <c r="AO36" s="4">
        <f ca="1">IF(ISERROR(INDIRECT("'様式第５号 (10)'!R34")),0,INDIRECT("'様式第５号 (10)'!R34"))</f>
        <v>0</v>
      </c>
      <c r="AP36" s="4">
        <f ca="1">IF(ISERROR(INDIRECT("'様式第５号 (10)'!R35")),0,INDIRECT("'様式第５号 (10)'!R35"))</f>
        <v>0</v>
      </c>
      <c r="AQ36" s="4">
        <f ca="1">IF(ISERROR(INDIRECT("'様式第５号 (11)'!R33")),0,INDIRECT("'様式第５号 (11)'!R33"))</f>
        <v>0</v>
      </c>
      <c r="AR36" s="4">
        <f ca="1">IF(ISERROR(INDIRECT("'様式第５号 (11)'!R34")),0,INDIRECT("'様式第５号 (11)'!R34"))</f>
        <v>0</v>
      </c>
      <c r="AS36" s="4">
        <f ca="1">IF(ISERROR(INDIRECT("'様式第５号 (11)'!R35")),0,INDIRECT("'様式第５号 (11)'!R35"))</f>
        <v>0</v>
      </c>
      <c r="AT36" s="4">
        <f ca="1">IF(ISERROR(INDIRECT("'様式第５号 (12)'!R33")),0,INDIRECT("'様式第５号 (12)'!R33"))</f>
        <v>0</v>
      </c>
      <c r="AU36" s="4">
        <f ca="1">IF(ISERROR(INDIRECT("'様式第５号 (12)'!R34")),0,INDIRECT("'様式第５号 (12)'!R34"))</f>
        <v>0</v>
      </c>
      <c r="AV36" s="4">
        <f ca="1">IF(ISERROR(INDIRECT("'様式第５号 (12)'!R35")),0,INDIRECT("'様式第５号 (12)'!R35"))</f>
        <v>0</v>
      </c>
      <c r="AW36" s="4">
        <f ca="1">IF(ISERROR(INDIRECT("'様式第５号 (13)'!R33")),0,INDIRECT("'様式第５号 (13)'!R33"))</f>
        <v>0</v>
      </c>
      <c r="AX36" s="4">
        <f ca="1">IF(ISERROR(INDIRECT("'様式第５号 (13)'!R34")),0,INDIRECT("'様式第５号 (13)'!R34"))</f>
        <v>0</v>
      </c>
      <c r="AY36" s="4">
        <f ca="1">IF(ISERROR(INDIRECT("'様式第５号 (13)'!R35")),0,INDIRECT("'様式第５号 (13)'!R35"))</f>
        <v>0</v>
      </c>
      <c r="AZ36" s="4">
        <f ca="1">IF(ISERROR(INDIRECT("'様式第５号 (14)'!R33")),0,INDIRECT("'様式第５号 (14)'!R33"))</f>
        <v>0</v>
      </c>
      <c r="BA36" s="4">
        <f ca="1">IF(ISERROR(INDIRECT("'様式第５号 (14)'!R34")),0,INDIRECT("'様式第５号 (14)'!R34"))</f>
        <v>0</v>
      </c>
      <c r="BB36" s="4">
        <f ca="1">IF(ISERROR(INDIRECT("'様式第５号 (14)'!R35")),0,INDIRECT("'様式第５号 (14)'!R35"))</f>
        <v>0</v>
      </c>
      <c r="BC36" s="4">
        <f ca="1">IF(ISERROR(INDIRECT("'様式第５号 (15)'!R33")),0,INDIRECT("'様式第５号 (15)'!R33"))</f>
        <v>0</v>
      </c>
      <c r="BD36" s="4">
        <f ca="1">IF(ISERROR(INDIRECT("'様式第５号 (15)'!R34")),0,INDIRECT("'様式第５号 (15)'!R34"))</f>
        <v>0</v>
      </c>
      <c r="BE36" s="4">
        <f ca="1">IF(ISERROR(INDIRECT("'様式第５号 (15)'!R35")),0,INDIRECT("'様式第５号 (15)'!R35"))</f>
        <v>0</v>
      </c>
      <c r="BF36" s="4">
        <f ca="1">IF(ISERROR(INDIRECT("'様式第５号 (16)'!R33")),0,INDIRECT("'様式第５号 (16)'!R33"))</f>
        <v>0</v>
      </c>
      <c r="BG36" s="4">
        <f ca="1">IF(ISERROR(INDIRECT("'様式第５号 (16)'!R34")),0,INDIRECT("'様式第５号 (16)'!R34"))</f>
        <v>0</v>
      </c>
      <c r="BH36" s="4">
        <f ca="1">IF(ISERROR(INDIRECT("'様式第５号 (16)'!R35")),0,INDIRECT("'様式第５号 (16)'!R35"))</f>
        <v>0</v>
      </c>
      <c r="BI36" s="4">
        <f ca="1">IF(ISERROR(INDIRECT("'様式第５号 (17)'!R33")),0,INDIRECT("'様式第５号 (17)'!R33"))</f>
        <v>0</v>
      </c>
      <c r="BJ36" s="4">
        <f ca="1">IF(ISERROR(INDIRECT("'様式第５号 (17)'!R34")),0,INDIRECT("'様式第５号 (17)'!R34"))</f>
        <v>0</v>
      </c>
      <c r="BK36" s="4">
        <f ca="1">IF(ISERROR(INDIRECT("'様式第５号 (17)'!R35")),0,INDIRECT("'様式第５号 (17)'!R35"))</f>
        <v>0</v>
      </c>
      <c r="BL36" s="4">
        <f ca="1">IF(ISERROR(INDIRECT("'様式第５号 (18)'!R33")),0,INDIRECT("'様式第５号 (18)'!R33"))</f>
        <v>0</v>
      </c>
      <c r="BM36" s="4">
        <f ca="1">IF(ISERROR(INDIRECT("'様式第５号 (18)'!R34")),0,INDIRECT("'様式第５号 (18)'!R34"))</f>
        <v>0</v>
      </c>
      <c r="BN36" s="4">
        <f ca="1">IF(ISERROR(INDIRECT("'様式第５号 (18)'!R35")),0,INDIRECT("'様式第５号 (18)'!R35"))</f>
        <v>0</v>
      </c>
      <c r="BO36" s="4">
        <f ca="1">IF(ISERROR(INDIRECT("'様式第５号 (19)'!R33")),0,INDIRECT("'様式第５号 (19)'!R33"))</f>
        <v>0</v>
      </c>
      <c r="BP36" s="4">
        <f ca="1">IF(ISERROR(INDIRECT("'様式第５号 (19)'!R34")),0,INDIRECT("'様式第５号 (19)'!R34"))</f>
        <v>0</v>
      </c>
      <c r="BQ36" s="4">
        <f ca="1">IF(ISERROR(INDIRECT("'様式第５号 (19)'!R35")),0,INDIRECT("'様式第５号 (19)'!R35"))</f>
        <v>0</v>
      </c>
      <c r="BR36" s="4">
        <f ca="1">IF(ISERROR(INDIRECT("'様式第５号 (20)'!R33")),0,INDIRECT("'様式第５号 (20)'!R33"))</f>
        <v>0</v>
      </c>
      <c r="BS36" s="4">
        <f ca="1">IF(ISERROR(INDIRECT("'様式第５号 (20)'!R34")),0,INDIRECT("'様式第５号 (20)'!R34"))</f>
        <v>0</v>
      </c>
      <c r="BT36" s="4">
        <f ca="1">IF(ISERROR(INDIRECT("'様式第５号 (20)'!R35")),0,INDIRECT("'様式第５号 (20)'!R35"))</f>
        <v>0</v>
      </c>
      <c r="BU36" s="4">
        <f ca="1">IF(ISERROR(INDIRECT("'様式第５号 (21)'!R33")),0,INDIRECT("'様式第５号 (21)'!R33"))</f>
        <v>0</v>
      </c>
      <c r="BV36" s="4">
        <f ca="1">IF(ISERROR(INDIRECT("'様式第５号 (21)'!R34")),0,INDIRECT("'様式第５号 (21)'!R34"))</f>
        <v>0</v>
      </c>
      <c r="BW36" s="4">
        <f ca="1">IF(ISERROR(INDIRECT("'様式第５号 (21)'!R35")),0,INDIRECT("'様式第５号 (21)'!R35"))</f>
        <v>0</v>
      </c>
      <c r="BX36" s="4">
        <f ca="1">IF(ISERROR(INDIRECT("'様式第５号 (22)'!R33")),0,INDIRECT("'様式第５号 (22)'!R33"))</f>
        <v>0</v>
      </c>
      <c r="BY36" s="4">
        <f ca="1">IF(ISERROR(INDIRECT("'様式第５号 (22)'!R34")),0,INDIRECT("'様式第５号 (22)'!R34"))</f>
        <v>0</v>
      </c>
      <c r="BZ36" s="4">
        <f ca="1">IF(ISERROR(INDIRECT("'様式第５号 (22)'!R35")),0,INDIRECT("'様式第５号 (22)'!R35"))</f>
        <v>0</v>
      </c>
      <c r="CP36" s="4" t="str">
        <f t="shared" si="3"/>
        <v>=IF(ISERROR(INDIRECT("'様式第５号 (2)'!R33")),0,INDIRECT("'様式第５号 (2)'!R33"))</v>
      </c>
      <c r="CQ36" s="4" t="str">
        <f t="shared" si="4"/>
        <v>=IF(ISERROR(INDIRECT("'様式第５号 (2)'!R34")),0,INDIRECT("'様式第５号 (2)'!R34"))</v>
      </c>
      <c r="CR36" s="4" t="str">
        <f t="shared" si="5"/>
        <v>=IF(ISERROR(INDIRECT("'様式第５号 (2)'!R35")),0,INDIRECT("'様式第５号 (2)'!R35"))</v>
      </c>
      <c r="CS36" s="4" t="s">
        <v>171</v>
      </c>
      <c r="CT36" s="4" t="s">
        <v>172</v>
      </c>
      <c r="CU36" s="4" t="s">
        <v>173</v>
      </c>
      <c r="CV36" s="4" t="s">
        <v>172</v>
      </c>
      <c r="CW36" s="4" t="s">
        <v>135</v>
      </c>
      <c r="CX36" s="4" t="s">
        <v>139</v>
      </c>
      <c r="CY36" s="4" t="s">
        <v>155</v>
      </c>
      <c r="CZ36" s="4" t="s">
        <v>156</v>
      </c>
      <c r="DA36" s="4">
        <f t="shared" si="18"/>
        <v>2</v>
      </c>
      <c r="DB36" s="4">
        <f t="shared" si="6"/>
        <v>2</v>
      </c>
      <c r="DC36" s="4">
        <f t="shared" si="6"/>
        <v>2</v>
      </c>
      <c r="DZ36" s="4" t="str">
        <f t="shared" si="7"/>
        <v>=IF(ISERROR(INDIRECT("'様式第５号 (2)'!R33")),0,INDIRECT("'様式第５号 (2)'!R33"))</v>
      </c>
      <c r="EA36" s="4" t="str">
        <f t="shared" si="8"/>
        <v>=IF(ISERROR(INDIRECT("'様式第５号 (2)'!R34")),0,INDIRECT("'様式第５号 (2)'!R34"))</v>
      </c>
      <c r="EB36" s="4" t="str">
        <f t="shared" si="9"/>
        <v>=IF(ISERROR(INDIRECT("'様式第５号 (2)'!R35")),0,INDIRECT("'様式第５号 (2)'!R35"))</v>
      </c>
      <c r="EC36" s="4" t="s">
        <v>171</v>
      </c>
      <c r="ED36" s="4" t="s">
        <v>172</v>
      </c>
      <c r="EE36" s="4" t="s">
        <v>173</v>
      </c>
      <c r="EF36" s="4" t="s">
        <v>172</v>
      </c>
      <c r="EG36" s="4" t="s">
        <v>135</v>
      </c>
      <c r="EH36" s="4" t="s">
        <v>139</v>
      </c>
      <c r="EI36" s="4" t="s">
        <v>155</v>
      </c>
      <c r="EJ36" s="4" t="s">
        <v>156</v>
      </c>
      <c r="EK36" s="4">
        <f t="shared" si="19"/>
        <v>2</v>
      </c>
      <c r="EL36" s="4">
        <f t="shared" si="10"/>
        <v>2</v>
      </c>
      <c r="EM36" s="4">
        <f t="shared" si="11"/>
        <v>2</v>
      </c>
    </row>
    <row r="37" spans="1:143">
      <c r="A37" s="88" t="str">
        <f t="shared" si="15"/>
        <v>R.4.9</v>
      </c>
      <c r="B37" s="100"/>
      <c r="C37" s="77">
        <f t="shared" si="12"/>
        <v>0</v>
      </c>
      <c r="D37" s="93"/>
      <c r="E37" s="94"/>
      <c r="F37" s="95"/>
      <c r="G37" s="141">
        <f t="shared" ca="1" si="16"/>
        <v>0</v>
      </c>
      <c r="H37" s="77">
        <f t="shared" ca="1" si="13"/>
        <v>0</v>
      </c>
      <c r="I37" s="94">
        <f t="shared" ca="1" si="17"/>
        <v>0</v>
      </c>
      <c r="J37" s="94">
        <f t="shared" ca="1" si="14"/>
        <v>0</v>
      </c>
      <c r="K37" s="310">
        <f t="shared" ca="1" si="14"/>
        <v>0</v>
      </c>
      <c r="M37" s="4">
        <f ca="1">INDIRECT("様式第５号!R38")</f>
        <v>0</v>
      </c>
      <c r="N37" s="4">
        <f ca="1">INDIRECT("様式第５号!R39")</f>
        <v>0</v>
      </c>
      <c r="O37" s="4">
        <f ca="1">INDIRECT("様式第５号!R40")</f>
        <v>0</v>
      </c>
      <c r="P37" s="4">
        <f ca="1">IF(ISERROR(INDIRECT("'様式第５号 (2)'!R38")),0,INDIRECT("'様式第５号 (2)'!R38"))</f>
        <v>0</v>
      </c>
      <c r="Q37" s="4">
        <f ca="1">IF(ISERROR(INDIRECT("'様式第５号 (2)'!R39")),0,INDIRECT("'様式第５号 (2)'!R39"))</f>
        <v>0</v>
      </c>
      <c r="R37" s="4">
        <f ca="1">IF(ISERROR(INDIRECT("'様式第５号 (2)'!R40")),0,INDIRECT("'様式第５号 (2)'!R40"))</f>
        <v>0</v>
      </c>
      <c r="S37" s="4">
        <f ca="1">IF(ISERROR(INDIRECT("'様式第５号 (3)'!R38")),0,INDIRECT("'様式第５号 (3)'!R38"))</f>
        <v>0</v>
      </c>
      <c r="T37" s="4">
        <f ca="1">IF(ISERROR(INDIRECT("'様式第５号 (3)'!R39")),0,INDIRECT("'様式第５号 (3)'!R39"))</f>
        <v>0</v>
      </c>
      <c r="U37" s="4">
        <f ca="1">IF(ISERROR(INDIRECT("'様式第５号 (3)'!R40")),0,INDIRECT("'様式第５号 (3)'!R40"))</f>
        <v>0</v>
      </c>
      <c r="V37" s="4">
        <f ca="1">IF(ISERROR(INDIRECT("'様式第５号 (4)'!R38")),0,INDIRECT("'様式第５号 (4)'!R38"))</f>
        <v>0</v>
      </c>
      <c r="W37" s="4">
        <f ca="1">IF(ISERROR(INDIRECT("'様式第５号 (4)'!R39")),0,INDIRECT("'様式第５号 (4)'!R39"))</f>
        <v>0</v>
      </c>
      <c r="X37" s="4">
        <f ca="1">IF(ISERROR(INDIRECT("'様式第５号 (4)'!R40")),0,INDIRECT("'様式第５号 (4)'!R40"))</f>
        <v>0</v>
      </c>
      <c r="Y37" s="4">
        <f ca="1">IF(ISERROR(INDIRECT("'様式第５号 (5)'!R38")),0,INDIRECT("'様式第５号 (5)'!R38"))</f>
        <v>0</v>
      </c>
      <c r="Z37" s="4">
        <f ca="1">IF(ISERROR(INDIRECT("'様式第５号 (5)'!R39")),0,INDIRECT("'様式第５号 (5)'!R39"))</f>
        <v>0</v>
      </c>
      <c r="AA37" s="4">
        <f ca="1">IF(ISERROR(INDIRECT("'様式第５号 (5)'!R40")),0,INDIRECT("'様式第５号 (5)'!R40"))</f>
        <v>0</v>
      </c>
      <c r="AB37" s="4">
        <f ca="1">IF(ISERROR(INDIRECT("'様式第５号 (6)'!R38")),0,INDIRECT("'様式第５号 (6)'!R38"))</f>
        <v>0</v>
      </c>
      <c r="AC37" s="4">
        <f ca="1">IF(ISERROR(INDIRECT("'様式第５号 (6)'!R39")),0,INDIRECT("'様式第５号 (6)'!R39"))</f>
        <v>0</v>
      </c>
      <c r="AD37" s="4">
        <f ca="1">IF(ISERROR(INDIRECT("'様式第５号 (6)'!R40")),0,INDIRECT("'様式第５号 (6)'!R40"))</f>
        <v>0</v>
      </c>
      <c r="AE37" s="4">
        <f ca="1">IF(ISERROR(INDIRECT("'様式第５号 (7)'!R38")),0,INDIRECT("'様式第５号 (7)'!R38"))</f>
        <v>0</v>
      </c>
      <c r="AF37" s="4">
        <f ca="1">IF(ISERROR(INDIRECT("'様式第５号 (7)'!R39")),0,INDIRECT("'様式第５号 (7)'!R39"))</f>
        <v>0</v>
      </c>
      <c r="AG37" s="4">
        <f ca="1">IF(ISERROR(INDIRECT("'様式第５号 (7)'!R40")),0,INDIRECT("'様式第５号 (7)'!R40"))</f>
        <v>0</v>
      </c>
      <c r="AH37" s="4">
        <f ca="1">IF(ISERROR(INDIRECT("'様式第５号 (8)'!R38")),0,INDIRECT("'様式第５号 (8)'!R38"))</f>
        <v>0</v>
      </c>
      <c r="AI37" s="4">
        <f ca="1">IF(ISERROR(INDIRECT("'様式第５号 (8)'!R39")),0,INDIRECT("'様式第５号 (8)'!R39"))</f>
        <v>0</v>
      </c>
      <c r="AJ37" s="4">
        <f ca="1">IF(ISERROR(INDIRECT("'様式第５号 (8)'!R40")),0,INDIRECT("'様式第５号 (8)'!R40"))</f>
        <v>0</v>
      </c>
      <c r="AK37" s="4">
        <f ca="1">IF(ISERROR(INDIRECT("'様式第５号 (9)'!R38")),0,INDIRECT("'様式第５号 (9)'!R38"))</f>
        <v>0</v>
      </c>
      <c r="AL37" s="4">
        <f ca="1">IF(ISERROR(INDIRECT("'様式第５号 (9)'!R39")),0,INDIRECT("'様式第５号 (9)'!R39"))</f>
        <v>0</v>
      </c>
      <c r="AM37" s="4">
        <f ca="1">IF(ISERROR(INDIRECT("'様式第５号 (9)'!R40")),0,INDIRECT("'様式第５号 (9)'!R40"))</f>
        <v>0</v>
      </c>
      <c r="AN37" s="4">
        <f ca="1">IF(ISERROR(INDIRECT("'様式第５号 (10)'!R38")),0,INDIRECT("'様式第５号 (10)'!R38"))</f>
        <v>0</v>
      </c>
      <c r="AO37" s="4">
        <f ca="1">IF(ISERROR(INDIRECT("'様式第５号 (10)'!R39")),0,INDIRECT("'様式第５号 (10)'!R39"))</f>
        <v>0</v>
      </c>
      <c r="AP37" s="4">
        <f ca="1">IF(ISERROR(INDIRECT("'様式第５号 (10)'!R40")),0,INDIRECT("'様式第５号 (10)'!R40"))</f>
        <v>0</v>
      </c>
      <c r="AQ37" s="4">
        <f ca="1">IF(ISERROR(INDIRECT("'様式第５号 (11)'!R38")),0,INDIRECT("'様式第５号 (11)'!R38"))</f>
        <v>0</v>
      </c>
      <c r="AR37" s="4">
        <f ca="1">IF(ISERROR(INDIRECT("'様式第５号 (11)'!R39")),0,INDIRECT("'様式第５号 (11)'!R39"))</f>
        <v>0</v>
      </c>
      <c r="AS37" s="4">
        <f ca="1">IF(ISERROR(INDIRECT("'様式第５号 (11)'!R40")),0,INDIRECT("'様式第５号 (11)'!R40"))</f>
        <v>0</v>
      </c>
      <c r="AT37" s="4">
        <f ca="1">IF(ISERROR(INDIRECT("'様式第５号 (12)'!R38")),0,INDIRECT("'様式第５号 (12)'!R38"))</f>
        <v>0</v>
      </c>
      <c r="AU37" s="4">
        <f ca="1">IF(ISERROR(INDIRECT("'様式第５号 (12)'!R39")),0,INDIRECT("'様式第５号 (12)'!R39"))</f>
        <v>0</v>
      </c>
      <c r="AV37" s="4">
        <f ca="1">IF(ISERROR(INDIRECT("'様式第５号 (12)'!R40")),0,INDIRECT("'様式第５号 (12)'!R40"))</f>
        <v>0</v>
      </c>
      <c r="AW37" s="4">
        <f ca="1">IF(ISERROR(INDIRECT("'様式第５号 (13)'!R38")),0,INDIRECT("'様式第５号 (13)'!R38"))</f>
        <v>0</v>
      </c>
      <c r="AX37" s="4">
        <f ca="1">IF(ISERROR(INDIRECT("'様式第５号 (13)'!R39")),0,INDIRECT("'様式第５号 (13)'!R39"))</f>
        <v>0</v>
      </c>
      <c r="AY37" s="4">
        <f ca="1">IF(ISERROR(INDIRECT("'様式第５号 (13)'!R40")),0,INDIRECT("'様式第５号 (13)'!R40"))</f>
        <v>0</v>
      </c>
      <c r="AZ37" s="4">
        <f ca="1">IF(ISERROR(INDIRECT("'様式第５号 (14)'!R38")),0,INDIRECT("'様式第５号 (14)'!R38"))</f>
        <v>0</v>
      </c>
      <c r="BA37" s="4">
        <f ca="1">IF(ISERROR(INDIRECT("'様式第５号 (14)'!R39")),0,INDIRECT("'様式第５号 (14)'!R39"))</f>
        <v>0</v>
      </c>
      <c r="BB37" s="4">
        <f ca="1">IF(ISERROR(INDIRECT("'様式第５号 (14)'!R40")),0,INDIRECT("'様式第５号 (14)'!R40"))</f>
        <v>0</v>
      </c>
      <c r="BC37" s="4">
        <f ca="1">IF(ISERROR(INDIRECT("'様式第５号 (15)'!R38")),0,INDIRECT("'様式第５号 (15)'!R38"))</f>
        <v>0</v>
      </c>
      <c r="BD37" s="4">
        <f ca="1">IF(ISERROR(INDIRECT("'様式第５号 (15)'!R39")),0,INDIRECT("'様式第５号 (15)'!R39"))</f>
        <v>0</v>
      </c>
      <c r="BE37" s="4">
        <f ca="1">IF(ISERROR(INDIRECT("'様式第５号 (15)'!R40")),0,INDIRECT("'様式第５号 (15)'!R40"))</f>
        <v>0</v>
      </c>
      <c r="BF37" s="4">
        <f ca="1">IF(ISERROR(INDIRECT("'様式第５号 (16)'!R38")),0,INDIRECT("'様式第５号 (16)'!R38"))</f>
        <v>0</v>
      </c>
      <c r="BG37" s="4">
        <f ca="1">IF(ISERROR(INDIRECT("'様式第５号 (16)'!R39")),0,INDIRECT("'様式第５号 (16)'!R39"))</f>
        <v>0</v>
      </c>
      <c r="BH37" s="4">
        <f ca="1">IF(ISERROR(INDIRECT("'様式第５号 (16)'!R40")),0,INDIRECT("'様式第５号 (16)'!R40"))</f>
        <v>0</v>
      </c>
      <c r="BI37" s="4">
        <f ca="1">IF(ISERROR(INDIRECT("'様式第５号 (17)'!R38")),0,INDIRECT("'様式第５号 (17)'!R38"))</f>
        <v>0</v>
      </c>
      <c r="BJ37" s="4">
        <f ca="1">IF(ISERROR(INDIRECT("'様式第５号 (17)'!R39")),0,INDIRECT("'様式第５号 (17)'!R39"))</f>
        <v>0</v>
      </c>
      <c r="BK37" s="4">
        <f ca="1">IF(ISERROR(INDIRECT("'様式第５号 (17)'!R40")),0,INDIRECT("'様式第５号 (17)'!R40"))</f>
        <v>0</v>
      </c>
      <c r="BL37" s="4">
        <f ca="1">IF(ISERROR(INDIRECT("'様式第５号 (18)'!R38")),0,INDIRECT("'様式第５号 (18)'!R38"))</f>
        <v>0</v>
      </c>
      <c r="BM37" s="4">
        <f ca="1">IF(ISERROR(INDIRECT("'様式第５号 (18)'!R39")),0,INDIRECT("'様式第５号 (18)'!R39"))</f>
        <v>0</v>
      </c>
      <c r="BN37" s="4">
        <f ca="1">IF(ISERROR(INDIRECT("'様式第５号 (18)'!R40")),0,INDIRECT("'様式第５号 (18)'!R40"))</f>
        <v>0</v>
      </c>
      <c r="BO37" s="4">
        <f ca="1">IF(ISERROR(INDIRECT("'様式第５号 (19)'!R38")),0,INDIRECT("'様式第５号 (19)'!R38"))</f>
        <v>0</v>
      </c>
      <c r="BP37" s="4">
        <f ca="1">IF(ISERROR(INDIRECT("'様式第５号 (19)'!R39")),0,INDIRECT("'様式第５号 (19)'!R39"))</f>
        <v>0</v>
      </c>
      <c r="BQ37" s="4">
        <f ca="1">IF(ISERROR(INDIRECT("'様式第５号 (19)'!R40")),0,INDIRECT("'様式第５号 (19)'!R40"))</f>
        <v>0</v>
      </c>
      <c r="BR37" s="4">
        <f ca="1">IF(ISERROR(INDIRECT("'様式第５号 (20)'!R38")),0,INDIRECT("'様式第５号 (20)'!R38"))</f>
        <v>0</v>
      </c>
      <c r="BS37" s="4">
        <f ca="1">IF(ISERROR(INDIRECT("'様式第５号 (20)'!R39")),0,INDIRECT("'様式第５号 (20)'!R39"))</f>
        <v>0</v>
      </c>
      <c r="BT37" s="4">
        <f ca="1">IF(ISERROR(INDIRECT("'様式第５号 (20)'!R40")),0,INDIRECT("'様式第５号 (20)'!R40"))</f>
        <v>0</v>
      </c>
      <c r="BU37" s="4">
        <f ca="1">IF(ISERROR(INDIRECT("'様式第５号 (21)'!R38")),0,INDIRECT("'様式第５号 (21)'!R38"))</f>
        <v>0</v>
      </c>
      <c r="BV37" s="4">
        <f ca="1">IF(ISERROR(INDIRECT("'様式第５号 (21)'!R39")),0,INDIRECT("'様式第５号 (21)'!R39"))</f>
        <v>0</v>
      </c>
      <c r="BW37" s="4">
        <f ca="1">IF(ISERROR(INDIRECT("'様式第５号 (21)'!R40")),0,INDIRECT("'様式第５号 (21)'!R40"))</f>
        <v>0</v>
      </c>
      <c r="BX37" s="4">
        <f ca="1">IF(ISERROR(INDIRECT("'様式第５号 (22)'!R38")),0,INDIRECT("'様式第５号 (22)'!R38"))</f>
        <v>0</v>
      </c>
      <c r="BY37" s="4">
        <f ca="1">IF(ISERROR(INDIRECT("'様式第５号 (22)'!R39")),0,INDIRECT("'様式第５号 (22)'!R39"))</f>
        <v>0</v>
      </c>
      <c r="BZ37" s="4">
        <f ca="1">IF(ISERROR(INDIRECT("'様式第５号 (22)'!R40")),0,INDIRECT("'様式第５号 (22)'!R40"))</f>
        <v>0</v>
      </c>
      <c r="CP37" s="4" t="str">
        <f t="shared" si="3"/>
        <v>=IF(ISERROR(INDIRECT("'様式第５号 (2)'!R38")),0,INDIRECT("'様式第５号 (2)'!R38"))</v>
      </c>
      <c r="CQ37" s="4" t="str">
        <f t="shared" si="4"/>
        <v>=IF(ISERROR(INDIRECT("'様式第５号 (2)'!R39")),0,INDIRECT("'様式第５号 (2)'!R39"))</v>
      </c>
      <c r="CR37" s="4" t="str">
        <f t="shared" si="5"/>
        <v>=IF(ISERROR(INDIRECT("'様式第５号 (2)'!R40")),0,INDIRECT("'様式第５号 (2)'!R40"))</v>
      </c>
      <c r="CS37" s="4" t="s">
        <v>171</v>
      </c>
      <c r="CT37" s="4" t="s">
        <v>172</v>
      </c>
      <c r="CU37" s="4" t="s">
        <v>173</v>
      </c>
      <c r="CV37" s="4" t="s">
        <v>172</v>
      </c>
      <c r="CW37" s="4" t="s">
        <v>135</v>
      </c>
      <c r="CX37" s="4" t="s">
        <v>140</v>
      </c>
      <c r="CY37" s="4" t="s">
        <v>157</v>
      </c>
      <c r="CZ37" s="4" t="s">
        <v>158</v>
      </c>
      <c r="DA37" s="4">
        <f t="shared" si="18"/>
        <v>2</v>
      </c>
      <c r="DB37" s="4">
        <f t="shared" si="6"/>
        <v>2</v>
      </c>
      <c r="DC37" s="4">
        <f t="shared" si="6"/>
        <v>2</v>
      </c>
      <c r="DZ37" s="4" t="str">
        <f t="shared" si="7"/>
        <v>=IF(ISERROR(INDIRECT("'様式第５号 (2)'!R38")),0,INDIRECT("'様式第５号 (2)'!R38"))</v>
      </c>
      <c r="EA37" s="4" t="str">
        <f t="shared" si="8"/>
        <v>=IF(ISERROR(INDIRECT("'様式第５号 (2)'!R39")),0,INDIRECT("'様式第５号 (2)'!R39"))</v>
      </c>
      <c r="EB37" s="4" t="str">
        <f t="shared" si="9"/>
        <v>=IF(ISERROR(INDIRECT("'様式第５号 (2)'!R40")),0,INDIRECT("'様式第５号 (2)'!R40"))</v>
      </c>
      <c r="EC37" s="4" t="s">
        <v>171</v>
      </c>
      <c r="ED37" s="4" t="s">
        <v>172</v>
      </c>
      <c r="EE37" s="4" t="s">
        <v>173</v>
      </c>
      <c r="EF37" s="4" t="s">
        <v>172</v>
      </c>
      <c r="EG37" s="4" t="s">
        <v>135</v>
      </c>
      <c r="EH37" s="4" t="s">
        <v>140</v>
      </c>
      <c r="EI37" s="4" t="s">
        <v>157</v>
      </c>
      <c r="EJ37" s="4" t="s">
        <v>158</v>
      </c>
      <c r="EK37" s="4">
        <f t="shared" si="19"/>
        <v>2</v>
      </c>
      <c r="EL37" s="4">
        <f t="shared" si="10"/>
        <v>2</v>
      </c>
      <c r="EM37" s="4">
        <f t="shared" si="11"/>
        <v>2</v>
      </c>
    </row>
    <row r="38" spans="1:143">
      <c r="A38" s="88" t="str">
        <f t="shared" si="15"/>
        <v>R.4.10</v>
      </c>
      <c r="B38" s="100"/>
      <c r="C38" s="77">
        <f t="shared" si="12"/>
        <v>0</v>
      </c>
      <c r="D38" s="93"/>
      <c r="E38" s="94"/>
      <c r="F38" s="95"/>
      <c r="G38" s="141">
        <f t="shared" ca="1" si="16"/>
        <v>0</v>
      </c>
      <c r="H38" s="77">
        <f t="shared" ca="1" si="13"/>
        <v>0</v>
      </c>
      <c r="I38" s="94">
        <f t="shared" ca="1" si="17"/>
        <v>0</v>
      </c>
      <c r="J38" s="94">
        <f t="shared" ca="1" si="14"/>
        <v>0</v>
      </c>
      <c r="K38" s="310">
        <f t="shared" ca="1" si="14"/>
        <v>0</v>
      </c>
      <c r="M38" s="4">
        <f ca="1">INDIRECT("様式第５号!R54")</f>
        <v>0</v>
      </c>
      <c r="N38" s="4">
        <f ca="1">INDIRECT("様式第５号!R55")</f>
        <v>0</v>
      </c>
      <c r="O38" s="4">
        <f ca="1">INDIRECT("様式第５号!R56")</f>
        <v>0</v>
      </c>
      <c r="P38" s="4">
        <f ca="1">IF(ISERROR(INDIRECT("'様式第５号 (2)'!R54")),0,INDIRECT("'様式第５号 (2)'!R54"))</f>
        <v>0</v>
      </c>
      <c r="Q38" s="4">
        <f ca="1">IF(ISERROR(INDIRECT("'様式第５号 (2)'!R55")),0,INDIRECT("'様式第５号 (2)'!R55"))</f>
        <v>0</v>
      </c>
      <c r="R38" s="4">
        <f ca="1">IF(ISERROR(INDIRECT("'様式第５号 (2)'!R56")),0,INDIRECT("'様式第５号 (2)'!R56"))</f>
        <v>0</v>
      </c>
      <c r="S38" s="4">
        <f ca="1">IF(ISERROR(INDIRECT("'様式第５号 (3)'!R54")),0,INDIRECT("'様式第５号 (3)'!R54"))</f>
        <v>0</v>
      </c>
      <c r="T38" s="4">
        <f ca="1">IF(ISERROR(INDIRECT("'様式第５号 (3)'!R55")),0,INDIRECT("'様式第５号 (3)'!R55"))</f>
        <v>0</v>
      </c>
      <c r="U38" s="4">
        <f ca="1">IF(ISERROR(INDIRECT("'様式第５号 (3)'!R56")),0,INDIRECT("'様式第５号 (3)'!R56"))</f>
        <v>0</v>
      </c>
      <c r="V38" s="4">
        <f ca="1">IF(ISERROR(INDIRECT("'様式第５号 (4)'!R54")),0,INDIRECT("'様式第５号 (4)'!R54"))</f>
        <v>0</v>
      </c>
      <c r="W38" s="4">
        <f ca="1">IF(ISERROR(INDIRECT("'様式第５号 (4)'!R55")),0,INDIRECT("'様式第５号 (4)'!R55"))</f>
        <v>0</v>
      </c>
      <c r="X38" s="4">
        <f ca="1">IF(ISERROR(INDIRECT("'様式第５号 (4)'!R56")),0,INDIRECT("'様式第５号 (4)'!R56"))</f>
        <v>0</v>
      </c>
      <c r="Y38" s="4">
        <f ca="1">IF(ISERROR(INDIRECT("'様式第５号 (5)'!R54")),0,INDIRECT("'様式第５号 (5)'!R54"))</f>
        <v>0</v>
      </c>
      <c r="Z38" s="4">
        <f ca="1">IF(ISERROR(INDIRECT("'様式第５号 (5)'!R55")),0,INDIRECT("'様式第５号 (5)'!R55"))</f>
        <v>0</v>
      </c>
      <c r="AA38" s="4">
        <f ca="1">IF(ISERROR(INDIRECT("'様式第５号 (5)'!R56")),0,INDIRECT("'様式第５号 (5)'!R56"))</f>
        <v>0</v>
      </c>
      <c r="AB38" s="4">
        <f ca="1">IF(ISERROR(INDIRECT("'様式第５号 (6)'!R54")),0,INDIRECT("'様式第５号 (6)'!R54"))</f>
        <v>0</v>
      </c>
      <c r="AC38" s="4">
        <f ca="1">IF(ISERROR(INDIRECT("'様式第５号 (6)'!R55")),0,INDIRECT("'様式第５号 (6)'!R55"))</f>
        <v>0</v>
      </c>
      <c r="AD38" s="4">
        <f ca="1">IF(ISERROR(INDIRECT("'様式第５号 (6)'!R56")),0,INDIRECT("'様式第５号 (6)'!R56"))</f>
        <v>0</v>
      </c>
      <c r="AE38" s="4">
        <f ca="1">IF(ISERROR(INDIRECT("'様式第５号 (7)'!R54")),0,INDIRECT("'様式第５号 (7)'!R54"))</f>
        <v>0</v>
      </c>
      <c r="AF38" s="4">
        <f ca="1">IF(ISERROR(INDIRECT("'様式第５号 (7)'!R55")),0,INDIRECT("'様式第５号 (7)'!R55"))</f>
        <v>0</v>
      </c>
      <c r="AG38" s="4">
        <f ca="1">IF(ISERROR(INDIRECT("'様式第５号 (7)'!R56")),0,INDIRECT("'様式第５号 (7)'!R56"))</f>
        <v>0</v>
      </c>
      <c r="AH38" s="4">
        <f ca="1">IF(ISERROR(INDIRECT("'様式第５号 (8)'!R54")),0,INDIRECT("'様式第５号 (8)'!R54"))</f>
        <v>0</v>
      </c>
      <c r="AI38" s="4">
        <f ca="1">IF(ISERROR(INDIRECT("'様式第５号 (8)'!R55")),0,INDIRECT("'様式第５号 (8)'!R55"))</f>
        <v>0</v>
      </c>
      <c r="AJ38" s="4">
        <f ca="1">IF(ISERROR(INDIRECT("'様式第５号 (8)'!R56")),0,INDIRECT("'様式第５号 (8)'!R56"))</f>
        <v>0</v>
      </c>
      <c r="AK38" s="4">
        <f ca="1">IF(ISERROR(INDIRECT("'様式第５号 (9)'!R54")),0,INDIRECT("'様式第５号 (9)'!R54"))</f>
        <v>0</v>
      </c>
      <c r="AL38" s="4">
        <f ca="1">IF(ISERROR(INDIRECT("'様式第５号 (9)'!R55")),0,INDIRECT("'様式第５号 (9)'!R55"))</f>
        <v>0</v>
      </c>
      <c r="AM38" s="4">
        <f ca="1">IF(ISERROR(INDIRECT("'様式第５号 (9)'!R56")),0,INDIRECT("'様式第５号 (9)'!R56"))</f>
        <v>0</v>
      </c>
      <c r="AN38" s="4">
        <f ca="1">IF(ISERROR(INDIRECT("'様式第５号 (10)'!R54")),0,INDIRECT("'様式第５号 (10)'!R54"))</f>
        <v>0</v>
      </c>
      <c r="AO38" s="4">
        <f ca="1">IF(ISERROR(INDIRECT("'様式第５号 (10)'!R55")),0,INDIRECT("'様式第５号 (10)'!R55"))</f>
        <v>0</v>
      </c>
      <c r="AP38" s="4">
        <f ca="1">IF(ISERROR(INDIRECT("'様式第５号 (10)'!R56")),0,INDIRECT("'様式第５号 (10)'!R56"))</f>
        <v>0</v>
      </c>
      <c r="AQ38" s="4">
        <f ca="1">IF(ISERROR(INDIRECT("'様式第５号 (11)'!R54")),0,INDIRECT("'様式第５号 (11)'!R54"))</f>
        <v>0</v>
      </c>
      <c r="AR38" s="4">
        <f ca="1">IF(ISERROR(INDIRECT("'様式第５号 (11)'!R55")),0,INDIRECT("'様式第５号 (11)'!R55"))</f>
        <v>0</v>
      </c>
      <c r="AS38" s="4">
        <f ca="1">IF(ISERROR(INDIRECT("'様式第５号 (11)'!R56")),0,INDIRECT("'様式第５号 (11)'!R56"))</f>
        <v>0</v>
      </c>
      <c r="AT38" s="4">
        <f ca="1">IF(ISERROR(INDIRECT("'様式第５号 (12)'!R54")),0,INDIRECT("'様式第５号 (12)'!R54"))</f>
        <v>0</v>
      </c>
      <c r="AU38" s="4">
        <f ca="1">IF(ISERROR(INDIRECT("'様式第５号 (12)'!R55")),0,INDIRECT("'様式第５号 (12)'!R55"))</f>
        <v>0</v>
      </c>
      <c r="AV38" s="4">
        <f ca="1">IF(ISERROR(INDIRECT("'様式第５号 (12)'!R56")),0,INDIRECT("'様式第５号 (12)'!R56"))</f>
        <v>0</v>
      </c>
      <c r="AW38" s="4">
        <f ca="1">IF(ISERROR(INDIRECT("'様式第５号 (13)'!R54")),0,INDIRECT("'様式第５号 (13)'!R54"))</f>
        <v>0</v>
      </c>
      <c r="AX38" s="4">
        <f ca="1">IF(ISERROR(INDIRECT("'様式第５号 (13)'!R55")),0,INDIRECT("'様式第５号 (13)'!R55"))</f>
        <v>0</v>
      </c>
      <c r="AY38" s="4">
        <f ca="1">IF(ISERROR(INDIRECT("'様式第５号 (13)'!R56")),0,INDIRECT("'様式第５号 (13)'!R56"))</f>
        <v>0</v>
      </c>
      <c r="AZ38" s="4">
        <f ca="1">IF(ISERROR(INDIRECT("'様式第５号 (14)'!R54")),0,INDIRECT("'様式第５号 (14)'!R54"))</f>
        <v>0</v>
      </c>
      <c r="BA38" s="4">
        <f ca="1">IF(ISERROR(INDIRECT("'様式第５号 (14)'!R55")),0,INDIRECT("'様式第５号 (14)'!R55"))</f>
        <v>0</v>
      </c>
      <c r="BB38" s="4">
        <f ca="1">IF(ISERROR(INDIRECT("'様式第５号 (14)'!R56")),0,INDIRECT("'様式第５号 (14)'!R56"))</f>
        <v>0</v>
      </c>
      <c r="BC38" s="4">
        <f ca="1">IF(ISERROR(INDIRECT("'様式第５号 (15)'!R54")),0,INDIRECT("'様式第５号 (15)'!R54"))</f>
        <v>0</v>
      </c>
      <c r="BD38" s="4">
        <f ca="1">IF(ISERROR(INDIRECT("'様式第５号 (15)'!R55")),0,INDIRECT("'様式第５号 (15)'!R55"))</f>
        <v>0</v>
      </c>
      <c r="BE38" s="4">
        <f ca="1">IF(ISERROR(INDIRECT("'様式第５号 (15)'!R56")),0,INDIRECT("'様式第５号 (15)'!R56"))</f>
        <v>0</v>
      </c>
      <c r="BF38" s="4">
        <f ca="1">IF(ISERROR(INDIRECT("'様式第５号 (16)'!R54")),0,INDIRECT("'様式第５号 (16)'!R54"))</f>
        <v>0</v>
      </c>
      <c r="BG38" s="4">
        <f ca="1">IF(ISERROR(INDIRECT("'様式第５号 (16)'!R55")),0,INDIRECT("'様式第５号 (16)'!R55"))</f>
        <v>0</v>
      </c>
      <c r="BH38" s="4">
        <f ca="1">IF(ISERROR(INDIRECT("'様式第５号 (16)'!R56")),0,INDIRECT("'様式第５号 (16)'!R56"))</f>
        <v>0</v>
      </c>
      <c r="BI38" s="4">
        <f ca="1">IF(ISERROR(INDIRECT("'様式第５号 (17)'!R54")),0,INDIRECT("'様式第５号 (17)'!R54"))</f>
        <v>0</v>
      </c>
      <c r="BJ38" s="4">
        <f ca="1">IF(ISERROR(INDIRECT("'様式第５号 (17)'!R55")),0,INDIRECT("'様式第５号 (17)'!R55"))</f>
        <v>0</v>
      </c>
      <c r="BK38" s="4">
        <f ca="1">IF(ISERROR(INDIRECT("'様式第５号 (17)'!R56")),0,INDIRECT("'様式第５号 (17)'!R56"))</f>
        <v>0</v>
      </c>
      <c r="BL38" s="4">
        <f ca="1">IF(ISERROR(INDIRECT("'様式第５号 (18)'!R54")),0,INDIRECT("'様式第５号 (18)'!R54"))</f>
        <v>0</v>
      </c>
      <c r="BM38" s="4">
        <f ca="1">IF(ISERROR(INDIRECT("'様式第５号 (18)'!R55")),0,INDIRECT("'様式第５号 (18)'!R55"))</f>
        <v>0</v>
      </c>
      <c r="BN38" s="4">
        <f ca="1">IF(ISERROR(INDIRECT("'様式第５号 (18)'!R56")),0,INDIRECT("'様式第５号 (18)'!R56"))</f>
        <v>0</v>
      </c>
      <c r="BO38" s="4">
        <f ca="1">IF(ISERROR(INDIRECT("'様式第５号 (19)'!R54")),0,INDIRECT("'様式第５号 (19)'!R54"))</f>
        <v>0</v>
      </c>
      <c r="BP38" s="4">
        <f ca="1">IF(ISERROR(INDIRECT("'様式第５号 (19)'!R55")),0,INDIRECT("'様式第５号 (19)'!R55"))</f>
        <v>0</v>
      </c>
      <c r="BQ38" s="4">
        <f ca="1">IF(ISERROR(INDIRECT("'様式第５号 (19)'!R56")),0,INDIRECT("'様式第５号 (19)'!R56"))</f>
        <v>0</v>
      </c>
      <c r="BR38" s="4">
        <f ca="1">IF(ISERROR(INDIRECT("'様式第５号 (20)'!R54")),0,INDIRECT("'様式第５号 (20)'!R54"))</f>
        <v>0</v>
      </c>
      <c r="BS38" s="4">
        <f ca="1">IF(ISERROR(INDIRECT("'様式第５号 (20)'!R55")),0,INDIRECT("'様式第５号 (20)'!R55"))</f>
        <v>0</v>
      </c>
      <c r="BT38" s="4">
        <f ca="1">IF(ISERROR(INDIRECT("'様式第５号 (20)'!R56")),0,INDIRECT("'様式第５号 (20)'!R56"))</f>
        <v>0</v>
      </c>
      <c r="BU38" s="4">
        <f ca="1">IF(ISERROR(INDIRECT("'様式第５号 (21)'!R54")),0,INDIRECT("'様式第５号 (21)'!R54"))</f>
        <v>0</v>
      </c>
      <c r="BV38" s="4">
        <f ca="1">IF(ISERROR(INDIRECT("'様式第５号 (21)'!R55")),0,INDIRECT("'様式第５号 (21)'!R55"))</f>
        <v>0</v>
      </c>
      <c r="BW38" s="4">
        <f ca="1">IF(ISERROR(INDIRECT("'様式第５号 (21)'!R56")),0,INDIRECT("'様式第５号 (21)'!R56"))</f>
        <v>0</v>
      </c>
      <c r="BX38" s="4">
        <f ca="1">IF(ISERROR(INDIRECT("'様式第５号 (22)'!R54")),0,INDIRECT("'様式第５号 (22)'!R54"))</f>
        <v>0</v>
      </c>
      <c r="BY38" s="4">
        <f ca="1">IF(ISERROR(INDIRECT("'様式第５号 (22)'!R55")),0,INDIRECT("'様式第５号 (22)'!R55"))</f>
        <v>0</v>
      </c>
      <c r="BZ38" s="4">
        <f ca="1">IF(ISERROR(INDIRECT("'様式第５号 (22)'!R56")),0,INDIRECT("'様式第５号 (22)'!R56"))</f>
        <v>0</v>
      </c>
      <c r="CP38" s="4" t="str">
        <f t="shared" si="3"/>
        <v>=IF(ISERROR(INDIRECT("'様式第５号 (2)'!R54")),0,INDIRECT("'様式第５号 (2)'!R54"))</v>
      </c>
      <c r="CQ38" s="4" t="str">
        <f t="shared" si="4"/>
        <v>=IF(ISERROR(INDIRECT("'様式第５号 (2)'!R55")),0,INDIRECT("'様式第５号 (2)'!R55"))</v>
      </c>
      <c r="CR38" s="4" t="str">
        <f t="shared" si="5"/>
        <v>=IF(ISERROR(INDIRECT("'様式第５号 (2)'!R56")),0,INDIRECT("'様式第５号 (2)'!R56"))</v>
      </c>
      <c r="CS38" s="4" t="s">
        <v>171</v>
      </c>
      <c r="CT38" s="4" t="s">
        <v>172</v>
      </c>
      <c r="CU38" s="4" t="s">
        <v>173</v>
      </c>
      <c r="CV38" s="4" t="s">
        <v>172</v>
      </c>
      <c r="CW38" s="4" t="s">
        <v>135</v>
      </c>
      <c r="CX38" s="4" t="s">
        <v>141</v>
      </c>
      <c r="CY38" s="4" t="s">
        <v>159</v>
      </c>
      <c r="CZ38" s="4" t="s">
        <v>160</v>
      </c>
      <c r="DA38" s="4">
        <f t="shared" si="18"/>
        <v>2</v>
      </c>
      <c r="DB38" s="4">
        <f t="shared" si="6"/>
        <v>2</v>
      </c>
      <c r="DC38" s="4">
        <f t="shared" si="6"/>
        <v>2</v>
      </c>
      <c r="DZ38" s="4" t="str">
        <f t="shared" si="7"/>
        <v>=IF(ISERROR(INDIRECT("'様式第５号 (2)'!R54")),0,INDIRECT("'様式第５号 (2)'!R54"))</v>
      </c>
      <c r="EA38" s="4" t="str">
        <f t="shared" si="8"/>
        <v>=IF(ISERROR(INDIRECT("'様式第５号 (2)'!R55")),0,INDIRECT("'様式第５号 (2)'!R55"))</v>
      </c>
      <c r="EB38" s="4" t="str">
        <f t="shared" si="9"/>
        <v>=IF(ISERROR(INDIRECT("'様式第５号 (2)'!R56")),0,INDIRECT("'様式第５号 (2)'!R56"))</v>
      </c>
      <c r="EC38" s="4" t="s">
        <v>171</v>
      </c>
      <c r="ED38" s="4" t="s">
        <v>172</v>
      </c>
      <c r="EE38" s="4" t="s">
        <v>173</v>
      </c>
      <c r="EF38" s="4" t="s">
        <v>172</v>
      </c>
      <c r="EG38" s="4" t="s">
        <v>135</v>
      </c>
      <c r="EH38" s="4" t="s">
        <v>141</v>
      </c>
      <c r="EI38" s="4" t="s">
        <v>159</v>
      </c>
      <c r="EJ38" s="4" t="s">
        <v>160</v>
      </c>
      <c r="EK38" s="4">
        <f t="shared" si="19"/>
        <v>2</v>
      </c>
      <c r="EL38" s="4">
        <f t="shared" si="10"/>
        <v>2</v>
      </c>
      <c r="EM38" s="4">
        <f t="shared" si="11"/>
        <v>2</v>
      </c>
    </row>
    <row r="39" spans="1:143">
      <c r="A39" s="88" t="str">
        <f t="shared" si="15"/>
        <v>R.4.11</v>
      </c>
      <c r="B39" s="100"/>
      <c r="C39" s="77">
        <f t="shared" si="12"/>
        <v>0</v>
      </c>
      <c r="D39" s="93"/>
      <c r="E39" s="94"/>
      <c r="F39" s="95"/>
      <c r="G39" s="141">
        <f t="shared" ca="1" si="16"/>
        <v>0</v>
      </c>
      <c r="H39" s="77">
        <f t="shared" ca="1" si="13"/>
        <v>0</v>
      </c>
      <c r="I39" s="94">
        <f t="shared" ca="1" si="17"/>
        <v>0</v>
      </c>
      <c r="J39" s="94">
        <f t="shared" ca="1" si="14"/>
        <v>0</v>
      </c>
      <c r="K39" s="310">
        <f t="shared" ca="1" si="14"/>
        <v>0</v>
      </c>
      <c r="M39" s="4">
        <f ca="1">INDIRECT("様式第５号!R59")</f>
        <v>0</v>
      </c>
      <c r="N39" s="4">
        <f ca="1">INDIRECT("様式第５号!R60")</f>
        <v>0</v>
      </c>
      <c r="O39" s="4">
        <f ca="1">INDIRECT("様式第５号!R61")</f>
        <v>0</v>
      </c>
      <c r="P39" s="4">
        <f ca="1">IF(ISERROR(INDIRECT("'様式第５号 (2)'!R59")),0,INDIRECT("'様式第５号 (2)'!R59"))</f>
        <v>0</v>
      </c>
      <c r="Q39" s="4">
        <f ca="1">IF(ISERROR(INDIRECT("'様式第５号 (2)'!R60")),0,INDIRECT("'様式第５号 (2)'!R60"))</f>
        <v>0</v>
      </c>
      <c r="R39" s="4">
        <f ca="1">IF(ISERROR(INDIRECT("'様式第５号 (2)'!R61")),0,INDIRECT("'様式第５号 (2)'!R61"))</f>
        <v>0</v>
      </c>
      <c r="S39" s="4">
        <f ca="1">IF(ISERROR(INDIRECT("'様式第５号 (3)'!R59")),0,INDIRECT("'様式第５号 (3)'!R59"))</f>
        <v>0</v>
      </c>
      <c r="T39" s="4">
        <f ca="1">IF(ISERROR(INDIRECT("'様式第５号 (3)'!R60")),0,INDIRECT("'様式第５号 (3)'!R60"))</f>
        <v>0</v>
      </c>
      <c r="U39" s="4">
        <f ca="1">IF(ISERROR(INDIRECT("'様式第５号 (3)'!R61")),0,INDIRECT("'様式第５号 (3)'!R61"))</f>
        <v>0</v>
      </c>
      <c r="V39" s="4">
        <f ca="1">IF(ISERROR(INDIRECT("'様式第５号 (4)'!R59")),0,INDIRECT("'様式第５号 (4)'!R59"))</f>
        <v>0</v>
      </c>
      <c r="W39" s="4">
        <f ca="1">IF(ISERROR(INDIRECT("'様式第５号 (4)'!R60")),0,INDIRECT("'様式第５号 (4)'!R60"))</f>
        <v>0</v>
      </c>
      <c r="X39" s="4">
        <f ca="1">IF(ISERROR(INDIRECT("'様式第５号 (4)'!R61")),0,INDIRECT("'様式第５号 (4)'!R61"))</f>
        <v>0</v>
      </c>
      <c r="Y39" s="4">
        <f ca="1">IF(ISERROR(INDIRECT("'様式第５号 (5)'!R59")),0,INDIRECT("'様式第５号 (5)'!R59"))</f>
        <v>0</v>
      </c>
      <c r="Z39" s="4">
        <f ca="1">IF(ISERROR(INDIRECT("'様式第５号 (5)'!R60")),0,INDIRECT("'様式第５号 (5)'!R60"))</f>
        <v>0</v>
      </c>
      <c r="AA39" s="4">
        <f ca="1">IF(ISERROR(INDIRECT("'様式第５号 (5)'!R61")),0,INDIRECT("'様式第５号 (5)'!R61"))</f>
        <v>0</v>
      </c>
      <c r="AB39" s="4">
        <f ca="1">IF(ISERROR(INDIRECT("'様式第５号 (6)'!R59")),0,INDIRECT("'様式第５号 (6)'!R59"))</f>
        <v>0</v>
      </c>
      <c r="AC39" s="4">
        <f ca="1">IF(ISERROR(INDIRECT("'様式第５号 (6)'!R60")),0,INDIRECT("'様式第５号 (6)'!R60"))</f>
        <v>0</v>
      </c>
      <c r="AD39" s="4">
        <f ca="1">IF(ISERROR(INDIRECT("'様式第５号 (6)'!R61")),0,INDIRECT("'様式第５号 (6)'!R61"))</f>
        <v>0</v>
      </c>
      <c r="AE39" s="4">
        <f ca="1">IF(ISERROR(INDIRECT("'様式第５号 (7)'!R59")),0,INDIRECT("'様式第５号 (7)'!R59"))</f>
        <v>0</v>
      </c>
      <c r="AF39" s="4">
        <f ca="1">IF(ISERROR(INDIRECT("'様式第５号 (7)'!R60")),0,INDIRECT("'様式第５号 (7)'!R60"))</f>
        <v>0</v>
      </c>
      <c r="AG39" s="4">
        <f ca="1">IF(ISERROR(INDIRECT("'様式第５号 (7)'!R61")),0,INDIRECT("'様式第５号 (7)'!R61"))</f>
        <v>0</v>
      </c>
      <c r="AH39" s="4">
        <f ca="1">IF(ISERROR(INDIRECT("'様式第５号 (8)'!R59")),0,INDIRECT("'様式第５号 (8)'!R59"))</f>
        <v>0</v>
      </c>
      <c r="AI39" s="4">
        <f ca="1">IF(ISERROR(INDIRECT("'様式第５号 (8)'!R60")),0,INDIRECT("'様式第５号 (8)'!R60"))</f>
        <v>0</v>
      </c>
      <c r="AJ39" s="4">
        <f ca="1">IF(ISERROR(INDIRECT("'様式第５号 (8)'!R61")),0,INDIRECT("'様式第５号 (8)'!R61"))</f>
        <v>0</v>
      </c>
      <c r="AK39" s="4">
        <f ca="1">IF(ISERROR(INDIRECT("'様式第５号 (9)'!R59")),0,INDIRECT("'様式第５号 (9)'!R59"))</f>
        <v>0</v>
      </c>
      <c r="AL39" s="4">
        <f ca="1">IF(ISERROR(INDIRECT("'様式第５号 (9)'!R60")),0,INDIRECT("'様式第５号 (9)'!R60"))</f>
        <v>0</v>
      </c>
      <c r="AM39" s="4">
        <f ca="1">IF(ISERROR(INDIRECT("'様式第５号 (9)'!R61")),0,INDIRECT("'様式第５号 (9)'!R61"))</f>
        <v>0</v>
      </c>
      <c r="AN39" s="4">
        <f ca="1">IF(ISERROR(INDIRECT("'様式第５号 (10)'!R59")),0,INDIRECT("'様式第５号 (10)'!R59"))</f>
        <v>0</v>
      </c>
      <c r="AO39" s="4">
        <f ca="1">IF(ISERROR(INDIRECT("'様式第５号 (10)'!R60")),0,INDIRECT("'様式第５号 (10)'!R60"))</f>
        <v>0</v>
      </c>
      <c r="AP39" s="4">
        <f ca="1">IF(ISERROR(INDIRECT("'様式第５号 (10)'!R61")),0,INDIRECT("'様式第５号 (10)'!R61"))</f>
        <v>0</v>
      </c>
      <c r="AQ39" s="4">
        <f ca="1">IF(ISERROR(INDIRECT("'様式第５号 (11)'!R59")),0,INDIRECT("'様式第５号 (11)'!R59"))</f>
        <v>0</v>
      </c>
      <c r="AR39" s="4">
        <f ca="1">IF(ISERROR(INDIRECT("'様式第５号 (11)'!R60")),0,INDIRECT("'様式第５号 (11)'!R60"))</f>
        <v>0</v>
      </c>
      <c r="AS39" s="4">
        <f ca="1">IF(ISERROR(INDIRECT("'様式第５号 (11)'!R61")),0,INDIRECT("'様式第５号 (11)'!R61"))</f>
        <v>0</v>
      </c>
      <c r="AT39" s="4">
        <f ca="1">IF(ISERROR(INDIRECT("'様式第５号 (12)'!R59")),0,INDIRECT("'様式第５号 (12)'!R59"))</f>
        <v>0</v>
      </c>
      <c r="AU39" s="4">
        <f ca="1">IF(ISERROR(INDIRECT("'様式第５号 (12)'!R60")),0,INDIRECT("'様式第５号 (12)'!R60"))</f>
        <v>0</v>
      </c>
      <c r="AV39" s="4">
        <f ca="1">IF(ISERROR(INDIRECT("'様式第５号 (12)'!R61")),0,INDIRECT("'様式第５号 (12)'!R61"))</f>
        <v>0</v>
      </c>
      <c r="AW39" s="4">
        <f ca="1">IF(ISERROR(INDIRECT("'様式第５号 (13)'!R59")),0,INDIRECT("'様式第５号 (13)'!R59"))</f>
        <v>0</v>
      </c>
      <c r="AX39" s="4">
        <f ca="1">IF(ISERROR(INDIRECT("'様式第５号 (13)'!R60")),0,INDIRECT("'様式第５号 (13)'!R60"))</f>
        <v>0</v>
      </c>
      <c r="AY39" s="4">
        <f ca="1">IF(ISERROR(INDIRECT("'様式第５号 (13)'!R61")),0,INDIRECT("'様式第５号 (13)'!R61"))</f>
        <v>0</v>
      </c>
      <c r="AZ39" s="4">
        <f ca="1">IF(ISERROR(INDIRECT("'様式第５号 (14)'!R59")),0,INDIRECT("'様式第５号 (14)'!R59"))</f>
        <v>0</v>
      </c>
      <c r="BA39" s="4">
        <f ca="1">IF(ISERROR(INDIRECT("'様式第５号 (14)'!R60")),0,INDIRECT("'様式第５号 (14)'!R60"))</f>
        <v>0</v>
      </c>
      <c r="BB39" s="4">
        <f ca="1">IF(ISERROR(INDIRECT("'様式第５号 (14)'!R61")),0,INDIRECT("'様式第５号 (14)'!R61"))</f>
        <v>0</v>
      </c>
      <c r="BC39" s="4">
        <f ca="1">IF(ISERROR(INDIRECT("'様式第５号 (15)'!R59")),0,INDIRECT("'様式第５号 (15)'!R59"))</f>
        <v>0</v>
      </c>
      <c r="BD39" s="4">
        <f ca="1">IF(ISERROR(INDIRECT("'様式第５号 (15)'!R60")),0,INDIRECT("'様式第５号 (15)'!R60"))</f>
        <v>0</v>
      </c>
      <c r="BE39" s="4">
        <f ca="1">IF(ISERROR(INDIRECT("'様式第５号 (15)'!R61")),0,INDIRECT("'様式第５号 (15)'!R61"))</f>
        <v>0</v>
      </c>
      <c r="BF39" s="4">
        <f ca="1">IF(ISERROR(INDIRECT("'様式第５号 (16)'!R59")),0,INDIRECT("'様式第５号 (16)'!R59"))</f>
        <v>0</v>
      </c>
      <c r="BG39" s="4">
        <f ca="1">IF(ISERROR(INDIRECT("'様式第５号 (16)'!R60")),0,INDIRECT("'様式第５号 (16)'!R60"))</f>
        <v>0</v>
      </c>
      <c r="BH39" s="4">
        <f ca="1">IF(ISERROR(INDIRECT("'様式第５号 (16)'!R61")),0,INDIRECT("'様式第５号 (16)'!R61"))</f>
        <v>0</v>
      </c>
      <c r="BI39" s="4">
        <f ca="1">IF(ISERROR(INDIRECT("'様式第５号 (17)'!R59")),0,INDIRECT("'様式第５号 (17)'!R59"))</f>
        <v>0</v>
      </c>
      <c r="BJ39" s="4">
        <f ca="1">IF(ISERROR(INDIRECT("'様式第５号 (17)'!R60")),0,INDIRECT("'様式第５号 (17)'!R60"))</f>
        <v>0</v>
      </c>
      <c r="BK39" s="4">
        <f ca="1">IF(ISERROR(INDIRECT("'様式第５号 (17)'!R61")),0,INDIRECT("'様式第５号 (17)'!R61"))</f>
        <v>0</v>
      </c>
      <c r="BL39" s="4">
        <f ca="1">IF(ISERROR(INDIRECT("'様式第５号 (18)'!R59")),0,INDIRECT("'様式第５号 (18)'!R59"))</f>
        <v>0</v>
      </c>
      <c r="BM39" s="4">
        <f ca="1">IF(ISERROR(INDIRECT("'様式第５号 (18)'!R60")),0,INDIRECT("'様式第５号 (18)'!R60"))</f>
        <v>0</v>
      </c>
      <c r="BN39" s="4">
        <f ca="1">IF(ISERROR(INDIRECT("'様式第５号 (18)'!R61")),0,INDIRECT("'様式第５号 (18)'!R61"))</f>
        <v>0</v>
      </c>
      <c r="BO39" s="4">
        <f ca="1">IF(ISERROR(INDIRECT("'様式第５号 (19)'!R59")),0,INDIRECT("'様式第５号 (19)'!R59"))</f>
        <v>0</v>
      </c>
      <c r="BP39" s="4">
        <f ca="1">IF(ISERROR(INDIRECT("'様式第５号 (19)'!R60")),0,INDIRECT("'様式第５号 (19)'!R60"))</f>
        <v>0</v>
      </c>
      <c r="BQ39" s="4">
        <f ca="1">IF(ISERROR(INDIRECT("'様式第５号 (19)'!R61")),0,INDIRECT("'様式第５号 (19)'!R61"))</f>
        <v>0</v>
      </c>
      <c r="BR39" s="4">
        <f ca="1">IF(ISERROR(INDIRECT("'様式第５号 (20)'!R59")),0,INDIRECT("'様式第５号 (20)'!R59"))</f>
        <v>0</v>
      </c>
      <c r="BS39" s="4">
        <f ca="1">IF(ISERROR(INDIRECT("'様式第５号 (20)'!R60")),0,INDIRECT("'様式第５号 (20)'!R60"))</f>
        <v>0</v>
      </c>
      <c r="BT39" s="4">
        <f ca="1">IF(ISERROR(INDIRECT("'様式第５号 (20)'!R61")),0,INDIRECT("'様式第５号 (20)'!R61"))</f>
        <v>0</v>
      </c>
      <c r="BU39" s="4">
        <f ca="1">IF(ISERROR(INDIRECT("'様式第５号 (21)'!R59")),0,INDIRECT("'様式第５号 (21)'!R59"))</f>
        <v>0</v>
      </c>
      <c r="BV39" s="4">
        <f ca="1">IF(ISERROR(INDIRECT("'様式第５号 (21)'!R60")),0,INDIRECT("'様式第５号 (21)'!R60"))</f>
        <v>0</v>
      </c>
      <c r="BW39" s="4">
        <f ca="1">IF(ISERROR(INDIRECT("'様式第５号 (21)'!R61")),0,INDIRECT("'様式第５号 (21)'!R61"))</f>
        <v>0</v>
      </c>
      <c r="BX39" s="4">
        <f ca="1">IF(ISERROR(INDIRECT("'様式第５号 (22)'!R59")),0,INDIRECT("'様式第５号 (22)'!R59"))</f>
        <v>0</v>
      </c>
      <c r="BY39" s="4">
        <f ca="1">IF(ISERROR(INDIRECT("'様式第５号 (22)'!R60")),0,INDIRECT("'様式第５号 (22)'!R60"))</f>
        <v>0</v>
      </c>
      <c r="BZ39" s="4">
        <f ca="1">IF(ISERROR(INDIRECT("'様式第５号 (22)'!R61")),0,INDIRECT("'様式第５号 (22)'!R61"))</f>
        <v>0</v>
      </c>
      <c r="CP39" s="4" t="str">
        <f t="shared" si="3"/>
        <v>=IF(ISERROR(INDIRECT("'様式第５号 (2)'!R59")),0,INDIRECT("'様式第５号 (2)'!R59"))</v>
      </c>
      <c r="CQ39" s="4" t="str">
        <f t="shared" si="4"/>
        <v>=IF(ISERROR(INDIRECT("'様式第５号 (2)'!R60")),0,INDIRECT("'様式第５号 (2)'!R60"))</v>
      </c>
      <c r="CR39" s="4" t="str">
        <f t="shared" si="5"/>
        <v>=IF(ISERROR(INDIRECT("'様式第５号 (2)'!R61")),0,INDIRECT("'様式第５号 (2)'!R61"))</v>
      </c>
      <c r="CS39" s="4" t="s">
        <v>171</v>
      </c>
      <c r="CT39" s="4" t="s">
        <v>172</v>
      </c>
      <c r="CU39" s="4" t="s">
        <v>173</v>
      </c>
      <c r="CV39" s="4" t="s">
        <v>172</v>
      </c>
      <c r="CW39" s="4" t="s">
        <v>135</v>
      </c>
      <c r="CX39" s="4" t="s">
        <v>142</v>
      </c>
      <c r="CY39" s="4" t="s">
        <v>161</v>
      </c>
      <c r="CZ39" s="4" t="s">
        <v>162</v>
      </c>
      <c r="DA39" s="4">
        <f t="shared" si="18"/>
        <v>2</v>
      </c>
      <c r="DB39" s="4">
        <f t="shared" si="6"/>
        <v>2</v>
      </c>
      <c r="DC39" s="4">
        <f t="shared" si="6"/>
        <v>2</v>
      </c>
      <c r="DZ39" s="4" t="str">
        <f t="shared" si="7"/>
        <v>=IF(ISERROR(INDIRECT("'様式第５号 (2)'!R59")),0,INDIRECT("'様式第５号 (2)'!R59"))</v>
      </c>
      <c r="EA39" s="4" t="str">
        <f t="shared" si="8"/>
        <v>=IF(ISERROR(INDIRECT("'様式第５号 (2)'!R60")),0,INDIRECT("'様式第５号 (2)'!R60"))</v>
      </c>
      <c r="EB39" s="4" t="str">
        <f t="shared" si="9"/>
        <v>=IF(ISERROR(INDIRECT("'様式第５号 (2)'!R61")),0,INDIRECT("'様式第５号 (2)'!R61"))</v>
      </c>
      <c r="EC39" s="4" t="s">
        <v>171</v>
      </c>
      <c r="ED39" s="4" t="s">
        <v>172</v>
      </c>
      <c r="EE39" s="4" t="s">
        <v>173</v>
      </c>
      <c r="EF39" s="4" t="s">
        <v>172</v>
      </c>
      <c r="EG39" s="4" t="s">
        <v>135</v>
      </c>
      <c r="EH39" s="4" t="s">
        <v>142</v>
      </c>
      <c r="EI39" s="4" t="s">
        <v>161</v>
      </c>
      <c r="EJ39" s="4" t="s">
        <v>162</v>
      </c>
      <c r="EK39" s="4">
        <f t="shared" si="19"/>
        <v>2</v>
      </c>
      <c r="EL39" s="4">
        <f t="shared" si="10"/>
        <v>2</v>
      </c>
      <c r="EM39" s="4">
        <f t="shared" si="11"/>
        <v>2</v>
      </c>
    </row>
    <row r="40" spans="1:143">
      <c r="A40" s="88" t="str">
        <f t="shared" si="15"/>
        <v>R.4.12</v>
      </c>
      <c r="B40" s="100"/>
      <c r="C40" s="77">
        <f t="shared" si="12"/>
        <v>0</v>
      </c>
      <c r="D40" s="93"/>
      <c r="E40" s="94"/>
      <c r="F40" s="95"/>
      <c r="G40" s="141">
        <f t="shared" ca="1" si="16"/>
        <v>0</v>
      </c>
      <c r="H40" s="77">
        <f t="shared" ca="1" si="13"/>
        <v>0</v>
      </c>
      <c r="I40" s="94">
        <f t="shared" ca="1" si="17"/>
        <v>0</v>
      </c>
      <c r="J40" s="94">
        <f t="shared" ca="1" si="14"/>
        <v>0</v>
      </c>
      <c r="K40" s="310">
        <f t="shared" ca="1" si="14"/>
        <v>0</v>
      </c>
      <c r="M40" s="4">
        <f ca="1">INDIRECT("様式第５号!R64")</f>
        <v>0</v>
      </c>
      <c r="N40" s="4">
        <f ca="1">INDIRECT("様式第５号!R65")</f>
        <v>0</v>
      </c>
      <c r="O40" s="4">
        <f ca="1">INDIRECT("様式第５号!R66")</f>
        <v>0</v>
      </c>
      <c r="P40" s="4">
        <f ca="1">IF(ISERROR(INDIRECT("'様式第５号 (2)'!R64")),0,INDIRECT("'様式第５号 (2)'!R64"))</f>
        <v>0</v>
      </c>
      <c r="Q40" s="4">
        <f ca="1">IF(ISERROR(INDIRECT("'様式第５号 (2)'!R65")),0,INDIRECT("'様式第５号 (2)'!R65"))</f>
        <v>0</v>
      </c>
      <c r="R40" s="4">
        <f ca="1">IF(ISERROR(INDIRECT("'様式第５号 (2)'!R66")),0,INDIRECT("'様式第５号 (2)'!R66"))</f>
        <v>0</v>
      </c>
      <c r="S40" s="4">
        <f ca="1">IF(ISERROR(INDIRECT("'様式第５号 (3)'!R64")),0,INDIRECT("'様式第５号 (3)'!R64"))</f>
        <v>0</v>
      </c>
      <c r="T40" s="4">
        <f ca="1">IF(ISERROR(INDIRECT("'様式第５号 (3)'!R65")),0,INDIRECT("'様式第５号 (3)'!R65"))</f>
        <v>0</v>
      </c>
      <c r="U40" s="4">
        <f ca="1">IF(ISERROR(INDIRECT("'様式第５号 (3)'!R66")),0,INDIRECT("'様式第５号 (3)'!R66"))</f>
        <v>0</v>
      </c>
      <c r="V40" s="4">
        <f ca="1">IF(ISERROR(INDIRECT("'様式第５号 (4)'!R64")),0,INDIRECT("'様式第５号 (4)'!R64"))</f>
        <v>0</v>
      </c>
      <c r="W40" s="4">
        <f ca="1">IF(ISERROR(INDIRECT("'様式第５号 (4)'!R65")),0,INDIRECT("'様式第５号 (4)'!R65"))</f>
        <v>0</v>
      </c>
      <c r="X40" s="4">
        <f ca="1">IF(ISERROR(INDIRECT("'様式第５号 (4)'!R66")),0,INDIRECT("'様式第５号 (4)'!R66"))</f>
        <v>0</v>
      </c>
      <c r="Y40" s="4">
        <f ca="1">IF(ISERROR(INDIRECT("'様式第５号 (5)'!R64")),0,INDIRECT("'様式第５号 (5)'!R64"))</f>
        <v>0</v>
      </c>
      <c r="Z40" s="4">
        <f ca="1">IF(ISERROR(INDIRECT("'様式第５号 (5)'!R65")),0,INDIRECT("'様式第５号 (5)'!R65"))</f>
        <v>0</v>
      </c>
      <c r="AA40" s="4">
        <f ca="1">IF(ISERROR(INDIRECT("'様式第５号 (5)'!R66")),0,INDIRECT("'様式第５号 (5)'!R66"))</f>
        <v>0</v>
      </c>
      <c r="AB40" s="4">
        <f ca="1">IF(ISERROR(INDIRECT("'様式第５号 (6)'!R64")),0,INDIRECT("'様式第５号 (6)'!R64"))</f>
        <v>0</v>
      </c>
      <c r="AC40" s="4">
        <f ca="1">IF(ISERROR(INDIRECT("'様式第５号 (6)'!R65")),0,INDIRECT("'様式第５号 (6)'!R65"))</f>
        <v>0</v>
      </c>
      <c r="AD40" s="4">
        <f ca="1">IF(ISERROR(INDIRECT("'様式第５号 (6)'!R66")),0,INDIRECT("'様式第５号 (6)'!R66"))</f>
        <v>0</v>
      </c>
      <c r="AE40" s="4">
        <f ca="1">IF(ISERROR(INDIRECT("'様式第５号 (7)'!R64")),0,INDIRECT("'様式第５号 (7)'!R64"))</f>
        <v>0</v>
      </c>
      <c r="AF40" s="4">
        <f ca="1">IF(ISERROR(INDIRECT("'様式第５号 (7)'!R65")),0,INDIRECT("'様式第５号 (7)'!R65"))</f>
        <v>0</v>
      </c>
      <c r="AG40" s="4">
        <f ca="1">IF(ISERROR(INDIRECT("'様式第５号 (7)'!R66")),0,INDIRECT("'様式第５号 (7)'!R66"))</f>
        <v>0</v>
      </c>
      <c r="AH40" s="4">
        <f ca="1">IF(ISERROR(INDIRECT("'様式第５号 (8)'!R64")),0,INDIRECT("'様式第５号 (8)'!R64"))</f>
        <v>0</v>
      </c>
      <c r="AI40" s="4">
        <f ca="1">IF(ISERROR(INDIRECT("'様式第５号 (8)'!R65")),0,INDIRECT("'様式第５号 (8)'!R65"))</f>
        <v>0</v>
      </c>
      <c r="AJ40" s="4">
        <f ca="1">IF(ISERROR(INDIRECT("'様式第５号 (8)'!R66")),0,INDIRECT("'様式第５号 (8)'!R66"))</f>
        <v>0</v>
      </c>
      <c r="AK40" s="4">
        <f ca="1">IF(ISERROR(INDIRECT("'様式第５号 (9)'!R64")),0,INDIRECT("'様式第５号 (9)'!R64"))</f>
        <v>0</v>
      </c>
      <c r="AL40" s="4">
        <f ca="1">IF(ISERROR(INDIRECT("'様式第５号 (9)'!R65")),0,INDIRECT("'様式第５号 (9)'!R65"))</f>
        <v>0</v>
      </c>
      <c r="AM40" s="4">
        <f ca="1">IF(ISERROR(INDIRECT("'様式第５号 (9)'!R66")),0,INDIRECT("'様式第５号 (9)'!R66"))</f>
        <v>0</v>
      </c>
      <c r="AN40" s="4">
        <f ca="1">IF(ISERROR(INDIRECT("'様式第５号 (10)'!R64")),0,INDIRECT("'様式第５号 (10)'!R64"))</f>
        <v>0</v>
      </c>
      <c r="AO40" s="4">
        <f ca="1">IF(ISERROR(INDIRECT("'様式第５号 (10)'!R65")),0,INDIRECT("'様式第５号 (10)'!R65"))</f>
        <v>0</v>
      </c>
      <c r="AP40" s="4">
        <f ca="1">IF(ISERROR(INDIRECT("'様式第５号 (10)'!R66")),0,INDIRECT("'様式第５号 (10)'!R66"))</f>
        <v>0</v>
      </c>
      <c r="AQ40" s="4">
        <f ca="1">IF(ISERROR(INDIRECT("'様式第５号 (11)'!R64")),0,INDIRECT("'様式第５号 (11)'!R64"))</f>
        <v>0</v>
      </c>
      <c r="AR40" s="4">
        <f ca="1">IF(ISERROR(INDIRECT("'様式第５号 (11)'!R65")),0,INDIRECT("'様式第５号 (11)'!R65"))</f>
        <v>0</v>
      </c>
      <c r="AS40" s="4">
        <f ca="1">IF(ISERROR(INDIRECT("'様式第５号 (11)'!R66")),0,INDIRECT("'様式第５号 (11)'!R66"))</f>
        <v>0</v>
      </c>
      <c r="AT40" s="4">
        <f ca="1">IF(ISERROR(INDIRECT("'様式第５号 (12)'!R64")),0,INDIRECT("'様式第５号 (12)'!R64"))</f>
        <v>0</v>
      </c>
      <c r="AU40" s="4">
        <f ca="1">IF(ISERROR(INDIRECT("'様式第５号 (12)'!R65")),0,INDIRECT("'様式第５号 (12)'!R65"))</f>
        <v>0</v>
      </c>
      <c r="AV40" s="4">
        <f ca="1">IF(ISERROR(INDIRECT("'様式第５号 (12)'!R66")),0,INDIRECT("'様式第５号 (12)'!R66"))</f>
        <v>0</v>
      </c>
      <c r="AW40" s="4">
        <f ca="1">IF(ISERROR(INDIRECT("'様式第５号 (13)'!R64")),0,INDIRECT("'様式第５号 (13)'!R64"))</f>
        <v>0</v>
      </c>
      <c r="AX40" s="4">
        <f ca="1">IF(ISERROR(INDIRECT("'様式第５号 (13)'!R65")),0,INDIRECT("'様式第５号 (13)'!R65"))</f>
        <v>0</v>
      </c>
      <c r="AY40" s="4">
        <f ca="1">IF(ISERROR(INDIRECT("'様式第５号 (13)'!R66")),0,INDIRECT("'様式第５号 (13)'!R66"))</f>
        <v>0</v>
      </c>
      <c r="AZ40" s="4">
        <f ca="1">IF(ISERROR(INDIRECT("'様式第５号 (14)'!R64")),0,INDIRECT("'様式第５号 (14)'!R64"))</f>
        <v>0</v>
      </c>
      <c r="BA40" s="4">
        <f ca="1">IF(ISERROR(INDIRECT("'様式第５号 (14)'!R65")),0,INDIRECT("'様式第５号 (14)'!R65"))</f>
        <v>0</v>
      </c>
      <c r="BB40" s="4">
        <f ca="1">IF(ISERROR(INDIRECT("'様式第５号 (14)'!R66")),0,INDIRECT("'様式第５号 (14)'!R66"))</f>
        <v>0</v>
      </c>
      <c r="BC40" s="4">
        <f ca="1">IF(ISERROR(INDIRECT("'様式第５号 (15)'!R64")),0,INDIRECT("'様式第５号 (15)'!R64"))</f>
        <v>0</v>
      </c>
      <c r="BD40" s="4">
        <f ca="1">IF(ISERROR(INDIRECT("'様式第５号 (15)'!R65")),0,INDIRECT("'様式第５号 (15)'!R65"))</f>
        <v>0</v>
      </c>
      <c r="BE40" s="4">
        <f ca="1">IF(ISERROR(INDIRECT("'様式第５号 (15)'!R66")),0,INDIRECT("'様式第５号 (15)'!R66"))</f>
        <v>0</v>
      </c>
      <c r="BF40" s="4">
        <f ca="1">IF(ISERROR(INDIRECT("'様式第５号 (16)'!R64")),0,INDIRECT("'様式第５号 (16)'!R64"))</f>
        <v>0</v>
      </c>
      <c r="BG40" s="4">
        <f ca="1">IF(ISERROR(INDIRECT("'様式第５号 (16)'!R65")),0,INDIRECT("'様式第５号 (16)'!R65"))</f>
        <v>0</v>
      </c>
      <c r="BH40" s="4">
        <f ca="1">IF(ISERROR(INDIRECT("'様式第５号 (16)'!R66")),0,INDIRECT("'様式第５号 (16)'!R66"))</f>
        <v>0</v>
      </c>
      <c r="BI40" s="4">
        <f ca="1">IF(ISERROR(INDIRECT("'様式第５号 (17)'!R64")),0,INDIRECT("'様式第５号 (17)'!R64"))</f>
        <v>0</v>
      </c>
      <c r="BJ40" s="4">
        <f ca="1">IF(ISERROR(INDIRECT("'様式第５号 (17)'!R65")),0,INDIRECT("'様式第５号 (17)'!R65"))</f>
        <v>0</v>
      </c>
      <c r="BK40" s="4">
        <f ca="1">IF(ISERROR(INDIRECT("'様式第５号 (17)'!R66")),0,INDIRECT("'様式第５号 (17)'!R66"))</f>
        <v>0</v>
      </c>
      <c r="BL40" s="4">
        <f ca="1">IF(ISERROR(INDIRECT("'様式第５号 (18)'!R64")),0,INDIRECT("'様式第５号 (18)'!R64"))</f>
        <v>0</v>
      </c>
      <c r="BM40" s="4">
        <f ca="1">IF(ISERROR(INDIRECT("'様式第５号 (18)'!R65")),0,INDIRECT("'様式第５号 (18)'!R65"))</f>
        <v>0</v>
      </c>
      <c r="BN40" s="4">
        <f ca="1">IF(ISERROR(INDIRECT("'様式第５号 (18)'!R66")),0,INDIRECT("'様式第５号 (18)'!R66"))</f>
        <v>0</v>
      </c>
      <c r="BO40" s="4">
        <f ca="1">IF(ISERROR(INDIRECT("'様式第５号 (19)'!R64")),0,INDIRECT("'様式第５号 (19)'!R64"))</f>
        <v>0</v>
      </c>
      <c r="BP40" s="4">
        <f ca="1">IF(ISERROR(INDIRECT("'様式第５号 (19)'!R65")),0,INDIRECT("'様式第５号 (19)'!R65"))</f>
        <v>0</v>
      </c>
      <c r="BQ40" s="4">
        <f ca="1">IF(ISERROR(INDIRECT("'様式第５号 (19)'!R66")),0,INDIRECT("'様式第５号 (19)'!R66"))</f>
        <v>0</v>
      </c>
      <c r="BR40" s="4">
        <f ca="1">IF(ISERROR(INDIRECT("'様式第５号 (20)'!R64")),0,INDIRECT("'様式第５号 (20)'!R64"))</f>
        <v>0</v>
      </c>
      <c r="BS40" s="4">
        <f ca="1">IF(ISERROR(INDIRECT("'様式第５号 (20)'!R65")),0,INDIRECT("'様式第５号 (20)'!R65"))</f>
        <v>0</v>
      </c>
      <c r="BT40" s="4">
        <f ca="1">IF(ISERROR(INDIRECT("'様式第５号 (20)'!R66")),0,INDIRECT("'様式第５号 (20)'!R66"))</f>
        <v>0</v>
      </c>
      <c r="BU40" s="4">
        <f ca="1">IF(ISERROR(INDIRECT("'様式第５号 (21)'!R64")),0,INDIRECT("'様式第５号 (21)'!R64"))</f>
        <v>0</v>
      </c>
      <c r="BV40" s="4">
        <f ca="1">IF(ISERROR(INDIRECT("'様式第５号 (21)'!R65")),0,INDIRECT("'様式第５号 (21)'!R65"))</f>
        <v>0</v>
      </c>
      <c r="BW40" s="4">
        <f ca="1">IF(ISERROR(INDIRECT("'様式第５号 (21)'!R66")),0,INDIRECT("'様式第５号 (21)'!R66"))</f>
        <v>0</v>
      </c>
      <c r="BX40" s="4">
        <f ca="1">IF(ISERROR(INDIRECT("'様式第５号 (22)'!R64")),0,INDIRECT("'様式第５号 (22)'!R64"))</f>
        <v>0</v>
      </c>
      <c r="BY40" s="4">
        <f ca="1">IF(ISERROR(INDIRECT("'様式第５号 (22)'!R65")),0,INDIRECT("'様式第５号 (22)'!R65"))</f>
        <v>0</v>
      </c>
      <c r="BZ40" s="4">
        <f ca="1">IF(ISERROR(INDIRECT("'様式第５号 (22)'!R66")),0,INDIRECT("'様式第５号 (22)'!R66"))</f>
        <v>0</v>
      </c>
      <c r="CP40" s="4" t="str">
        <f t="shared" si="3"/>
        <v>=IF(ISERROR(INDIRECT("'様式第５号 (2)'!R64")),0,INDIRECT("'様式第５号 (2)'!R64"))</v>
      </c>
      <c r="CQ40" s="4" t="str">
        <f t="shared" si="4"/>
        <v>=IF(ISERROR(INDIRECT("'様式第５号 (2)'!R65")),0,INDIRECT("'様式第５号 (2)'!R65"))</v>
      </c>
      <c r="CR40" s="4" t="str">
        <f t="shared" si="5"/>
        <v>=IF(ISERROR(INDIRECT("'様式第５号 (2)'!R66")),0,INDIRECT("'様式第５号 (2)'!R66"))</v>
      </c>
      <c r="CS40" s="4" t="s">
        <v>171</v>
      </c>
      <c r="CT40" s="4" t="s">
        <v>172</v>
      </c>
      <c r="CU40" s="4" t="s">
        <v>173</v>
      </c>
      <c r="CV40" s="4" t="s">
        <v>172</v>
      </c>
      <c r="CW40" s="4" t="s">
        <v>135</v>
      </c>
      <c r="CX40" s="4" t="s">
        <v>143</v>
      </c>
      <c r="CY40" s="4" t="s">
        <v>163</v>
      </c>
      <c r="CZ40" s="4" t="s">
        <v>164</v>
      </c>
      <c r="DA40" s="4">
        <f t="shared" si="18"/>
        <v>2</v>
      </c>
      <c r="DB40" s="4">
        <f t="shared" si="6"/>
        <v>2</v>
      </c>
      <c r="DC40" s="4">
        <f t="shared" si="6"/>
        <v>2</v>
      </c>
      <c r="DZ40" s="4" t="str">
        <f t="shared" si="7"/>
        <v>=IF(ISERROR(INDIRECT("'様式第５号 (2)'!R64")),0,INDIRECT("'様式第５号 (2)'!R64"))</v>
      </c>
      <c r="EA40" s="4" t="str">
        <f t="shared" si="8"/>
        <v>=IF(ISERROR(INDIRECT("'様式第５号 (2)'!R65")),0,INDIRECT("'様式第５号 (2)'!R65"))</v>
      </c>
      <c r="EB40" s="4" t="str">
        <f t="shared" si="9"/>
        <v>=IF(ISERROR(INDIRECT("'様式第５号 (2)'!R66")),0,INDIRECT("'様式第５号 (2)'!R66"))</v>
      </c>
      <c r="EC40" s="4" t="s">
        <v>171</v>
      </c>
      <c r="ED40" s="4" t="s">
        <v>172</v>
      </c>
      <c r="EE40" s="4" t="s">
        <v>173</v>
      </c>
      <c r="EF40" s="4" t="s">
        <v>172</v>
      </c>
      <c r="EG40" s="4" t="s">
        <v>135</v>
      </c>
      <c r="EH40" s="4" t="s">
        <v>143</v>
      </c>
      <c r="EI40" s="4" t="s">
        <v>163</v>
      </c>
      <c r="EJ40" s="4" t="s">
        <v>164</v>
      </c>
      <c r="EK40" s="4">
        <f t="shared" si="19"/>
        <v>2</v>
      </c>
      <c r="EL40" s="4">
        <f t="shared" si="10"/>
        <v>2</v>
      </c>
      <c r="EM40" s="4">
        <f t="shared" si="11"/>
        <v>2</v>
      </c>
    </row>
    <row r="41" spans="1:143">
      <c r="A41" s="88" t="str">
        <f t="shared" si="15"/>
        <v>R1.4.1</v>
      </c>
      <c r="B41" s="100"/>
      <c r="C41" s="77">
        <f t="shared" si="12"/>
        <v>0</v>
      </c>
      <c r="D41" s="93"/>
      <c r="E41" s="94"/>
      <c r="F41" s="95"/>
      <c r="G41" s="141">
        <f t="shared" ca="1" si="16"/>
        <v>0</v>
      </c>
      <c r="H41" s="77">
        <f t="shared" ca="1" si="13"/>
        <v>0</v>
      </c>
      <c r="I41" s="94">
        <f t="shared" ca="1" si="17"/>
        <v>0</v>
      </c>
      <c r="J41" s="94">
        <f t="shared" ca="1" si="14"/>
        <v>0</v>
      </c>
      <c r="K41" s="310">
        <f t="shared" ca="1" si="14"/>
        <v>0</v>
      </c>
      <c r="M41" s="4">
        <f ca="1">INDIRECT("様式第５号!R69")</f>
        <v>0</v>
      </c>
      <c r="N41" s="4">
        <f ca="1">INDIRECT("様式第５号!R70")</f>
        <v>0</v>
      </c>
      <c r="O41" s="4">
        <f ca="1">INDIRECT("様式第５号!R71")</f>
        <v>0</v>
      </c>
      <c r="P41" s="4">
        <f ca="1">IF(ISERROR(INDIRECT("'様式第５号 (2)'!R69")),0,INDIRECT("'様式第５号 (2)'!R69"))</f>
        <v>0</v>
      </c>
      <c r="Q41" s="4">
        <f ca="1">IF(ISERROR(INDIRECT("'様式第５号 (2)'!R70")),0,INDIRECT("'様式第５号 (2)'!R70"))</f>
        <v>0</v>
      </c>
      <c r="R41" s="4">
        <f ca="1">IF(ISERROR(INDIRECT("'様式第５号 (2)'!R71")),0,INDIRECT("'様式第５号 (2)'!R71"))</f>
        <v>0</v>
      </c>
      <c r="S41" s="4">
        <f ca="1">IF(ISERROR(INDIRECT("'様式第５号 (3)'!R69")),0,INDIRECT("'様式第５号 (3)'!R69"))</f>
        <v>0</v>
      </c>
      <c r="T41" s="4">
        <f ca="1">IF(ISERROR(INDIRECT("'様式第５号 (3)'!R70")),0,INDIRECT("'様式第５号 (3)'!R70"))</f>
        <v>0</v>
      </c>
      <c r="U41" s="4">
        <f ca="1">IF(ISERROR(INDIRECT("'様式第５号 (3)'!R71")),0,INDIRECT("'様式第５号 (3)'!R71"))</f>
        <v>0</v>
      </c>
      <c r="V41" s="4">
        <f ca="1">IF(ISERROR(INDIRECT("'様式第５号 (4)'!R69")),0,INDIRECT("'様式第５号 (4)'!R69"))</f>
        <v>0</v>
      </c>
      <c r="W41" s="4">
        <f ca="1">IF(ISERROR(INDIRECT("'様式第５号 (4)'!R70")),0,INDIRECT("'様式第５号 (4)'!R70"))</f>
        <v>0</v>
      </c>
      <c r="X41" s="4">
        <f ca="1">IF(ISERROR(INDIRECT("'様式第５号 (4)'!R71")),0,INDIRECT("'様式第５号 (4)'!R71"))</f>
        <v>0</v>
      </c>
      <c r="Y41" s="4">
        <f ca="1">IF(ISERROR(INDIRECT("'様式第５号 (5)'!R69")),0,INDIRECT("'様式第５号 (5)'!R69"))</f>
        <v>0</v>
      </c>
      <c r="Z41" s="4">
        <f ca="1">IF(ISERROR(INDIRECT("'様式第５号 (5)'!R70")),0,INDIRECT("'様式第５号 (5)'!R70"))</f>
        <v>0</v>
      </c>
      <c r="AA41" s="4">
        <f ca="1">IF(ISERROR(INDIRECT("'様式第５号 (5)'!R71")),0,INDIRECT("'様式第５号 (5)'!R71"))</f>
        <v>0</v>
      </c>
      <c r="AB41" s="4">
        <f ca="1">IF(ISERROR(INDIRECT("'様式第５号 (6)'!R69")),0,INDIRECT("'様式第５号 (6)'!R69"))</f>
        <v>0</v>
      </c>
      <c r="AC41" s="4">
        <f ca="1">IF(ISERROR(INDIRECT("'様式第５号 (6)'!R70")),0,INDIRECT("'様式第５号 (6)'!R70"))</f>
        <v>0</v>
      </c>
      <c r="AD41" s="4">
        <f ca="1">IF(ISERROR(INDIRECT("'様式第５号 (6)'!R71")),0,INDIRECT("'様式第５号 (6)'!R71"))</f>
        <v>0</v>
      </c>
      <c r="AE41" s="4">
        <f ca="1">IF(ISERROR(INDIRECT("'様式第５号 (7)'!R69")),0,INDIRECT("'様式第５号 (7)'!R69"))</f>
        <v>0</v>
      </c>
      <c r="AF41" s="4">
        <f ca="1">IF(ISERROR(INDIRECT("'様式第５号 (7)'!R70")),0,INDIRECT("'様式第５号 (7)'!R70"))</f>
        <v>0</v>
      </c>
      <c r="AG41" s="4">
        <f ca="1">IF(ISERROR(INDIRECT("'様式第５号 (7)'!R71")),0,INDIRECT("'様式第５号 (7)'!R71"))</f>
        <v>0</v>
      </c>
      <c r="AH41" s="4">
        <f ca="1">IF(ISERROR(INDIRECT("'様式第５号 (8)'!R69")),0,INDIRECT("'様式第５号 (8)'!R69"))</f>
        <v>0</v>
      </c>
      <c r="AI41" s="4">
        <f ca="1">IF(ISERROR(INDIRECT("'様式第５号 (8)'!R70")),0,INDIRECT("'様式第５号 (8)'!R70"))</f>
        <v>0</v>
      </c>
      <c r="AJ41" s="4">
        <f ca="1">IF(ISERROR(INDIRECT("'様式第５号 (8)'!R71")),0,INDIRECT("'様式第５号 (8)'!R71"))</f>
        <v>0</v>
      </c>
      <c r="AK41" s="4">
        <f ca="1">IF(ISERROR(INDIRECT("'様式第５号 (9)'!R69")),0,INDIRECT("'様式第５号 (9)'!R69"))</f>
        <v>0</v>
      </c>
      <c r="AL41" s="4">
        <f ca="1">IF(ISERROR(INDIRECT("'様式第５号 (9)'!R70")),0,INDIRECT("'様式第５号 (9)'!R70"))</f>
        <v>0</v>
      </c>
      <c r="AM41" s="4">
        <f ca="1">IF(ISERROR(INDIRECT("'様式第５号 (9)'!R71")),0,INDIRECT("'様式第５号 (9)'!R71"))</f>
        <v>0</v>
      </c>
      <c r="AN41" s="4">
        <f ca="1">IF(ISERROR(INDIRECT("'様式第５号 (10)'!R69")),0,INDIRECT("'様式第５号 (10)'!R69"))</f>
        <v>0</v>
      </c>
      <c r="AO41" s="4">
        <f ca="1">IF(ISERROR(INDIRECT("'様式第５号 (10)'!R70")),0,INDIRECT("'様式第５号 (10)'!R70"))</f>
        <v>0</v>
      </c>
      <c r="AP41" s="4">
        <f ca="1">IF(ISERROR(INDIRECT("'様式第５号 (10)'!R71")),0,INDIRECT("'様式第５号 (10)'!R71"))</f>
        <v>0</v>
      </c>
      <c r="AQ41" s="4">
        <f ca="1">IF(ISERROR(INDIRECT("'様式第５号 (11)'!R69")),0,INDIRECT("'様式第５号 (11)'!R69"))</f>
        <v>0</v>
      </c>
      <c r="AR41" s="4">
        <f ca="1">IF(ISERROR(INDIRECT("'様式第５号 (11)'!R70")),0,INDIRECT("'様式第５号 (11)'!R70"))</f>
        <v>0</v>
      </c>
      <c r="AS41" s="4">
        <f ca="1">IF(ISERROR(INDIRECT("'様式第５号 (11)'!R71")),0,INDIRECT("'様式第５号 (11)'!R71"))</f>
        <v>0</v>
      </c>
      <c r="AT41" s="4">
        <f ca="1">IF(ISERROR(INDIRECT("'様式第５号 (12)'!R69")),0,INDIRECT("'様式第５号 (12)'!R69"))</f>
        <v>0</v>
      </c>
      <c r="AU41" s="4">
        <f ca="1">IF(ISERROR(INDIRECT("'様式第５号 (12)'!R70")),0,INDIRECT("'様式第５号 (12)'!R70"))</f>
        <v>0</v>
      </c>
      <c r="AV41" s="4">
        <f ca="1">IF(ISERROR(INDIRECT("'様式第５号 (12)'!R71")),0,INDIRECT("'様式第５号 (12)'!R71"))</f>
        <v>0</v>
      </c>
      <c r="AW41" s="4">
        <f ca="1">IF(ISERROR(INDIRECT("'様式第５号 (13)'!R69")),0,INDIRECT("'様式第５号 (13)'!R69"))</f>
        <v>0</v>
      </c>
      <c r="AX41" s="4">
        <f ca="1">IF(ISERROR(INDIRECT("'様式第５号 (13)'!R70")),0,INDIRECT("'様式第５号 (13)'!R70"))</f>
        <v>0</v>
      </c>
      <c r="AY41" s="4">
        <f ca="1">IF(ISERROR(INDIRECT("'様式第５号 (13)'!R71")),0,INDIRECT("'様式第５号 (13)'!R71"))</f>
        <v>0</v>
      </c>
      <c r="AZ41" s="4">
        <f ca="1">IF(ISERROR(INDIRECT("'様式第５号 (14)'!R69")),0,INDIRECT("'様式第５号 (14)'!R69"))</f>
        <v>0</v>
      </c>
      <c r="BA41" s="4">
        <f ca="1">IF(ISERROR(INDIRECT("'様式第５号 (14)'!R70")),0,INDIRECT("'様式第５号 (14)'!R70"))</f>
        <v>0</v>
      </c>
      <c r="BB41" s="4">
        <f ca="1">IF(ISERROR(INDIRECT("'様式第５号 (14)'!R71")),0,INDIRECT("'様式第５号 (14)'!R71"))</f>
        <v>0</v>
      </c>
      <c r="BC41" s="4">
        <f ca="1">IF(ISERROR(INDIRECT("'様式第５号 (15)'!R69")),0,INDIRECT("'様式第５号 (15)'!R69"))</f>
        <v>0</v>
      </c>
      <c r="BD41" s="4">
        <f ca="1">IF(ISERROR(INDIRECT("'様式第５号 (15)'!R70")),0,INDIRECT("'様式第５号 (15)'!R70"))</f>
        <v>0</v>
      </c>
      <c r="BE41" s="4">
        <f ca="1">IF(ISERROR(INDIRECT("'様式第５号 (15)'!R71")),0,INDIRECT("'様式第５号 (15)'!R71"))</f>
        <v>0</v>
      </c>
      <c r="BF41" s="4">
        <f ca="1">IF(ISERROR(INDIRECT("'様式第５号 (16)'!R69")),0,INDIRECT("'様式第５号 (16)'!R69"))</f>
        <v>0</v>
      </c>
      <c r="BG41" s="4">
        <f ca="1">IF(ISERROR(INDIRECT("'様式第５号 (16)'!R70")),0,INDIRECT("'様式第５号 (16)'!R70"))</f>
        <v>0</v>
      </c>
      <c r="BH41" s="4">
        <f ca="1">IF(ISERROR(INDIRECT("'様式第５号 (16)'!R71")),0,INDIRECT("'様式第５号 (16)'!R71"))</f>
        <v>0</v>
      </c>
      <c r="BI41" s="4">
        <f ca="1">IF(ISERROR(INDIRECT("'様式第５号 (17)'!R69")),0,INDIRECT("'様式第５号 (17)'!R69"))</f>
        <v>0</v>
      </c>
      <c r="BJ41" s="4">
        <f ca="1">IF(ISERROR(INDIRECT("'様式第５号 (17)'!R70")),0,INDIRECT("'様式第５号 (17)'!R70"))</f>
        <v>0</v>
      </c>
      <c r="BK41" s="4">
        <f ca="1">IF(ISERROR(INDIRECT("'様式第５号 (17)'!R71")),0,INDIRECT("'様式第５号 (17)'!R71"))</f>
        <v>0</v>
      </c>
      <c r="BL41" s="4">
        <f ca="1">IF(ISERROR(INDIRECT("'様式第５号 (18)'!R69")),0,INDIRECT("'様式第５号 (18)'!R69"))</f>
        <v>0</v>
      </c>
      <c r="BM41" s="4">
        <f ca="1">IF(ISERROR(INDIRECT("'様式第５号 (18)'!R70")),0,INDIRECT("'様式第５号 (18)'!R70"))</f>
        <v>0</v>
      </c>
      <c r="BN41" s="4">
        <f ca="1">IF(ISERROR(INDIRECT("'様式第５号 (18)'!R71")),0,INDIRECT("'様式第５号 (18)'!R71"))</f>
        <v>0</v>
      </c>
      <c r="BO41" s="4">
        <f ca="1">IF(ISERROR(INDIRECT("'様式第５号 (19)'!R69")),0,INDIRECT("'様式第５号 (19)'!R69"))</f>
        <v>0</v>
      </c>
      <c r="BP41" s="4">
        <f ca="1">IF(ISERROR(INDIRECT("'様式第５号 (19)'!R70")),0,INDIRECT("'様式第５号 (19)'!R70"))</f>
        <v>0</v>
      </c>
      <c r="BQ41" s="4">
        <f ca="1">IF(ISERROR(INDIRECT("'様式第５号 (19)'!R71")),0,INDIRECT("'様式第５号 (19)'!R71"))</f>
        <v>0</v>
      </c>
      <c r="BR41" s="4">
        <f ca="1">IF(ISERROR(INDIRECT("'様式第５号 (20)'!R69")),0,INDIRECT("'様式第５号 (20)'!R69"))</f>
        <v>0</v>
      </c>
      <c r="BS41" s="4">
        <f ca="1">IF(ISERROR(INDIRECT("'様式第５号 (20)'!R70")),0,INDIRECT("'様式第５号 (20)'!R70"))</f>
        <v>0</v>
      </c>
      <c r="BT41" s="4">
        <f ca="1">IF(ISERROR(INDIRECT("'様式第５号 (20)'!R71")),0,INDIRECT("'様式第５号 (20)'!R71"))</f>
        <v>0</v>
      </c>
      <c r="BU41" s="4">
        <f ca="1">IF(ISERROR(INDIRECT("'様式第５号 (21)'!R69")),0,INDIRECT("'様式第５号 (21)'!R69"))</f>
        <v>0</v>
      </c>
      <c r="BV41" s="4">
        <f ca="1">IF(ISERROR(INDIRECT("'様式第５号 (21)'!R70")),0,INDIRECT("'様式第５号 (21)'!R70"))</f>
        <v>0</v>
      </c>
      <c r="BW41" s="4">
        <f ca="1">IF(ISERROR(INDIRECT("'様式第５号 (21)'!R71")),0,INDIRECT("'様式第５号 (21)'!R71"))</f>
        <v>0</v>
      </c>
      <c r="BX41" s="4">
        <f ca="1">IF(ISERROR(INDIRECT("'様式第５号 (22)'!R69")),0,INDIRECT("'様式第５号 (22)'!R69"))</f>
        <v>0</v>
      </c>
      <c r="BY41" s="4">
        <f ca="1">IF(ISERROR(INDIRECT("'様式第５号 (22)'!R70")),0,INDIRECT("'様式第５号 (22)'!R70"))</f>
        <v>0</v>
      </c>
      <c r="BZ41" s="4">
        <f ca="1">IF(ISERROR(INDIRECT("'様式第５号 (22)'!R71")),0,INDIRECT("'様式第５号 (22)'!R71"))</f>
        <v>0</v>
      </c>
      <c r="CP41" s="4" t="str">
        <f t="shared" si="3"/>
        <v>=IF(ISERROR(INDIRECT("'様式第５号 (2)'!R69")),0,INDIRECT("'様式第５号 (2)'!R69"))</v>
      </c>
      <c r="CQ41" s="4" t="str">
        <f t="shared" si="4"/>
        <v>=IF(ISERROR(INDIRECT("'様式第５号 (2)'!R70")),0,INDIRECT("'様式第５号 (2)'!R70"))</v>
      </c>
      <c r="CR41" s="4" t="str">
        <f t="shared" si="5"/>
        <v>=IF(ISERROR(INDIRECT("'様式第５号 (2)'!R71")),0,INDIRECT("'様式第５号 (2)'!R71"))</v>
      </c>
      <c r="CS41" s="4" t="s">
        <v>171</v>
      </c>
      <c r="CT41" s="4" t="s">
        <v>172</v>
      </c>
      <c r="CU41" s="4" t="s">
        <v>173</v>
      </c>
      <c r="CV41" s="4" t="s">
        <v>172</v>
      </c>
      <c r="CW41" s="4" t="s">
        <v>135</v>
      </c>
      <c r="CX41" s="4" t="s">
        <v>144</v>
      </c>
      <c r="CY41" s="4" t="s">
        <v>165</v>
      </c>
      <c r="CZ41" s="4" t="s">
        <v>166</v>
      </c>
      <c r="DA41" s="4">
        <f t="shared" si="18"/>
        <v>2</v>
      </c>
      <c r="DB41" s="4">
        <f t="shared" si="6"/>
        <v>2</v>
      </c>
      <c r="DC41" s="4">
        <f t="shared" si="6"/>
        <v>2</v>
      </c>
      <c r="DZ41" s="4" t="str">
        <f t="shared" si="7"/>
        <v>=IF(ISERROR(INDIRECT("'様式第５号 (2)'!R69")),0,INDIRECT("'様式第５号 (2)'!R69"))</v>
      </c>
      <c r="EA41" s="4" t="str">
        <f t="shared" si="8"/>
        <v>=IF(ISERROR(INDIRECT("'様式第５号 (2)'!R70")),0,INDIRECT("'様式第５号 (2)'!R70"))</v>
      </c>
      <c r="EB41" s="4" t="str">
        <f t="shared" si="9"/>
        <v>=IF(ISERROR(INDIRECT("'様式第５号 (2)'!R71")),0,INDIRECT("'様式第５号 (2)'!R71"))</v>
      </c>
      <c r="EC41" s="4" t="s">
        <v>171</v>
      </c>
      <c r="ED41" s="4" t="s">
        <v>172</v>
      </c>
      <c r="EE41" s="4" t="s">
        <v>173</v>
      </c>
      <c r="EF41" s="4" t="s">
        <v>172</v>
      </c>
      <c r="EG41" s="4" t="s">
        <v>135</v>
      </c>
      <c r="EH41" s="4" t="s">
        <v>144</v>
      </c>
      <c r="EI41" s="4" t="s">
        <v>165</v>
      </c>
      <c r="EJ41" s="4" t="s">
        <v>166</v>
      </c>
      <c r="EK41" s="4">
        <f t="shared" si="19"/>
        <v>2</v>
      </c>
      <c r="EL41" s="4">
        <f t="shared" si="10"/>
        <v>2</v>
      </c>
      <c r="EM41" s="4">
        <f t="shared" si="11"/>
        <v>2</v>
      </c>
    </row>
    <row r="42" spans="1:143">
      <c r="A42" s="88" t="str">
        <f t="shared" si="15"/>
        <v>R1.2</v>
      </c>
      <c r="B42" s="100"/>
      <c r="C42" s="77">
        <f t="shared" si="12"/>
        <v>0</v>
      </c>
      <c r="D42" s="93"/>
      <c r="E42" s="94"/>
      <c r="F42" s="95"/>
      <c r="G42" s="141">
        <f t="shared" ca="1" si="16"/>
        <v>0</v>
      </c>
      <c r="H42" s="77">
        <f t="shared" ca="1" si="13"/>
        <v>0</v>
      </c>
      <c r="I42" s="94">
        <f t="shared" ca="1" si="17"/>
        <v>0</v>
      </c>
      <c r="J42" s="94">
        <f t="shared" ca="1" si="14"/>
        <v>0</v>
      </c>
      <c r="K42" s="310">
        <f t="shared" ca="1" si="14"/>
        <v>0</v>
      </c>
      <c r="M42" s="4">
        <f ca="1">INDIRECT("様式第５号!R74")</f>
        <v>0</v>
      </c>
      <c r="N42" s="4">
        <f ca="1">INDIRECT("様式第５号!R75")</f>
        <v>0</v>
      </c>
      <c r="O42" s="4">
        <f ca="1">INDIRECT("様式第５号!R76")</f>
        <v>0</v>
      </c>
      <c r="P42" s="4">
        <f ca="1">IF(ISERROR(INDIRECT("'様式第５号 (2)'!R74")),0,INDIRECT("'様式第５号 (2)'!R74"))</f>
        <v>0</v>
      </c>
      <c r="Q42" s="4">
        <f ca="1">IF(ISERROR(INDIRECT("'様式第５号 (2)'!R75")),0,INDIRECT("'様式第５号 (2)'!R75"))</f>
        <v>0</v>
      </c>
      <c r="R42" s="4">
        <f ca="1">IF(ISERROR(INDIRECT("'様式第５号 (2)'!R76")),0,INDIRECT("'様式第５号 (2)'!R76"))</f>
        <v>0</v>
      </c>
      <c r="S42" s="4">
        <f ca="1">IF(ISERROR(INDIRECT("'様式第５号 (3)'!R74")),0,INDIRECT("'様式第５号 (3)'!R74"))</f>
        <v>0</v>
      </c>
      <c r="T42" s="4">
        <f ca="1">IF(ISERROR(INDIRECT("'様式第５号 (3)'!R75")),0,INDIRECT("'様式第５号 (3)'!R75"))</f>
        <v>0</v>
      </c>
      <c r="U42" s="4">
        <f ca="1">IF(ISERROR(INDIRECT("'様式第５号 (3)'!R76")),0,INDIRECT("'様式第５号 (3)'!R76"))</f>
        <v>0</v>
      </c>
      <c r="V42" s="4">
        <f ca="1">IF(ISERROR(INDIRECT("'様式第５号 (4)'!R74")),0,INDIRECT("'様式第５号 (4)'!R74"))</f>
        <v>0</v>
      </c>
      <c r="W42" s="4">
        <f ca="1">IF(ISERROR(INDIRECT("'様式第５号 (4)'!R75")),0,INDIRECT("'様式第５号 (4)'!R75"))</f>
        <v>0</v>
      </c>
      <c r="X42" s="4">
        <f ca="1">IF(ISERROR(INDIRECT("'様式第５号 (4)'!R76")),0,INDIRECT("'様式第５号 (4)'!R76"))</f>
        <v>0</v>
      </c>
      <c r="Y42" s="4">
        <f ca="1">IF(ISERROR(INDIRECT("'様式第５号 (5)'!R74")),0,INDIRECT("'様式第５号 (5)'!R74"))</f>
        <v>0</v>
      </c>
      <c r="Z42" s="4">
        <f ca="1">IF(ISERROR(INDIRECT("'様式第５号 (5)'!R75")),0,INDIRECT("'様式第５号 (5)'!R75"))</f>
        <v>0</v>
      </c>
      <c r="AA42" s="4">
        <f ca="1">IF(ISERROR(INDIRECT("'様式第５号 (5)'!R76")),0,INDIRECT("'様式第５号 (5)'!R76"))</f>
        <v>0</v>
      </c>
      <c r="AB42" s="4">
        <f ca="1">IF(ISERROR(INDIRECT("'様式第５号 (6)'!R74")),0,INDIRECT("'様式第５号 (6)'!R74"))</f>
        <v>0</v>
      </c>
      <c r="AC42" s="4">
        <f ca="1">IF(ISERROR(INDIRECT("'様式第５号 (6)'!R75")),0,INDIRECT("'様式第５号 (6)'!R75"))</f>
        <v>0</v>
      </c>
      <c r="AD42" s="4">
        <f ca="1">IF(ISERROR(INDIRECT("'様式第５号 (6)'!R76")),0,INDIRECT("'様式第５号 (6)'!R76"))</f>
        <v>0</v>
      </c>
      <c r="AE42" s="4">
        <f ca="1">IF(ISERROR(INDIRECT("'様式第５号 (7)'!R74")),0,INDIRECT("'様式第５号 (7)'!R74"))</f>
        <v>0</v>
      </c>
      <c r="AF42" s="4">
        <f ca="1">IF(ISERROR(INDIRECT("'様式第５号 (7)'!R75")),0,INDIRECT("'様式第５号 (7)'!R75"))</f>
        <v>0</v>
      </c>
      <c r="AG42" s="4">
        <f ca="1">IF(ISERROR(INDIRECT("'様式第５号 (7)'!R76")),0,INDIRECT("'様式第５号 (7)'!R76"))</f>
        <v>0</v>
      </c>
      <c r="AH42" s="4">
        <f ca="1">IF(ISERROR(INDIRECT("'様式第５号 (8)'!R74")),0,INDIRECT("'様式第５号 (8)'!R74"))</f>
        <v>0</v>
      </c>
      <c r="AI42" s="4">
        <f ca="1">IF(ISERROR(INDIRECT("'様式第５号 (8)'!R75")),0,INDIRECT("'様式第５号 (8)'!R75"))</f>
        <v>0</v>
      </c>
      <c r="AJ42" s="4">
        <f ca="1">IF(ISERROR(INDIRECT("'様式第５号 (8)'!R76")),0,INDIRECT("'様式第５号 (8)'!R76"))</f>
        <v>0</v>
      </c>
      <c r="AK42" s="4">
        <f ca="1">IF(ISERROR(INDIRECT("'様式第５号 (9)'!R74")),0,INDIRECT("'様式第５号 (9)'!R74"))</f>
        <v>0</v>
      </c>
      <c r="AL42" s="4">
        <f ca="1">IF(ISERROR(INDIRECT("'様式第５号 (9)'!R75")),0,INDIRECT("'様式第５号 (9)'!R75"))</f>
        <v>0</v>
      </c>
      <c r="AM42" s="4">
        <f ca="1">IF(ISERROR(INDIRECT("'様式第５号 (9)'!R76")),0,INDIRECT("'様式第５号 (9)'!R76"))</f>
        <v>0</v>
      </c>
      <c r="AN42" s="4">
        <f ca="1">IF(ISERROR(INDIRECT("'様式第５号 (10)'!R74")),0,INDIRECT("'様式第５号 (10)'!R74"))</f>
        <v>0</v>
      </c>
      <c r="AO42" s="4">
        <f ca="1">IF(ISERROR(INDIRECT("'様式第５号 (10)'!R75")),0,INDIRECT("'様式第５号 (10)'!R75"))</f>
        <v>0</v>
      </c>
      <c r="AP42" s="4">
        <f ca="1">IF(ISERROR(INDIRECT("'様式第５号 (10)'!R76")),0,INDIRECT("'様式第５号 (10)'!R76"))</f>
        <v>0</v>
      </c>
      <c r="AQ42" s="4">
        <f ca="1">IF(ISERROR(INDIRECT("'様式第５号 (11)'!R74")),0,INDIRECT("'様式第５号 (11)'!R74"))</f>
        <v>0</v>
      </c>
      <c r="AR42" s="4">
        <f ca="1">IF(ISERROR(INDIRECT("'様式第５号 (11)'!R75")),0,INDIRECT("'様式第５号 (11)'!R75"))</f>
        <v>0</v>
      </c>
      <c r="AS42" s="4">
        <f ca="1">IF(ISERROR(INDIRECT("'様式第５号 (11)'!R76")),0,INDIRECT("'様式第５号 (11)'!R76"))</f>
        <v>0</v>
      </c>
      <c r="AT42" s="4">
        <f ca="1">IF(ISERROR(INDIRECT("'様式第５号 (12)'!R74")),0,INDIRECT("'様式第５号 (12)'!R74"))</f>
        <v>0</v>
      </c>
      <c r="AU42" s="4">
        <f ca="1">IF(ISERROR(INDIRECT("'様式第５号 (12)'!R75")),0,INDIRECT("'様式第５号 (12)'!R75"))</f>
        <v>0</v>
      </c>
      <c r="AV42" s="4">
        <f ca="1">IF(ISERROR(INDIRECT("'様式第５号 (12)'!R76")),0,INDIRECT("'様式第５号 (12)'!R76"))</f>
        <v>0</v>
      </c>
      <c r="AW42" s="4">
        <f ca="1">IF(ISERROR(INDIRECT("'様式第５号 (13)'!R74")),0,INDIRECT("'様式第５号 (13)'!R74"))</f>
        <v>0</v>
      </c>
      <c r="AX42" s="4">
        <f ca="1">IF(ISERROR(INDIRECT("'様式第５号 (13)'!R75")),0,INDIRECT("'様式第５号 (13)'!R75"))</f>
        <v>0</v>
      </c>
      <c r="AY42" s="4">
        <f ca="1">IF(ISERROR(INDIRECT("'様式第５号 (13)'!R76")),0,INDIRECT("'様式第５号 (13)'!R76"))</f>
        <v>0</v>
      </c>
      <c r="AZ42" s="4">
        <f ca="1">IF(ISERROR(INDIRECT("'様式第５号 (14)'!R74")),0,INDIRECT("'様式第５号 (14)'!R74"))</f>
        <v>0</v>
      </c>
      <c r="BA42" s="4">
        <f ca="1">IF(ISERROR(INDIRECT("'様式第５号 (14)'!R75")),0,INDIRECT("'様式第５号 (14)'!R75"))</f>
        <v>0</v>
      </c>
      <c r="BB42" s="4">
        <f ca="1">IF(ISERROR(INDIRECT("'様式第５号 (14)'!R76")),0,INDIRECT("'様式第５号 (14)'!R76"))</f>
        <v>0</v>
      </c>
      <c r="BC42" s="4">
        <f ca="1">IF(ISERROR(INDIRECT("'様式第５号 (15)'!R74")),0,INDIRECT("'様式第５号 (15)'!R74"))</f>
        <v>0</v>
      </c>
      <c r="BD42" s="4">
        <f ca="1">IF(ISERROR(INDIRECT("'様式第５号 (15)'!R75")),0,INDIRECT("'様式第５号 (15)'!R75"))</f>
        <v>0</v>
      </c>
      <c r="BE42" s="4">
        <f ca="1">IF(ISERROR(INDIRECT("'様式第５号 (15)'!R76")),0,INDIRECT("'様式第５号 (15)'!R76"))</f>
        <v>0</v>
      </c>
      <c r="BF42" s="4">
        <f ca="1">IF(ISERROR(INDIRECT("'様式第５号 (16)'!R74")),0,INDIRECT("'様式第５号 (16)'!R74"))</f>
        <v>0</v>
      </c>
      <c r="BG42" s="4">
        <f ca="1">IF(ISERROR(INDIRECT("'様式第５号 (16)'!R75")),0,INDIRECT("'様式第５号 (16)'!R75"))</f>
        <v>0</v>
      </c>
      <c r="BH42" s="4">
        <f ca="1">IF(ISERROR(INDIRECT("'様式第５号 (16)'!R76")),0,INDIRECT("'様式第５号 (16)'!R76"))</f>
        <v>0</v>
      </c>
      <c r="BI42" s="4">
        <f ca="1">IF(ISERROR(INDIRECT("'様式第５号 (17)'!R74")),0,INDIRECT("'様式第５号 (17)'!R74"))</f>
        <v>0</v>
      </c>
      <c r="BJ42" s="4">
        <f ca="1">IF(ISERROR(INDIRECT("'様式第５号 (17)'!R75")),0,INDIRECT("'様式第５号 (17)'!R75"))</f>
        <v>0</v>
      </c>
      <c r="BK42" s="4">
        <f ca="1">IF(ISERROR(INDIRECT("'様式第５号 (17)'!R76")),0,INDIRECT("'様式第５号 (17)'!R76"))</f>
        <v>0</v>
      </c>
      <c r="BL42" s="4">
        <f ca="1">IF(ISERROR(INDIRECT("'様式第５号 (18)'!R74")),0,INDIRECT("'様式第５号 (18)'!R74"))</f>
        <v>0</v>
      </c>
      <c r="BM42" s="4">
        <f ca="1">IF(ISERROR(INDIRECT("'様式第５号 (18)'!R75")),0,INDIRECT("'様式第５号 (18)'!R75"))</f>
        <v>0</v>
      </c>
      <c r="BN42" s="4">
        <f ca="1">IF(ISERROR(INDIRECT("'様式第５号 (18)'!R76")),0,INDIRECT("'様式第５号 (18)'!R76"))</f>
        <v>0</v>
      </c>
      <c r="BO42" s="4">
        <f ca="1">IF(ISERROR(INDIRECT("'様式第５号 (19)'!R74")),0,INDIRECT("'様式第５号 (19)'!R74"))</f>
        <v>0</v>
      </c>
      <c r="BP42" s="4">
        <f ca="1">IF(ISERROR(INDIRECT("'様式第５号 (19)'!R75")),0,INDIRECT("'様式第５号 (19)'!R75"))</f>
        <v>0</v>
      </c>
      <c r="BQ42" s="4">
        <f ca="1">IF(ISERROR(INDIRECT("'様式第５号 (19)'!R76")),0,INDIRECT("'様式第５号 (19)'!R76"))</f>
        <v>0</v>
      </c>
      <c r="BR42" s="4">
        <f ca="1">IF(ISERROR(INDIRECT("'様式第５号 (20)'!R74")),0,INDIRECT("'様式第５号 (20)'!R74"))</f>
        <v>0</v>
      </c>
      <c r="BS42" s="4">
        <f ca="1">IF(ISERROR(INDIRECT("'様式第５号 (20)'!R75")),0,INDIRECT("'様式第５号 (20)'!R75"))</f>
        <v>0</v>
      </c>
      <c r="BT42" s="4">
        <f ca="1">IF(ISERROR(INDIRECT("'様式第５号 (20)'!R76")),0,INDIRECT("'様式第５号 (20)'!R76"))</f>
        <v>0</v>
      </c>
      <c r="BU42" s="4">
        <f ca="1">IF(ISERROR(INDIRECT("'様式第５号 (21)'!R74")),0,INDIRECT("'様式第５号 (21)'!R74"))</f>
        <v>0</v>
      </c>
      <c r="BV42" s="4">
        <f ca="1">IF(ISERROR(INDIRECT("'様式第５号 (21)'!R75")),0,INDIRECT("'様式第５号 (21)'!R75"))</f>
        <v>0</v>
      </c>
      <c r="BW42" s="4">
        <f ca="1">IF(ISERROR(INDIRECT("'様式第５号 (21)'!R76")),0,INDIRECT("'様式第５号 (21)'!R76"))</f>
        <v>0</v>
      </c>
      <c r="BX42" s="4">
        <f ca="1">IF(ISERROR(INDIRECT("'様式第５号 (22)'!R74")),0,INDIRECT("'様式第５号 (22)'!R74"))</f>
        <v>0</v>
      </c>
      <c r="BY42" s="4">
        <f ca="1">IF(ISERROR(INDIRECT("'様式第５号 (22)'!R75")),0,INDIRECT("'様式第５号 (22)'!R75"))</f>
        <v>0</v>
      </c>
      <c r="BZ42" s="4">
        <f ca="1">IF(ISERROR(INDIRECT("'様式第５号 (22)'!R76")),0,INDIRECT("'様式第５号 (22)'!R76"))</f>
        <v>0</v>
      </c>
      <c r="CP42" s="4" t="str">
        <f t="shared" si="3"/>
        <v>=IF(ISERROR(INDIRECT("'様式第５号 (2)'!R74")),0,INDIRECT("'様式第５号 (2)'!R74"))</v>
      </c>
      <c r="CQ42" s="4" t="str">
        <f t="shared" si="4"/>
        <v>=IF(ISERROR(INDIRECT("'様式第５号 (2)'!R75")),0,INDIRECT("'様式第５号 (2)'!R75"))</v>
      </c>
      <c r="CR42" s="4" t="str">
        <f t="shared" si="5"/>
        <v>=IF(ISERROR(INDIRECT("'様式第５号 (2)'!R76")),0,INDIRECT("'様式第５号 (2)'!R76"))</v>
      </c>
      <c r="CS42" s="4" t="s">
        <v>171</v>
      </c>
      <c r="CT42" s="4" t="s">
        <v>172</v>
      </c>
      <c r="CU42" s="4" t="s">
        <v>173</v>
      </c>
      <c r="CV42" s="4" t="s">
        <v>172</v>
      </c>
      <c r="CW42" s="4" t="s">
        <v>135</v>
      </c>
      <c r="CX42" s="4" t="s">
        <v>145</v>
      </c>
      <c r="CY42" s="4" t="s">
        <v>167</v>
      </c>
      <c r="CZ42" s="4" t="s">
        <v>168</v>
      </c>
      <c r="DA42" s="4">
        <f t="shared" si="18"/>
        <v>2</v>
      </c>
      <c r="DB42" s="4">
        <f t="shared" si="6"/>
        <v>2</v>
      </c>
      <c r="DC42" s="4">
        <f t="shared" si="6"/>
        <v>2</v>
      </c>
      <c r="DZ42" s="4" t="str">
        <f t="shared" si="7"/>
        <v>=IF(ISERROR(INDIRECT("'様式第５号 (2)'!R74")),0,INDIRECT("'様式第５号 (2)'!R74"))</v>
      </c>
      <c r="EA42" s="4" t="str">
        <f t="shared" si="8"/>
        <v>=IF(ISERROR(INDIRECT("'様式第５号 (2)'!R75")),0,INDIRECT("'様式第５号 (2)'!R75"))</v>
      </c>
      <c r="EB42" s="4" t="str">
        <f t="shared" si="9"/>
        <v>=IF(ISERROR(INDIRECT("'様式第５号 (2)'!R76")),0,INDIRECT("'様式第５号 (2)'!R76"))</v>
      </c>
      <c r="EC42" s="4" t="s">
        <v>171</v>
      </c>
      <c r="ED42" s="4" t="s">
        <v>172</v>
      </c>
      <c r="EE42" s="4" t="s">
        <v>173</v>
      </c>
      <c r="EF42" s="4" t="s">
        <v>172</v>
      </c>
      <c r="EG42" s="4" t="s">
        <v>135</v>
      </c>
      <c r="EH42" s="4" t="s">
        <v>145</v>
      </c>
      <c r="EI42" s="4" t="s">
        <v>167</v>
      </c>
      <c r="EJ42" s="4" t="s">
        <v>168</v>
      </c>
      <c r="EK42" s="4">
        <f t="shared" si="19"/>
        <v>2</v>
      </c>
      <c r="EL42" s="4">
        <f t="shared" si="10"/>
        <v>2</v>
      </c>
      <c r="EM42" s="4">
        <f t="shared" si="11"/>
        <v>2</v>
      </c>
    </row>
    <row r="43" spans="1:143" ht="14.25" thickBot="1">
      <c r="A43" s="88" t="str">
        <f t="shared" si="15"/>
        <v>R1.3</v>
      </c>
      <c r="B43" s="100"/>
      <c r="C43" s="78">
        <f t="shared" si="12"/>
        <v>0</v>
      </c>
      <c r="D43" s="93"/>
      <c r="E43" s="94"/>
      <c r="F43" s="95"/>
      <c r="G43" s="141">
        <f t="shared" ca="1" si="16"/>
        <v>0</v>
      </c>
      <c r="H43" s="78">
        <f t="shared" ca="1" si="13"/>
        <v>0</v>
      </c>
      <c r="I43" s="94">
        <f t="shared" ca="1" si="17"/>
        <v>0</v>
      </c>
      <c r="J43" s="94">
        <f t="shared" ca="1" si="14"/>
        <v>0</v>
      </c>
      <c r="K43" s="310">
        <f t="shared" ca="1" si="14"/>
        <v>0</v>
      </c>
      <c r="M43" s="4">
        <f ca="1">INDIRECT("様式第５号!R79")</f>
        <v>0</v>
      </c>
      <c r="N43" s="4">
        <f ca="1">INDIRECT("様式第５号!R80")</f>
        <v>0</v>
      </c>
      <c r="O43" s="4">
        <f ca="1">INDIRECT("様式第５号!R81")</f>
        <v>0</v>
      </c>
      <c r="P43" s="4">
        <f ca="1">IF(ISERROR(INDIRECT("'様式第５号 (2)'!R79")),0,INDIRECT("'様式第５号 (2)'!R79"))</f>
        <v>0</v>
      </c>
      <c r="Q43" s="4">
        <f ca="1">IF(ISERROR(INDIRECT("'様式第５号 (2)'!R80")),0,INDIRECT("'様式第５号 (2)'!R80"))</f>
        <v>0</v>
      </c>
      <c r="R43" s="4">
        <f ca="1">IF(ISERROR(INDIRECT("'様式第５号 (2)'!R81")),0,INDIRECT("'様式第５号 (2)'!R81"))</f>
        <v>0</v>
      </c>
      <c r="S43" s="4">
        <f ca="1">IF(ISERROR(INDIRECT("'様式第５号 (3)'!R79")),0,INDIRECT("'様式第５号 (3)'!R79"))</f>
        <v>0</v>
      </c>
      <c r="T43" s="4">
        <f ca="1">IF(ISERROR(INDIRECT("'様式第５号 (3)'!R80")),0,INDIRECT("'様式第５号 (3)'!R80"))</f>
        <v>0</v>
      </c>
      <c r="U43" s="4">
        <f ca="1">IF(ISERROR(INDIRECT("'様式第５号 (3)'!R81")),0,INDIRECT("'様式第５号 (3)'!R81"))</f>
        <v>0</v>
      </c>
      <c r="V43" s="4">
        <f ca="1">IF(ISERROR(INDIRECT("'様式第５号 (4)'!R79")),0,INDIRECT("'様式第５号 (4)'!R79"))</f>
        <v>0</v>
      </c>
      <c r="W43" s="4">
        <f ca="1">IF(ISERROR(INDIRECT("'様式第５号 (4)'!R80")),0,INDIRECT("'様式第５号 (4)'!R80"))</f>
        <v>0</v>
      </c>
      <c r="X43" s="4">
        <f ca="1">IF(ISERROR(INDIRECT("'様式第５号 (4)'!R81")),0,INDIRECT("'様式第５号 (4)'!R81"))</f>
        <v>0</v>
      </c>
      <c r="Y43" s="4">
        <f ca="1">IF(ISERROR(INDIRECT("'様式第５号 (5)'!R79")),0,INDIRECT("'様式第５号 (5)'!R79"))</f>
        <v>0</v>
      </c>
      <c r="Z43" s="4">
        <f ca="1">IF(ISERROR(INDIRECT("'様式第５号 (5)'!R80")),0,INDIRECT("'様式第５号 (5)'!R80"))</f>
        <v>0</v>
      </c>
      <c r="AA43" s="4">
        <f ca="1">IF(ISERROR(INDIRECT("'様式第５号 (5)'!R81")),0,INDIRECT("'様式第５号 (5)'!R81"))</f>
        <v>0</v>
      </c>
      <c r="AB43" s="4">
        <f ca="1">IF(ISERROR(INDIRECT("'様式第５号 (6)'!R79")),0,INDIRECT("'様式第５号 (6)'!R79"))</f>
        <v>0</v>
      </c>
      <c r="AC43" s="4">
        <f ca="1">IF(ISERROR(INDIRECT("'様式第５号 (6)'!R80")),0,INDIRECT("'様式第５号 (6)'!R80"))</f>
        <v>0</v>
      </c>
      <c r="AD43" s="4">
        <f ca="1">IF(ISERROR(INDIRECT("'様式第５号 (6)'!R81")),0,INDIRECT("'様式第５号 (6)'!R81"))</f>
        <v>0</v>
      </c>
      <c r="AE43" s="4">
        <f ca="1">IF(ISERROR(INDIRECT("'様式第５号 (7)'!R79")),0,INDIRECT("'様式第５号 (7)'!R79"))</f>
        <v>0</v>
      </c>
      <c r="AF43" s="4">
        <f ca="1">IF(ISERROR(INDIRECT("'様式第５号 (7)'!R80")),0,INDIRECT("'様式第５号 (7)'!R80"))</f>
        <v>0</v>
      </c>
      <c r="AG43" s="4">
        <f ca="1">IF(ISERROR(INDIRECT("'様式第５号 (7)'!R81")),0,INDIRECT("'様式第５号 (7)'!R81"))</f>
        <v>0</v>
      </c>
      <c r="AH43" s="4">
        <f ca="1">IF(ISERROR(INDIRECT("'様式第５号 (8)'!R79")),0,INDIRECT("'様式第５号 (8)'!R79"))</f>
        <v>0</v>
      </c>
      <c r="AI43" s="4">
        <f ca="1">IF(ISERROR(INDIRECT("'様式第５号 (8)'!R80")),0,INDIRECT("'様式第５号 (8)'!R80"))</f>
        <v>0</v>
      </c>
      <c r="AJ43" s="4">
        <f ca="1">IF(ISERROR(INDIRECT("'様式第５号 (8)'!R81")),0,INDIRECT("'様式第５号 (8)'!R81"))</f>
        <v>0</v>
      </c>
      <c r="AK43" s="4">
        <f ca="1">IF(ISERROR(INDIRECT("'様式第５号 (9)'!R79")),0,INDIRECT("'様式第５号 (9)'!R79"))</f>
        <v>0</v>
      </c>
      <c r="AL43" s="4">
        <f ca="1">IF(ISERROR(INDIRECT("'様式第５号 (9)'!R80")),0,INDIRECT("'様式第５号 (9)'!R80"))</f>
        <v>0</v>
      </c>
      <c r="AM43" s="4">
        <f ca="1">IF(ISERROR(INDIRECT("'様式第５号 (9)'!R81")),0,INDIRECT("'様式第５号 (9)'!R81"))</f>
        <v>0</v>
      </c>
      <c r="AN43" s="4">
        <f ca="1">IF(ISERROR(INDIRECT("'様式第５号 (10)'!R79")),0,INDIRECT("'様式第５号 (10)'!R79"))</f>
        <v>0</v>
      </c>
      <c r="AO43" s="4">
        <f ca="1">IF(ISERROR(INDIRECT("'様式第５号 (10)'!R80")),0,INDIRECT("'様式第５号 (10)'!R80"))</f>
        <v>0</v>
      </c>
      <c r="AP43" s="4">
        <f ca="1">IF(ISERROR(INDIRECT("'様式第５号 (10)'!R81")),0,INDIRECT("'様式第５号 (10)'!R81"))</f>
        <v>0</v>
      </c>
      <c r="AQ43" s="4">
        <f ca="1">IF(ISERROR(INDIRECT("'様式第５号 (11)'!R79")),0,INDIRECT("'様式第５号 (11)'!R79"))</f>
        <v>0</v>
      </c>
      <c r="AR43" s="4">
        <f ca="1">IF(ISERROR(INDIRECT("'様式第５号 (11)'!R80")),0,INDIRECT("'様式第５号 (11)'!R80"))</f>
        <v>0</v>
      </c>
      <c r="AS43" s="4">
        <f ca="1">IF(ISERROR(INDIRECT("'様式第５号 (11)'!R81")),0,INDIRECT("'様式第５号 (11)'!R81"))</f>
        <v>0</v>
      </c>
      <c r="AT43" s="4">
        <f ca="1">IF(ISERROR(INDIRECT("'様式第５号 (12)'!R79")),0,INDIRECT("'様式第５号 (12)'!R79"))</f>
        <v>0</v>
      </c>
      <c r="AU43" s="4">
        <f ca="1">IF(ISERROR(INDIRECT("'様式第５号 (12)'!R80")),0,INDIRECT("'様式第５号 (12)'!R80"))</f>
        <v>0</v>
      </c>
      <c r="AV43" s="4">
        <f ca="1">IF(ISERROR(INDIRECT("'様式第５号 (12)'!R81")),0,INDIRECT("'様式第５号 (12)'!R81"))</f>
        <v>0</v>
      </c>
      <c r="AW43" s="4">
        <f ca="1">IF(ISERROR(INDIRECT("'様式第５号 (13)'!R79")),0,INDIRECT("'様式第５号 (13)'!R79"))</f>
        <v>0</v>
      </c>
      <c r="AX43" s="4">
        <f ca="1">IF(ISERROR(INDIRECT("'様式第５号 (13)'!R80")),0,INDIRECT("'様式第５号 (13)'!R80"))</f>
        <v>0</v>
      </c>
      <c r="AY43" s="4">
        <f ca="1">IF(ISERROR(INDIRECT("'様式第５号 (13)'!R81")),0,INDIRECT("'様式第５号 (13)'!R81"))</f>
        <v>0</v>
      </c>
      <c r="AZ43" s="4">
        <f ca="1">IF(ISERROR(INDIRECT("'様式第５号 (14)'!R79")),0,INDIRECT("'様式第５号 (14)'!R79"))</f>
        <v>0</v>
      </c>
      <c r="BA43" s="4">
        <f ca="1">IF(ISERROR(INDIRECT("'様式第５号 (14)'!R80")),0,INDIRECT("'様式第５号 (14)'!R80"))</f>
        <v>0</v>
      </c>
      <c r="BB43" s="4">
        <f ca="1">IF(ISERROR(INDIRECT("'様式第５号 (14)'!R81")),0,INDIRECT("'様式第５号 (14)'!R81"))</f>
        <v>0</v>
      </c>
      <c r="BC43" s="4">
        <f ca="1">IF(ISERROR(INDIRECT("'様式第５号 (15)'!R79")),0,INDIRECT("'様式第５号 (15)'!R79"))</f>
        <v>0</v>
      </c>
      <c r="BD43" s="4">
        <f ca="1">IF(ISERROR(INDIRECT("'様式第５号 (15)'!R80")),0,INDIRECT("'様式第５号 (15)'!R80"))</f>
        <v>0</v>
      </c>
      <c r="BE43" s="4">
        <f ca="1">IF(ISERROR(INDIRECT("'様式第５号 (15)'!R81")),0,INDIRECT("'様式第５号 (15)'!R81"))</f>
        <v>0</v>
      </c>
      <c r="BF43" s="4">
        <f ca="1">IF(ISERROR(INDIRECT("'様式第５号 (16)'!R79")),0,INDIRECT("'様式第５号 (16)'!R79"))</f>
        <v>0</v>
      </c>
      <c r="BG43" s="4">
        <f ca="1">IF(ISERROR(INDIRECT("'様式第５号 (16)'!R80")),0,INDIRECT("'様式第５号 (16)'!R80"))</f>
        <v>0</v>
      </c>
      <c r="BH43" s="4">
        <f ca="1">IF(ISERROR(INDIRECT("'様式第５号 (16)'!R81")),0,INDIRECT("'様式第５号 (16)'!R81"))</f>
        <v>0</v>
      </c>
      <c r="BI43" s="4">
        <f ca="1">IF(ISERROR(INDIRECT("'様式第５号 (17)'!R79")),0,INDIRECT("'様式第５号 (17)'!R79"))</f>
        <v>0</v>
      </c>
      <c r="BJ43" s="4">
        <f ca="1">IF(ISERROR(INDIRECT("'様式第５号 (17)'!R80")),0,INDIRECT("'様式第５号 (17)'!R80"))</f>
        <v>0</v>
      </c>
      <c r="BK43" s="4">
        <f ca="1">IF(ISERROR(INDIRECT("'様式第５号 (17)'!R81")),0,INDIRECT("'様式第５号 (17)'!R81"))</f>
        <v>0</v>
      </c>
      <c r="BL43" s="4">
        <f ca="1">IF(ISERROR(INDIRECT("'様式第５号 (18)'!R79")),0,INDIRECT("'様式第５号 (18)'!R79"))</f>
        <v>0</v>
      </c>
      <c r="BM43" s="4">
        <f ca="1">IF(ISERROR(INDIRECT("'様式第５号 (18)'!R80")),0,INDIRECT("'様式第５号 (18)'!R80"))</f>
        <v>0</v>
      </c>
      <c r="BN43" s="4">
        <f ca="1">IF(ISERROR(INDIRECT("'様式第５号 (18)'!R81")),0,INDIRECT("'様式第５号 (18)'!R81"))</f>
        <v>0</v>
      </c>
      <c r="BO43" s="4">
        <f ca="1">IF(ISERROR(INDIRECT("'様式第５号 (19)'!R79")),0,INDIRECT("'様式第５号 (19)'!R79"))</f>
        <v>0</v>
      </c>
      <c r="BP43" s="4">
        <f ca="1">IF(ISERROR(INDIRECT("'様式第５号 (19)'!R80")),0,INDIRECT("'様式第５号 (19)'!R80"))</f>
        <v>0</v>
      </c>
      <c r="BQ43" s="4">
        <f ca="1">IF(ISERROR(INDIRECT("'様式第５号 (19)'!R81")),0,INDIRECT("'様式第５号 (19)'!R81"))</f>
        <v>0</v>
      </c>
      <c r="BR43" s="4">
        <f ca="1">IF(ISERROR(INDIRECT("'様式第５号 (20)'!R79")),0,INDIRECT("'様式第５号 (20)'!R79"))</f>
        <v>0</v>
      </c>
      <c r="BS43" s="4">
        <f ca="1">IF(ISERROR(INDIRECT("'様式第５号 (20)'!R80")),0,INDIRECT("'様式第５号 (20)'!R80"))</f>
        <v>0</v>
      </c>
      <c r="BT43" s="4">
        <f ca="1">IF(ISERROR(INDIRECT("'様式第５号 (20)'!R81")),0,INDIRECT("'様式第５号 (20)'!R81"))</f>
        <v>0</v>
      </c>
      <c r="BU43" s="4">
        <f ca="1">IF(ISERROR(INDIRECT("'様式第５号 (21)'!R79")),0,INDIRECT("'様式第５号 (21)'!R79"))</f>
        <v>0</v>
      </c>
      <c r="BV43" s="4">
        <f ca="1">IF(ISERROR(INDIRECT("'様式第５号 (21)'!R80")),0,INDIRECT("'様式第５号 (21)'!R80"))</f>
        <v>0</v>
      </c>
      <c r="BW43" s="4">
        <f ca="1">IF(ISERROR(INDIRECT("'様式第５号 (21)'!R81")),0,INDIRECT("'様式第５号 (21)'!R81"))</f>
        <v>0</v>
      </c>
      <c r="BX43" s="4">
        <f ca="1">IF(ISERROR(INDIRECT("'様式第５号 (22)'!R79")),0,INDIRECT("'様式第５号 (22)'!R79"))</f>
        <v>0</v>
      </c>
      <c r="BY43" s="4">
        <f ca="1">IF(ISERROR(INDIRECT("'様式第５号 (22)'!R80")),0,INDIRECT("'様式第５号 (22)'!R80"))</f>
        <v>0</v>
      </c>
      <c r="BZ43" s="4">
        <f ca="1">IF(ISERROR(INDIRECT("'様式第５号 (22)'!R81")),0,INDIRECT("'様式第５号 (22)'!R81"))</f>
        <v>0</v>
      </c>
      <c r="CP43" s="4" t="str">
        <f t="shared" si="3"/>
        <v>=IF(ISERROR(INDIRECT("'様式第５号 (2)'!R79")),0,INDIRECT("'様式第５号 (2)'!R79"))</v>
      </c>
      <c r="CQ43" s="4" t="str">
        <f t="shared" si="4"/>
        <v>=IF(ISERROR(INDIRECT("'様式第５号 (2)'!R80")),0,INDIRECT("'様式第５号 (2)'!R80"))</v>
      </c>
      <c r="CR43" s="4" t="str">
        <f t="shared" si="5"/>
        <v>=IF(ISERROR(INDIRECT("'様式第５号 (2)'!R81")),0,INDIRECT("'様式第５号 (2)'!R81"))</v>
      </c>
      <c r="CS43" s="4" t="s">
        <v>171</v>
      </c>
      <c r="CT43" s="4" t="s">
        <v>172</v>
      </c>
      <c r="CU43" s="4" t="s">
        <v>173</v>
      </c>
      <c r="CV43" s="4" t="s">
        <v>172</v>
      </c>
      <c r="CW43" s="4" t="s">
        <v>135</v>
      </c>
      <c r="CX43" s="4" t="s">
        <v>146</v>
      </c>
      <c r="CY43" s="4" t="s">
        <v>169</v>
      </c>
      <c r="CZ43" s="4" t="s">
        <v>170</v>
      </c>
      <c r="DA43" s="4">
        <f t="shared" si="18"/>
        <v>2</v>
      </c>
      <c r="DB43" s="4">
        <f t="shared" si="6"/>
        <v>2</v>
      </c>
      <c r="DC43" s="4">
        <f t="shared" si="6"/>
        <v>2</v>
      </c>
      <c r="DZ43" s="4" t="str">
        <f t="shared" si="7"/>
        <v>=IF(ISERROR(INDIRECT("'様式第５号 (2)'!R79")),0,INDIRECT("'様式第５号 (2)'!R79"))</v>
      </c>
      <c r="EA43" s="4" t="str">
        <f t="shared" si="8"/>
        <v>=IF(ISERROR(INDIRECT("'様式第５号 (2)'!R80")),0,INDIRECT("'様式第５号 (2)'!R80"))</v>
      </c>
      <c r="EB43" s="4" t="str">
        <f t="shared" si="9"/>
        <v>=IF(ISERROR(INDIRECT("'様式第５号 (2)'!R81")),0,INDIRECT("'様式第５号 (2)'!R81"))</v>
      </c>
      <c r="EC43" s="4" t="s">
        <v>171</v>
      </c>
      <c r="ED43" s="4" t="s">
        <v>172</v>
      </c>
      <c r="EE43" s="4" t="s">
        <v>173</v>
      </c>
      <c r="EF43" s="4" t="s">
        <v>172</v>
      </c>
      <c r="EG43" s="4" t="s">
        <v>135</v>
      </c>
      <c r="EH43" s="4" t="s">
        <v>146</v>
      </c>
      <c r="EI43" s="4" t="s">
        <v>169</v>
      </c>
      <c r="EJ43" s="4" t="s">
        <v>170</v>
      </c>
      <c r="EK43" s="4">
        <f t="shared" si="19"/>
        <v>2</v>
      </c>
      <c r="EL43" s="4">
        <f t="shared" si="10"/>
        <v>2</v>
      </c>
      <c r="EM43" s="4">
        <f t="shared" si="11"/>
        <v>2</v>
      </c>
    </row>
    <row r="44" spans="1:143" ht="14.25" thickTop="1">
      <c r="A44" s="9" t="s">
        <v>4</v>
      </c>
      <c r="B44" s="79">
        <f>SUM(B32:B43)</f>
        <v>0</v>
      </c>
      <c r="C44" s="76">
        <f>SUM(C32:C43)</f>
        <v>0</v>
      </c>
      <c r="D44" s="80">
        <f t="shared" ref="D44:K44" si="20">SUM(D32:D43)</f>
        <v>0</v>
      </c>
      <c r="E44" s="81">
        <f t="shared" si="20"/>
        <v>0</v>
      </c>
      <c r="F44" s="82">
        <f t="shared" si="20"/>
        <v>0</v>
      </c>
      <c r="G44" s="79">
        <f t="shared" ca="1" si="20"/>
        <v>0</v>
      </c>
      <c r="H44" s="76">
        <f t="shared" ca="1" si="20"/>
        <v>0</v>
      </c>
      <c r="I44" s="80">
        <f t="shared" ca="1" si="20"/>
        <v>0</v>
      </c>
      <c r="J44" s="81">
        <f t="shared" ca="1" si="20"/>
        <v>0</v>
      </c>
      <c r="K44" s="82">
        <f t="shared" ca="1" si="20"/>
        <v>0</v>
      </c>
    </row>
    <row r="46" spans="1:143">
      <c r="A46" s="10" t="s">
        <v>10</v>
      </c>
      <c r="B46" s="11"/>
      <c r="C46" s="11"/>
      <c r="D46" s="11"/>
      <c r="E46" s="11"/>
      <c r="F46" s="11"/>
      <c r="G46" s="11"/>
      <c r="H46" s="11"/>
      <c r="I46" s="11"/>
      <c r="J46" s="12"/>
    </row>
    <row r="47" spans="1:143" ht="31.5" customHeight="1" thickBot="1">
      <c r="A47" s="158" t="s">
        <v>23</v>
      </c>
      <c r="B47" s="156"/>
      <c r="C47" s="156"/>
      <c r="D47" s="190" t="s">
        <v>24</v>
      </c>
      <c r="E47" s="191"/>
      <c r="F47" s="15" t="s">
        <v>25</v>
      </c>
      <c r="G47" s="158" t="s">
        <v>26</v>
      </c>
      <c r="H47" s="156"/>
      <c r="I47" s="158" t="s">
        <v>27</v>
      </c>
      <c r="J47" s="156"/>
    </row>
    <row r="48" spans="1:143" ht="29.25" customHeight="1" thickTop="1">
      <c r="A48" s="163">
        <f>C27</f>
        <v>0</v>
      </c>
      <c r="B48" s="163"/>
      <c r="C48" s="163"/>
      <c r="D48" s="163">
        <f>H27</f>
        <v>0</v>
      </c>
      <c r="E48" s="163"/>
      <c r="F48" s="84" t="e">
        <f>D48/A48</f>
        <v>#DIV/0!</v>
      </c>
      <c r="G48" s="162"/>
      <c r="H48" s="162"/>
      <c r="I48" s="163">
        <f>IF(D48-G48&lt;0,0,D48-G48)</f>
        <v>0</v>
      </c>
      <c r="J48" s="163"/>
    </row>
    <row r="49" spans="1:25" ht="13.5" customHeight="1">
      <c r="A49" s="21"/>
      <c r="B49" s="21"/>
      <c r="C49" s="21"/>
      <c r="D49" s="21"/>
      <c r="E49" s="21"/>
      <c r="F49" s="22"/>
      <c r="G49" s="21"/>
      <c r="H49" s="21"/>
      <c r="I49" s="21"/>
      <c r="J49" s="21"/>
    </row>
    <row r="50" spans="1:25" ht="14.25" thickBot="1">
      <c r="A50" s="10" t="s">
        <v>17</v>
      </c>
      <c r="B50" s="11"/>
      <c r="C50" s="11"/>
      <c r="D50" s="2"/>
      <c r="E50" s="3"/>
    </row>
    <row r="51" spans="1:25">
      <c r="A51" s="188" t="s">
        <v>18</v>
      </c>
      <c r="B51" s="189"/>
      <c r="C51" s="189"/>
      <c r="D51" s="184" t="s">
        <v>19</v>
      </c>
      <c r="E51" s="185"/>
    </row>
    <row r="52" spans="1:25">
      <c r="A52" s="182" t="s">
        <v>28</v>
      </c>
      <c r="B52" s="183"/>
      <c r="C52" s="183"/>
      <c r="D52" s="186" t="s">
        <v>29</v>
      </c>
      <c r="E52" s="187"/>
    </row>
    <row r="53" spans="1:25" ht="27" customHeight="1" thickBot="1">
      <c r="A53" s="164">
        <f>IF(D48=0,0,ROUND(H44/D48,4))</f>
        <v>0</v>
      </c>
      <c r="B53" s="164"/>
      <c r="C53" s="165"/>
      <c r="D53" s="166">
        <f>ROUND(I48*A53,0)</f>
        <v>0</v>
      </c>
      <c r="E53" s="167"/>
    </row>
    <row r="55" spans="1:25">
      <c r="A55" s="4" t="s">
        <v>30</v>
      </c>
      <c r="L55" s="4" t="s">
        <v>203</v>
      </c>
      <c r="S55" s="4" t="s">
        <v>19</v>
      </c>
    </row>
    <row r="56" spans="1:25" ht="27.75" thickBot="1">
      <c r="A56" s="13" t="s">
        <v>16</v>
      </c>
      <c r="B56" s="160" t="s">
        <v>11</v>
      </c>
      <c r="C56" s="160"/>
      <c r="D56" s="14" t="s">
        <v>12</v>
      </c>
      <c r="E56" s="14" t="s">
        <v>3</v>
      </c>
      <c r="F56" s="160" t="s">
        <v>13</v>
      </c>
      <c r="G56" s="160"/>
      <c r="H56" s="14" t="s">
        <v>14</v>
      </c>
      <c r="I56" s="160" t="s">
        <v>15</v>
      </c>
      <c r="J56" s="160"/>
      <c r="L56" s="4" t="s">
        <v>177</v>
      </c>
      <c r="M56" s="4" t="s">
        <v>178</v>
      </c>
      <c r="N56" s="4" t="s">
        <v>179</v>
      </c>
      <c r="O56" s="4" t="s">
        <v>180</v>
      </c>
      <c r="P56" s="4" t="s">
        <v>204</v>
      </c>
      <c r="Q56" s="138" t="s">
        <v>205</v>
      </c>
      <c r="R56" s="4" t="s">
        <v>181</v>
      </c>
      <c r="S56" s="149" t="s">
        <v>177</v>
      </c>
      <c r="T56" s="4" t="s">
        <v>178</v>
      </c>
      <c r="U56" s="4" t="s">
        <v>179</v>
      </c>
      <c r="V56" s="4" t="s">
        <v>180</v>
      </c>
      <c r="W56" s="4" t="s">
        <v>204</v>
      </c>
      <c r="X56" s="138" t="s">
        <v>205</v>
      </c>
      <c r="Y56" s="4" t="s">
        <v>181</v>
      </c>
    </row>
    <row r="57" spans="1:25" ht="14.25" thickTop="1">
      <c r="A57" s="146">
        <v>232116</v>
      </c>
      <c r="B57" s="161" t="s">
        <v>100</v>
      </c>
      <c r="C57" s="161"/>
      <c r="D57" s="102"/>
      <c r="E57" s="102"/>
      <c r="F57" s="162"/>
      <c r="G57" s="162"/>
      <c r="H57" s="153">
        <f>R57</f>
        <v>0</v>
      </c>
      <c r="I57" s="171">
        <f t="shared" ref="I57:I67" si="21">Y57</f>
        <v>0</v>
      </c>
      <c r="J57" s="171"/>
      <c r="L57" s="155" t="str">
        <f>IF(F57="","",F57/F$68)</f>
        <v/>
      </c>
      <c r="M57" s="151" t="str">
        <f>IF(F57="","",ROUND(F57/F$68,4))</f>
        <v/>
      </c>
      <c r="N57" s="152" t="str">
        <f>IF(F57="","",L57-M57)</f>
        <v/>
      </c>
      <c r="O57" s="152" t="str">
        <f>IF(F57="","",MAX(N$57:N$67))</f>
        <v/>
      </c>
      <c r="P57" s="152" t="str">
        <f>IF(F57="","",MIN(N$57:N$67))</f>
        <v/>
      </c>
      <c r="Q57" s="151" t="str">
        <f>IF(F57="","",IF(L$68-M$68&gt;0,IF(N57=O57,L$68-M$68,0),IF(N57=P57,L$68-M$68,0)))</f>
        <v/>
      </c>
      <c r="R57" s="151">
        <f>IF(F57="",0,M57+Q57)</f>
        <v>0</v>
      </c>
      <c r="S57" s="150" t="str">
        <f>IF(F57="","",$I$48*H57)</f>
        <v/>
      </c>
      <c r="T57" s="4" t="str">
        <f>IF(F57="","",ROUND($I$48*H57,0))</f>
        <v/>
      </c>
      <c r="U57" s="150" t="str">
        <f>IF(S57="","",S57-T57)</f>
        <v/>
      </c>
      <c r="V57" s="150" t="str">
        <f>IF(F57="","",MAX(U$57:U$67))</f>
        <v/>
      </c>
      <c r="W57" s="150" t="str">
        <f>IF(F57="","",MIN(U$57:U$67))</f>
        <v/>
      </c>
      <c r="X57" s="4" t="str">
        <f>IF(F57="","",IF(S$68-T$68&gt;0,IF(U57=V57,S$68-T$68,0),IF(U57=W57,S$68-T$68,0)))</f>
        <v/>
      </c>
      <c r="Y57" s="4">
        <f t="shared" ref="Y57:Y67" si="22">IF(T57="",0,T57+X57)</f>
        <v>0</v>
      </c>
    </row>
    <row r="58" spans="1:25">
      <c r="A58" s="147"/>
      <c r="B58" s="169"/>
      <c r="C58" s="169"/>
      <c r="D58" s="103"/>
      <c r="E58" s="103"/>
      <c r="F58" s="170"/>
      <c r="G58" s="170"/>
      <c r="H58" s="154">
        <f>R58</f>
        <v>0</v>
      </c>
      <c r="I58" s="168">
        <f t="shared" si="21"/>
        <v>0</v>
      </c>
      <c r="J58" s="168"/>
      <c r="L58" s="155" t="str">
        <f t="shared" ref="L58:L67" si="23">IF(F58="","",F58/F$68)</f>
        <v/>
      </c>
      <c r="M58" s="151" t="str">
        <f t="shared" ref="M58:M67" si="24">IF(F58="","",ROUND(F58/F$68,4))</f>
        <v/>
      </c>
      <c r="N58" s="152" t="str">
        <f t="shared" ref="N58:N67" si="25">IF(F58="","",L58-M58)</f>
        <v/>
      </c>
      <c r="O58" s="152" t="str">
        <f t="shared" ref="O58:O67" si="26">IF(F58="","",MAX(N$57:N$67))</f>
        <v/>
      </c>
      <c r="P58" s="152" t="str">
        <f t="shared" ref="P58:P67" si="27">IF(F58="","",MIN(N$57:N$67))</f>
        <v/>
      </c>
      <c r="Q58" s="151" t="str">
        <f t="shared" ref="Q58:Q67" si="28">IF(F58="","",IF(L$68-M$68&gt;0,IF(N58=O58,L$68-M$68,0),IF(N58=P58,L$68-M$68,0)))</f>
        <v/>
      </c>
      <c r="R58" s="151">
        <f t="shared" ref="R58:R67" si="29">IF(F58="",0,M58+Q58)</f>
        <v>0</v>
      </c>
      <c r="S58" s="150" t="str">
        <f t="shared" ref="S58:S67" si="30">IF(F58="","",$I$48*H58)</f>
        <v/>
      </c>
      <c r="T58" s="4" t="str">
        <f t="shared" ref="T58:T67" si="31">IF(F58="","",ROUND($I$48*H58,0))</f>
        <v/>
      </c>
      <c r="U58" s="150" t="str">
        <f t="shared" ref="U58:U67" si="32">IF(S58="","",S58-T58)</f>
        <v/>
      </c>
      <c r="V58" s="150" t="str">
        <f t="shared" ref="V58:V67" si="33">IF(F58="","",MAX(U$57:U$67))</f>
        <v/>
      </c>
      <c r="W58" s="150" t="str">
        <f t="shared" ref="W58:W67" si="34">IF(F58="","",MIN(U$57:U$67))</f>
        <v/>
      </c>
      <c r="X58" s="4" t="str">
        <f t="shared" ref="X58:X67" si="35">IF(F58="","",IF(S$68-T$68&gt;0,IF(U58=V58,S$68-T$68,0),IF(U58=W58,S$68-T$68,0)))</f>
        <v/>
      </c>
      <c r="Y58" s="4">
        <f t="shared" si="22"/>
        <v>0</v>
      </c>
    </row>
    <row r="59" spans="1:25">
      <c r="A59" s="147"/>
      <c r="B59" s="169"/>
      <c r="C59" s="169"/>
      <c r="D59" s="103"/>
      <c r="E59" s="103"/>
      <c r="F59" s="170"/>
      <c r="G59" s="170"/>
      <c r="H59" s="154">
        <f t="shared" ref="H59:H67" si="36">R59</f>
        <v>0</v>
      </c>
      <c r="I59" s="168">
        <f t="shared" si="21"/>
        <v>0</v>
      </c>
      <c r="J59" s="168"/>
      <c r="L59" s="155" t="str">
        <f t="shared" si="23"/>
        <v/>
      </c>
      <c r="M59" s="151" t="str">
        <f>IF(F59="","",ROUND(F59/F$68,4))</f>
        <v/>
      </c>
      <c r="N59" s="152" t="str">
        <f t="shared" si="25"/>
        <v/>
      </c>
      <c r="O59" s="152" t="str">
        <f t="shared" si="26"/>
        <v/>
      </c>
      <c r="P59" s="152" t="str">
        <f t="shared" si="27"/>
        <v/>
      </c>
      <c r="Q59" s="151" t="str">
        <f t="shared" si="28"/>
        <v/>
      </c>
      <c r="R59" s="151">
        <f t="shared" si="29"/>
        <v>0</v>
      </c>
      <c r="S59" s="150" t="str">
        <f t="shared" si="30"/>
        <v/>
      </c>
      <c r="T59" s="4" t="str">
        <f t="shared" si="31"/>
        <v/>
      </c>
      <c r="U59" s="150" t="str">
        <f t="shared" si="32"/>
        <v/>
      </c>
      <c r="V59" s="150" t="str">
        <f t="shared" si="33"/>
        <v/>
      </c>
      <c r="W59" s="150" t="str">
        <f t="shared" si="34"/>
        <v/>
      </c>
      <c r="X59" s="4" t="str">
        <f t="shared" si="35"/>
        <v/>
      </c>
      <c r="Y59" s="4">
        <f t="shared" si="22"/>
        <v>0</v>
      </c>
    </row>
    <row r="60" spans="1:25">
      <c r="A60" s="147"/>
      <c r="B60" s="169"/>
      <c r="C60" s="169"/>
      <c r="D60" s="103"/>
      <c r="E60" s="103"/>
      <c r="F60" s="170"/>
      <c r="G60" s="170"/>
      <c r="H60" s="154">
        <f t="shared" si="36"/>
        <v>0</v>
      </c>
      <c r="I60" s="168">
        <f t="shared" si="21"/>
        <v>0</v>
      </c>
      <c r="J60" s="168"/>
      <c r="L60" s="155" t="str">
        <f t="shared" si="23"/>
        <v/>
      </c>
      <c r="M60" s="151" t="str">
        <f t="shared" si="24"/>
        <v/>
      </c>
      <c r="N60" s="152" t="str">
        <f t="shared" si="25"/>
        <v/>
      </c>
      <c r="O60" s="152" t="str">
        <f t="shared" si="26"/>
        <v/>
      </c>
      <c r="P60" s="152" t="str">
        <f t="shared" si="27"/>
        <v/>
      </c>
      <c r="Q60" s="151" t="str">
        <f t="shared" si="28"/>
        <v/>
      </c>
      <c r="R60" s="151">
        <f t="shared" si="29"/>
        <v>0</v>
      </c>
      <c r="S60" s="150" t="str">
        <f t="shared" si="30"/>
        <v/>
      </c>
      <c r="T60" s="4" t="str">
        <f t="shared" si="31"/>
        <v/>
      </c>
      <c r="U60" s="150" t="str">
        <f t="shared" si="32"/>
        <v/>
      </c>
      <c r="V60" s="150" t="str">
        <f t="shared" si="33"/>
        <v/>
      </c>
      <c r="W60" s="150" t="str">
        <f t="shared" si="34"/>
        <v/>
      </c>
      <c r="X60" s="4" t="str">
        <f t="shared" si="35"/>
        <v/>
      </c>
      <c r="Y60" s="4">
        <f t="shared" si="22"/>
        <v>0</v>
      </c>
    </row>
    <row r="61" spans="1:25">
      <c r="A61" s="147"/>
      <c r="B61" s="169"/>
      <c r="C61" s="169"/>
      <c r="D61" s="103"/>
      <c r="E61" s="103"/>
      <c r="F61" s="170"/>
      <c r="G61" s="170"/>
      <c r="H61" s="154">
        <f t="shared" si="36"/>
        <v>0</v>
      </c>
      <c r="I61" s="168">
        <f t="shared" si="21"/>
        <v>0</v>
      </c>
      <c r="J61" s="168"/>
      <c r="L61" s="155" t="str">
        <f t="shared" si="23"/>
        <v/>
      </c>
      <c r="M61" s="151" t="str">
        <f t="shared" si="24"/>
        <v/>
      </c>
      <c r="N61" s="152" t="str">
        <f t="shared" si="25"/>
        <v/>
      </c>
      <c r="O61" s="152" t="str">
        <f t="shared" si="26"/>
        <v/>
      </c>
      <c r="P61" s="152" t="str">
        <f t="shared" si="27"/>
        <v/>
      </c>
      <c r="Q61" s="151" t="str">
        <f t="shared" si="28"/>
        <v/>
      </c>
      <c r="R61" s="151">
        <f t="shared" si="29"/>
        <v>0</v>
      </c>
      <c r="S61" s="150" t="str">
        <f t="shared" si="30"/>
        <v/>
      </c>
      <c r="T61" s="4" t="str">
        <f t="shared" si="31"/>
        <v/>
      </c>
      <c r="U61" s="150" t="str">
        <f t="shared" si="32"/>
        <v/>
      </c>
      <c r="V61" s="150" t="str">
        <f t="shared" si="33"/>
        <v/>
      </c>
      <c r="W61" s="150" t="str">
        <f t="shared" si="34"/>
        <v/>
      </c>
      <c r="X61" s="4" t="str">
        <f t="shared" si="35"/>
        <v/>
      </c>
      <c r="Y61" s="4">
        <f t="shared" si="22"/>
        <v>0</v>
      </c>
    </row>
    <row r="62" spans="1:25">
      <c r="A62" s="147"/>
      <c r="B62" s="169"/>
      <c r="C62" s="169"/>
      <c r="D62" s="103"/>
      <c r="E62" s="103"/>
      <c r="F62" s="170"/>
      <c r="G62" s="170"/>
      <c r="H62" s="154">
        <f t="shared" si="36"/>
        <v>0</v>
      </c>
      <c r="I62" s="168">
        <f t="shared" si="21"/>
        <v>0</v>
      </c>
      <c r="J62" s="168"/>
      <c r="L62" s="155" t="str">
        <f t="shared" si="23"/>
        <v/>
      </c>
      <c r="M62" s="151" t="str">
        <f t="shared" si="24"/>
        <v/>
      </c>
      <c r="N62" s="152" t="str">
        <f t="shared" si="25"/>
        <v/>
      </c>
      <c r="O62" s="152" t="str">
        <f t="shared" si="26"/>
        <v/>
      </c>
      <c r="P62" s="152" t="str">
        <f t="shared" si="27"/>
        <v/>
      </c>
      <c r="Q62" s="151" t="str">
        <f t="shared" si="28"/>
        <v/>
      </c>
      <c r="R62" s="151">
        <f t="shared" si="29"/>
        <v>0</v>
      </c>
      <c r="S62" s="150" t="str">
        <f t="shared" si="30"/>
        <v/>
      </c>
      <c r="T62" s="4" t="str">
        <f t="shared" si="31"/>
        <v/>
      </c>
      <c r="U62" s="150" t="str">
        <f t="shared" si="32"/>
        <v/>
      </c>
      <c r="V62" s="150" t="str">
        <f t="shared" si="33"/>
        <v/>
      </c>
      <c r="W62" s="150" t="str">
        <f t="shared" si="34"/>
        <v/>
      </c>
      <c r="X62" s="4" t="str">
        <f t="shared" si="35"/>
        <v/>
      </c>
      <c r="Y62" s="4">
        <f t="shared" si="22"/>
        <v>0</v>
      </c>
    </row>
    <row r="63" spans="1:25">
      <c r="A63" s="147"/>
      <c r="B63" s="169"/>
      <c r="C63" s="169"/>
      <c r="D63" s="103"/>
      <c r="E63" s="103"/>
      <c r="F63" s="170"/>
      <c r="G63" s="170"/>
      <c r="H63" s="154">
        <f t="shared" si="36"/>
        <v>0</v>
      </c>
      <c r="I63" s="168">
        <f t="shared" si="21"/>
        <v>0</v>
      </c>
      <c r="J63" s="168"/>
      <c r="L63" s="155" t="str">
        <f t="shared" si="23"/>
        <v/>
      </c>
      <c r="M63" s="151" t="str">
        <f t="shared" si="24"/>
        <v/>
      </c>
      <c r="N63" s="152" t="str">
        <f t="shared" si="25"/>
        <v/>
      </c>
      <c r="O63" s="152" t="str">
        <f t="shared" si="26"/>
        <v/>
      </c>
      <c r="P63" s="152" t="str">
        <f t="shared" si="27"/>
        <v/>
      </c>
      <c r="Q63" s="151" t="str">
        <f t="shared" si="28"/>
        <v/>
      </c>
      <c r="R63" s="151">
        <f t="shared" si="29"/>
        <v>0</v>
      </c>
      <c r="S63" s="150" t="str">
        <f t="shared" si="30"/>
        <v/>
      </c>
      <c r="T63" s="4" t="str">
        <f t="shared" si="31"/>
        <v/>
      </c>
      <c r="U63" s="150" t="str">
        <f t="shared" si="32"/>
        <v/>
      </c>
      <c r="V63" s="150" t="str">
        <f t="shared" si="33"/>
        <v/>
      </c>
      <c r="W63" s="150" t="str">
        <f t="shared" si="34"/>
        <v/>
      </c>
      <c r="X63" s="4" t="str">
        <f t="shared" si="35"/>
        <v/>
      </c>
      <c r="Y63" s="4">
        <f t="shared" si="22"/>
        <v>0</v>
      </c>
    </row>
    <row r="64" spans="1:25">
      <c r="A64" s="147"/>
      <c r="B64" s="169"/>
      <c r="C64" s="169"/>
      <c r="D64" s="103"/>
      <c r="E64" s="103"/>
      <c r="F64" s="170"/>
      <c r="G64" s="170"/>
      <c r="H64" s="154">
        <f t="shared" si="36"/>
        <v>0</v>
      </c>
      <c r="I64" s="168">
        <f t="shared" si="21"/>
        <v>0</v>
      </c>
      <c r="J64" s="168"/>
      <c r="L64" s="155" t="str">
        <f t="shared" si="23"/>
        <v/>
      </c>
      <c r="M64" s="151" t="str">
        <f t="shared" si="24"/>
        <v/>
      </c>
      <c r="N64" s="152" t="str">
        <f t="shared" si="25"/>
        <v/>
      </c>
      <c r="O64" s="152" t="str">
        <f t="shared" si="26"/>
        <v/>
      </c>
      <c r="P64" s="152" t="str">
        <f t="shared" si="27"/>
        <v/>
      </c>
      <c r="Q64" s="151" t="str">
        <f t="shared" si="28"/>
        <v/>
      </c>
      <c r="R64" s="151">
        <f t="shared" si="29"/>
        <v>0</v>
      </c>
      <c r="S64" s="150" t="str">
        <f t="shared" si="30"/>
        <v/>
      </c>
      <c r="T64" s="4" t="str">
        <f t="shared" si="31"/>
        <v/>
      </c>
      <c r="U64" s="150" t="str">
        <f t="shared" si="32"/>
        <v/>
      </c>
      <c r="V64" s="150" t="str">
        <f t="shared" si="33"/>
        <v/>
      </c>
      <c r="W64" s="150" t="str">
        <f t="shared" si="34"/>
        <v/>
      </c>
      <c r="X64" s="4" t="str">
        <f t="shared" si="35"/>
        <v/>
      </c>
      <c r="Y64" s="4">
        <f t="shared" si="22"/>
        <v>0</v>
      </c>
    </row>
    <row r="65" spans="1:25">
      <c r="A65" s="147"/>
      <c r="B65" s="169"/>
      <c r="C65" s="169"/>
      <c r="D65" s="103"/>
      <c r="E65" s="103"/>
      <c r="F65" s="170"/>
      <c r="G65" s="170"/>
      <c r="H65" s="154">
        <f t="shared" si="36"/>
        <v>0</v>
      </c>
      <c r="I65" s="168">
        <f t="shared" si="21"/>
        <v>0</v>
      </c>
      <c r="J65" s="168"/>
      <c r="L65" s="155" t="str">
        <f t="shared" si="23"/>
        <v/>
      </c>
      <c r="M65" s="151" t="str">
        <f t="shared" si="24"/>
        <v/>
      </c>
      <c r="N65" s="152" t="str">
        <f t="shared" si="25"/>
        <v/>
      </c>
      <c r="O65" s="152" t="str">
        <f t="shared" si="26"/>
        <v/>
      </c>
      <c r="P65" s="152" t="str">
        <f t="shared" si="27"/>
        <v/>
      </c>
      <c r="Q65" s="151" t="str">
        <f t="shared" si="28"/>
        <v/>
      </c>
      <c r="R65" s="151">
        <f t="shared" si="29"/>
        <v>0</v>
      </c>
      <c r="S65" s="150" t="str">
        <f t="shared" si="30"/>
        <v/>
      </c>
      <c r="T65" s="4" t="str">
        <f t="shared" si="31"/>
        <v/>
      </c>
      <c r="U65" s="150" t="str">
        <f t="shared" si="32"/>
        <v/>
      </c>
      <c r="V65" s="150" t="str">
        <f t="shared" si="33"/>
        <v/>
      </c>
      <c r="W65" s="150" t="str">
        <f t="shared" si="34"/>
        <v/>
      </c>
      <c r="X65" s="4" t="str">
        <f t="shared" si="35"/>
        <v/>
      </c>
      <c r="Y65" s="4">
        <f t="shared" si="22"/>
        <v>0</v>
      </c>
    </row>
    <row r="66" spans="1:25">
      <c r="A66" s="147"/>
      <c r="B66" s="169"/>
      <c r="C66" s="169"/>
      <c r="D66" s="103"/>
      <c r="E66" s="103"/>
      <c r="F66" s="170"/>
      <c r="G66" s="170"/>
      <c r="H66" s="154">
        <f t="shared" si="36"/>
        <v>0</v>
      </c>
      <c r="I66" s="168">
        <f t="shared" si="21"/>
        <v>0</v>
      </c>
      <c r="J66" s="168"/>
      <c r="L66" s="155" t="str">
        <f t="shared" si="23"/>
        <v/>
      </c>
      <c r="M66" s="151" t="str">
        <f t="shared" si="24"/>
        <v/>
      </c>
      <c r="N66" s="152" t="str">
        <f t="shared" si="25"/>
        <v/>
      </c>
      <c r="O66" s="152" t="str">
        <f t="shared" si="26"/>
        <v/>
      </c>
      <c r="P66" s="152" t="str">
        <f t="shared" si="27"/>
        <v/>
      </c>
      <c r="Q66" s="151" t="str">
        <f t="shared" si="28"/>
        <v/>
      </c>
      <c r="R66" s="151">
        <f t="shared" si="29"/>
        <v>0</v>
      </c>
      <c r="S66" s="150" t="str">
        <f t="shared" si="30"/>
        <v/>
      </c>
      <c r="T66" s="4" t="str">
        <f t="shared" si="31"/>
        <v/>
      </c>
      <c r="U66" s="150" t="str">
        <f t="shared" si="32"/>
        <v/>
      </c>
      <c r="V66" s="150" t="str">
        <f t="shared" si="33"/>
        <v/>
      </c>
      <c r="W66" s="150" t="str">
        <f t="shared" si="34"/>
        <v/>
      </c>
      <c r="X66" s="4" t="str">
        <f t="shared" si="35"/>
        <v/>
      </c>
      <c r="Y66" s="4">
        <f t="shared" si="22"/>
        <v>0</v>
      </c>
    </row>
    <row r="67" spans="1:25" ht="14.25" thickBot="1">
      <c r="A67" s="148"/>
      <c r="B67" s="177"/>
      <c r="C67" s="177"/>
      <c r="D67" s="104"/>
      <c r="E67" s="104"/>
      <c r="F67" s="176"/>
      <c r="G67" s="176"/>
      <c r="H67" s="154">
        <f t="shared" si="36"/>
        <v>0</v>
      </c>
      <c r="I67" s="168">
        <f t="shared" si="21"/>
        <v>0</v>
      </c>
      <c r="J67" s="168"/>
      <c r="L67" s="155" t="str">
        <f t="shared" si="23"/>
        <v/>
      </c>
      <c r="M67" s="151" t="str">
        <f t="shared" si="24"/>
        <v/>
      </c>
      <c r="N67" s="152" t="str">
        <f t="shared" si="25"/>
        <v/>
      </c>
      <c r="O67" s="152" t="str">
        <f t="shared" si="26"/>
        <v/>
      </c>
      <c r="P67" s="152" t="str">
        <f t="shared" si="27"/>
        <v/>
      </c>
      <c r="Q67" s="151" t="str">
        <f t="shared" si="28"/>
        <v/>
      </c>
      <c r="R67" s="151">
        <f t="shared" si="29"/>
        <v>0</v>
      </c>
      <c r="S67" s="150" t="str">
        <f t="shared" si="30"/>
        <v/>
      </c>
      <c r="T67" s="4" t="str">
        <f t="shared" si="31"/>
        <v/>
      </c>
      <c r="U67" s="150" t="str">
        <f t="shared" si="32"/>
        <v/>
      </c>
      <c r="V67" s="150" t="str">
        <f t="shared" si="33"/>
        <v/>
      </c>
      <c r="W67" s="150" t="str">
        <f t="shared" si="34"/>
        <v/>
      </c>
      <c r="X67" s="4" t="str">
        <f t="shared" si="35"/>
        <v/>
      </c>
      <c r="Y67" s="4">
        <f t="shared" si="22"/>
        <v>0</v>
      </c>
    </row>
    <row r="68" spans="1:25" ht="14.25" thickTop="1">
      <c r="A68" s="173" t="s">
        <v>4</v>
      </c>
      <c r="B68" s="174"/>
      <c r="C68" s="175"/>
      <c r="D68" s="83">
        <f>SUM(D57:D67)</f>
        <v>0</v>
      </c>
      <c r="E68" s="83">
        <f t="shared" ref="E68:J68" si="37">SUM(E57:E67)</f>
        <v>0</v>
      </c>
      <c r="F68" s="163">
        <f t="shared" si="37"/>
        <v>0</v>
      </c>
      <c r="G68" s="163">
        <f t="shared" si="37"/>
        <v>0</v>
      </c>
      <c r="H68" s="85">
        <f t="shared" si="37"/>
        <v>0</v>
      </c>
      <c r="I68" s="172">
        <f t="shared" si="37"/>
        <v>0</v>
      </c>
      <c r="J68" s="172">
        <f t="shared" si="37"/>
        <v>0</v>
      </c>
      <c r="L68" s="152">
        <f>SUM(L57:L63)</f>
        <v>0</v>
      </c>
      <c r="M68" s="151">
        <f>SUM(M57:M63)</f>
        <v>0</v>
      </c>
      <c r="S68" s="4">
        <f>SUM(S57:S63)</f>
        <v>0</v>
      </c>
      <c r="T68" s="4">
        <f>SUM(T57:T63)</f>
        <v>0</v>
      </c>
      <c r="Y68" s="4">
        <f>SUM(Y57:Y67)</f>
        <v>0</v>
      </c>
    </row>
    <row r="70" spans="1:25">
      <c r="A70" s="4" t="s">
        <v>39</v>
      </c>
    </row>
    <row r="71" spans="1:25">
      <c r="A71" s="4" t="s">
        <v>94</v>
      </c>
      <c r="I71" t="s">
        <v>101</v>
      </c>
    </row>
    <row r="72" spans="1:25">
      <c r="A72" s="4" t="s">
        <v>40</v>
      </c>
      <c r="J72" s="112">
        <f>ROUNDDOWN(A48*0.01,0)+ROUNDDOWN((D48-ROUNDDOWN(A48*0.01,0))/2,0)</f>
        <v>0</v>
      </c>
    </row>
    <row r="73" spans="1:25">
      <c r="A73" s="4" t="s">
        <v>95</v>
      </c>
    </row>
    <row r="74" spans="1:25">
      <c r="A74" s="4" t="s">
        <v>41</v>
      </c>
      <c r="J74" s="113">
        <f>ROUNDDOWN(A48*0.01,0)+ROUNDDOWN((ROUND(A48*0.1,0)-ROUNDDOWN(A48*0.01,0))/2,0)</f>
        <v>0</v>
      </c>
    </row>
  </sheetData>
  <sheetProtection sheet="1" selectLockedCells="1"/>
  <mergeCells count="68">
    <mergeCell ref="M1:N1"/>
    <mergeCell ref="I9:K10"/>
    <mergeCell ref="E9:F10"/>
    <mergeCell ref="I8:K8"/>
    <mergeCell ref="H9:H10"/>
    <mergeCell ref="D9:D10"/>
    <mergeCell ref="A6:K6"/>
    <mergeCell ref="B8:C8"/>
    <mergeCell ref="B9:C9"/>
    <mergeCell ref="A52:C52"/>
    <mergeCell ref="I48:J48"/>
    <mergeCell ref="D51:E51"/>
    <mergeCell ref="D52:E52"/>
    <mergeCell ref="A51:C51"/>
    <mergeCell ref="A47:C47"/>
    <mergeCell ref="G47:H47"/>
    <mergeCell ref="I47:J47"/>
    <mergeCell ref="D47:E47"/>
    <mergeCell ref="G13:G14"/>
    <mergeCell ref="B13:B14"/>
    <mergeCell ref="A12:A14"/>
    <mergeCell ref="B59:C59"/>
    <mergeCell ref="F59:G59"/>
    <mergeCell ref="F58:G58"/>
    <mergeCell ref="B58:C58"/>
    <mergeCell ref="F56:G56"/>
    <mergeCell ref="B56:C56"/>
    <mergeCell ref="I67:J67"/>
    <mergeCell ref="I68:J68"/>
    <mergeCell ref="A68:C68"/>
    <mergeCell ref="F67:G67"/>
    <mergeCell ref="F68:G68"/>
    <mergeCell ref="B67:C67"/>
    <mergeCell ref="I65:J65"/>
    <mergeCell ref="F65:G65"/>
    <mergeCell ref="F64:G64"/>
    <mergeCell ref="I57:J57"/>
    <mergeCell ref="I58:J58"/>
    <mergeCell ref="I60:J60"/>
    <mergeCell ref="I62:J62"/>
    <mergeCell ref="I59:J59"/>
    <mergeCell ref="I66:J66"/>
    <mergeCell ref="B60:C60"/>
    <mergeCell ref="B62:C62"/>
    <mergeCell ref="B63:C63"/>
    <mergeCell ref="B61:C61"/>
    <mergeCell ref="F63:G63"/>
    <mergeCell ref="F61:G61"/>
    <mergeCell ref="F66:G66"/>
    <mergeCell ref="B64:C64"/>
    <mergeCell ref="B65:C65"/>
    <mergeCell ref="B66:C66"/>
    <mergeCell ref="F60:G60"/>
    <mergeCell ref="F62:G62"/>
    <mergeCell ref="I63:J63"/>
    <mergeCell ref="I61:J61"/>
    <mergeCell ref="I64:J64"/>
    <mergeCell ref="B30:B31"/>
    <mergeCell ref="G30:G31"/>
    <mergeCell ref="A29:A31"/>
    <mergeCell ref="I56:J56"/>
    <mergeCell ref="B57:C57"/>
    <mergeCell ref="F57:G57"/>
    <mergeCell ref="A48:C48"/>
    <mergeCell ref="D48:E48"/>
    <mergeCell ref="G48:H48"/>
    <mergeCell ref="A53:C53"/>
    <mergeCell ref="D53:E53"/>
  </mergeCells>
  <phoneticPr fontId="2"/>
  <dataValidations count="2">
    <dataValidation imeMode="disabled" allowBlank="1" showInputMessage="1" showErrorMessage="1" sqref="I57:J68" xr:uid="{00000000-0002-0000-0000-000000000000}"/>
    <dataValidation type="list" allowBlank="1" showInputMessage="1" showErrorMessage="1" sqref="G48:H48" xr:uid="{00000000-0002-0000-0000-000001000000}">
      <formula1>$J$72:$J$74</formula1>
    </dataValidation>
  </dataValidations>
  <pageMargins left="0.78700000000000003" right="0.17" top="0.54" bottom="0.52" header="0.51200000000000001" footer="0.51200000000000001"/>
  <pageSetup paperSize="9" scale="6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6"/>
  <sheetViews>
    <sheetView showGridLines="0" zoomScaleNormal="100" zoomScaleSheetLayoutView="90" workbookViewId="0">
      <selection activeCell="A4" sqref="A4:E4"/>
    </sheetView>
  </sheetViews>
  <sheetFormatPr defaultRowHeight="13.5"/>
  <cols>
    <col min="1" max="5" width="16.875" style="23" customWidth="1"/>
    <col min="6" max="16384" width="9" style="23"/>
  </cols>
  <sheetData>
    <row r="1" spans="1:6">
      <c r="A1" s="23" t="s">
        <v>87</v>
      </c>
      <c r="E1" s="23" t="s">
        <v>99</v>
      </c>
    </row>
    <row r="3" spans="1:6" ht="18.75">
      <c r="A3" s="31" t="s">
        <v>49</v>
      </c>
      <c r="B3" s="27"/>
      <c r="C3" s="27"/>
      <c r="D3" s="27"/>
      <c r="E3" s="27"/>
    </row>
    <row r="4" spans="1:6" ht="26.25" customHeight="1">
      <c r="A4" s="202" t="str">
        <f>"（令和"&amp;DBCS('【申請】別紙1（請求明細書）'!N3)&amp;"年３月　～　令和"&amp;DBCS('【申請】別紙1（請求明細書）'!N3+1)&amp;"年２月分）"</f>
        <v>（令和年３月　～　令和１年２月分）</v>
      </c>
      <c r="B4" s="202"/>
      <c r="C4" s="202"/>
      <c r="D4" s="202"/>
      <c r="E4" s="202"/>
    </row>
    <row r="5" spans="1:6" ht="26.25" customHeight="1">
      <c r="A5" s="26" t="s">
        <v>96</v>
      </c>
      <c r="B5" s="198">
        <f>'【申請】別紙1（請求明細書）'!I9</f>
        <v>0</v>
      </c>
      <c r="C5" s="199"/>
    </row>
    <row r="6" spans="1:6" ht="26.25" customHeight="1">
      <c r="A6" s="75" t="s">
        <v>88</v>
      </c>
      <c r="B6" s="200">
        <f>'【申請】別紙1（請求明細書）'!E9</f>
        <v>0</v>
      </c>
      <c r="C6" s="201"/>
    </row>
    <row r="7" spans="1:6">
      <c r="E7" s="23" t="s">
        <v>47</v>
      </c>
    </row>
    <row r="8" spans="1:6" ht="22.5" customHeight="1">
      <c r="A8" s="32" t="s">
        <v>50</v>
      </c>
      <c r="B8" s="32" t="s">
        <v>43</v>
      </c>
      <c r="C8" s="32" t="s">
        <v>44</v>
      </c>
      <c r="D8" s="32" t="s">
        <v>89</v>
      </c>
      <c r="E8" s="196" t="s">
        <v>45</v>
      </c>
    </row>
    <row r="9" spans="1:6" ht="22.5" customHeight="1">
      <c r="A9" s="24" t="s">
        <v>42</v>
      </c>
      <c r="B9" s="24" t="s">
        <v>51</v>
      </c>
      <c r="C9" s="24" t="s">
        <v>51</v>
      </c>
      <c r="D9" s="24" t="s">
        <v>51</v>
      </c>
      <c r="E9" s="197"/>
    </row>
    <row r="10" spans="1:6" ht="22.5" customHeight="1">
      <c r="A10" s="106" t="str">
        <f ca="1">IF(ISERROR(INDIRECT(F10&amp;"!E4")),"",IF(INDIRECT(F10&amp;"!E4")="","",INDIRECT(F10&amp;"!E4")))</f>
        <v/>
      </c>
      <c r="B10" s="116" t="str">
        <f ca="1">IF(A10="","",INDIRECT(F10&amp;"!R91"))</f>
        <v/>
      </c>
      <c r="C10" s="116" t="str">
        <f ca="1">IF(A10="","",INDIRECT(F10&amp;"!R92"))</f>
        <v/>
      </c>
      <c r="D10" s="116" t="str">
        <f ca="1">IF(A10="","",INDIRECT(F10&amp;"!R93"))</f>
        <v/>
      </c>
      <c r="E10" s="106" t="str">
        <f ca="1">IF(A10="","",SUM(B10:D10))</f>
        <v/>
      </c>
      <c r="F10" s="115" t="s">
        <v>105</v>
      </c>
    </row>
    <row r="11" spans="1:6" ht="22.5" customHeight="1">
      <c r="A11" s="106" t="str">
        <f ca="1">IF(ISERROR(INDIRECT(F11&amp;"!E4")),"",IF(INDIRECT(F11&amp;"!E4")="","",INDIRECT(F11&amp;"!E4")))</f>
        <v/>
      </c>
      <c r="B11" s="116" t="str">
        <f t="shared" ref="B11:B30" ca="1" si="0">IF(A11="","",INDIRECT(F11&amp;"!R91"))</f>
        <v/>
      </c>
      <c r="C11" s="116" t="str">
        <f t="shared" ref="C11:C30" ca="1" si="1">IF(A11="","",INDIRECT(F11&amp;"!R92"))</f>
        <v/>
      </c>
      <c r="D11" s="116" t="str">
        <f t="shared" ref="D11:D30" ca="1" si="2">IF(A11="","",INDIRECT(F11&amp;"!R93"))</f>
        <v/>
      </c>
      <c r="E11" s="106" t="str">
        <f t="shared" ref="E11:E30" ca="1" si="3">IF(A11="","",SUM(B11:D11))</f>
        <v/>
      </c>
      <c r="F11" s="115" t="s">
        <v>106</v>
      </c>
    </row>
    <row r="12" spans="1:6" ht="22.5" customHeight="1">
      <c r="A12" s="106" t="str">
        <f ca="1">IF(ISERROR(INDIRECT(F12&amp;"!E4")),"",IF(INDIRECT(F12&amp;"!E4")="","",INDIRECT(F12&amp;"!E4")))</f>
        <v/>
      </c>
      <c r="B12" s="116" t="str">
        <f t="shared" ca="1" si="0"/>
        <v/>
      </c>
      <c r="C12" s="116" t="str">
        <f t="shared" ca="1" si="1"/>
        <v/>
      </c>
      <c r="D12" s="116" t="str">
        <f t="shared" ca="1" si="2"/>
        <v/>
      </c>
      <c r="E12" s="106" t="str">
        <f t="shared" ca="1" si="3"/>
        <v/>
      </c>
      <c r="F12" s="115" t="s">
        <v>107</v>
      </c>
    </row>
    <row r="13" spans="1:6" ht="22.5" customHeight="1">
      <c r="A13" s="106" t="str">
        <f ca="1">IF(ISERROR(INDIRECT(F13&amp;"!E4")),"",IF(INDIRECT(F13&amp;"!E4")="","",INDIRECT(F13&amp;"!E4")))</f>
        <v/>
      </c>
      <c r="B13" s="116" t="str">
        <f t="shared" ca="1" si="0"/>
        <v/>
      </c>
      <c r="C13" s="116" t="str">
        <f t="shared" ca="1" si="1"/>
        <v/>
      </c>
      <c r="D13" s="116" t="str">
        <f t="shared" ca="1" si="2"/>
        <v/>
      </c>
      <c r="E13" s="106" t="str">
        <f t="shared" ca="1" si="3"/>
        <v/>
      </c>
      <c r="F13" s="115" t="s">
        <v>108</v>
      </c>
    </row>
    <row r="14" spans="1:6" ht="22.5" customHeight="1">
      <c r="A14" s="106" t="str">
        <f t="shared" ref="A14:A30" ca="1" si="4">IF(ISERROR(INDIRECT(F14&amp;"!E4")),"",IF(INDIRECT(F14&amp;"!E4")="","",INDIRECT(F14&amp;"!E4")))</f>
        <v/>
      </c>
      <c r="B14" s="116" t="str">
        <f t="shared" ca="1" si="0"/>
        <v/>
      </c>
      <c r="C14" s="116" t="str">
        <f t="shared" ca="1" si="1"/>
        <v/>
      </c>
      <c r="D14" s="116" t="str">
        <f t="shared" ca="1" si="2"/>
        <v/>
      </c>
      <c r="E14" s="106" t="str">
        <f t="shared" ca="1" si="3"/>
        <v/>
      </c>
      <c r="F14" s="115" t="s">
        <v>109</v>
      </c>
    </row>
    <row r="15" spans="1:6" ht="22.5" customHeight="1">
      <c r="A15" s="106" t="str">
        <f t="shared" ca="1" si="4"/>
        <v/>
      </c>
      <c r="B15" s="116" t="str">
        <f t="shared" ca="1" si="0"/>
        <v/>
      </c>
      <c r="C15" s="116" t="str">
        <f t="shared" ca="1" si="1"/>
        <v/>
      </c>
      <c r="D15" s="116" t="str">
        <f t="shared" ca="1" si="2"/>
        <v/>
      </c>
      <c r="E15" s="106" t="str">
        <f t="shared" ca="1" si="3"/>
        <v/>
      </c>
      <c r="F15" s="115" t="s">
        <v>110</v>
      </c>
    </row>
    <row r="16" spans="1:6" ht="22.5" customHeight="1">
      <c r="A16" s="106" t="str">
        <f t="shared" ca="1" si="4"/>
        <v/>
      </c>
      <c r="B16" s="116" t="str">
        <f t="shared" ca="1" si="0"/>
        <v/>
      </c>
      <c r="C16" s="116" t="str">
        <f t="shared" ca="1" si="1"/>
        <v/>
      </c>
      <c r="D16" s="116" t="str">
        <f t="shared" ca="1" si="2"/>
        <v/>
      </c>
      <c r="E16" s="106" t="str">
        <f t="shared" ca="1" si="3"/>
        <v/>
      </c>
      <c r="F16" s="115" t="s">
        <v>111</v>
      </c>
    </row>
    <row r="17" spans="1:6" ht="22.5" customHeight="1">
      <c r="A17" s="106" t="str">
        <f t="shared" ca="1" si="4"/>
        <v/>
      </c>
      <c r="B17" s="116" t="str">
        <f t="shared" ca="1" si="0"/>
        <v/>
      </c>
      <c r="C17" s="116" t="str">
        <f t="shared" ca="1" si="1"/>
        <v/>
      </c>
      <c r="D17" s="116" t="str">
        <f t="shared" ca="1" si="2"/>
        <v/>
      </c>
      <c r="E17" s="106" t="str">
        <f t="shared" ca="1" si="3"/>
        <v/>
      </c>
      <c r="F17" s="115" t="s">
        <v>112</v>
      </c>
    </row>
    <row r="18" spans="1:6" ht="22.5" customHeight="1">
      <c r="A18" s="106" t="str">
        <f t="shared" ca="1" si="4"/>
        <v/>
      </c>
      <c r="B18" s="116" t="str">
        <f t="shared" ca="1" si="0"/>
        <v/>
      </c>
      <c r="C18" s="116" t="str">
        <f t="shared" ca="1" si="1"/>
        <v/>
      </c>
      <c r="D18" s="116" t="str">
        <f t="shared" ca="1" si="2"/>
        <v/>
      </c>
      <c r="E18" s="106" t="str">
        <f t="shared" ca="1" si="3"/>
        <v/>
      </c>
      <c r="F18" s="115" t="s">
        <v>113</v>
      </c>
    </row>
    <row r="19" spans="1:6" ht="22.5" customHeight="1">
      <c r="A19" s="106" t="str">
        <f t="shared" ca="1" si="4"/>
        <v/>
      </c>
      <c r="B19" s="116" t="str">
        <f t="shared" ca="1" si="0"/>
        <v/>
      </c>
      <c r="C19" s="116" t="str">
        <f t="shared" ca="1" si="1"/>
        <v/>
      </c>
      <c r="D19" s="116" t="str">
        <f t="shared" ca="1" si="2"/>
        <v/>
      </c>
      <c r="E19" s="106" t="str">
        <f t="shared" ca="1" si="3"/>
        <v/>
      </c>
      <c r="F19" s="115" t="s">
        <v>114</v>
      </c>
    </row>
    <row r="20" spans="1:6" ht="22.5" customHeight="1">
      <c r="A20" s="106" t="str">
        <f t="shared" ca="1" si="4"/>
        <v/>
      </c>
      <c r="B20" s="116" t="str">
        <f t="shared" ca="1" si="0"/>
        <v/>
      </c>
      <c r="C20" s="116" t="str">
        <f t="shared" ca="1" si="1"/>
        <v/>
      </c>
      <c r="D20" s="116" t="str">
        <f t="shared" ca="1" si="2"/>
        <v/>
      </c>
      <c r="E20" s="106" t="str">
        <f t="shared" ca="1" si="3"/>
        <v/>
      </c>
      <c r="F20" s="115" t="s">
        <v>115</v>
      </c>
    </row>
    <row r="21" spans="1:6" ht="22.5" customHeight="1">
      <c r="A21" s="106" t="str">
        <f t="shared" ca="1" si="4"/>
        <v/>
      </c>
      <c r="B21" s="116" t="str">
        <f t="shared" ca="1" si="0"/>
        <v/>
      </c>
      <c r="C21" s="116" t="str">
        <f t="shared" ca="1" si="1"/>
        <v/>
      </c>
      <c r="D21" s="116" t="str">
        <f t="shared" ca="1" si="2"/>
        <v/>
      </c>
      <c r="E21" s="106" t="str">
        <f t="shared" ca="1" si="3"/>
        <v/>
      </c>
      <c r="F21" s="115" t="s">
        <v>116</v>
      </c>
    </row>
    <row r="22" spans="1:6" ht="22.5" customHeight="1">
      <c r="A22" s="106" t="str">
        <f t="shared" ca="1" si="4"/>
        <v/>
      </c>
      <c r="B22" s="116" t="str">
        <f t="shared" ca="1" si="0"/>
        <v/>
      </c>
      <c r="C22" s="116" t="str">
        <f t="shared" ca="1" si="1"/>
        <v/>
      </c>
      <c r="D22" s="116" t="str">
        <f t="shared" ca="1" si="2"/>
        <v/>
      </c>
      <c r="E22" s="106" t="str">
        <f t="shared" ca="1" si="3"/>
        <v/>
      </c>
      <c r="F22" s="115" t="s">
        <v>117</v>
      </c>
    </row>
    <row r="23" spans="1:6" ht="22.5" customHeight="1">
      <c r="A23" s="106" t="str">
        <f t="shared" ca="1" si="4"/>
        <v/>
      </c>
      <c r="B23" s="116" t="str">
        <f t="shared" ca="1" si="0"/>
        <v/>
      </c>
      <c r="C23" s="116" t="str">
        <f t="shared" ca="1" si="1"/>
        <v/>
      </c>
      <c r="D23" s="116" t="str">
        <f t="shared" ca="1" si="2"/>
        <v/>
      </c>
      <c r="E23" s="106" t="str">
        <f t="shared" ca="1" si="3"/>
        <v/>
      </c>
      <c r="F23" s="115" t="s">
        <v>118</v>
      </c>
    </row>
    <row r="24" spans="1:6" ht="22.5" customHeight="1">
      <c r="A24" s="106" t="str">
        <f t="shared" ca="1" si="4"/>
        <v/>
      </c>
      <c r="B24" s="116" t="str">
        <f t="shared" ca="1" si="0"/>
        <v/>
      </c>
      <c r="C24" s="116" t="str">
        <f t="shared" ca="1" si="1"/>
        <v/>
      </c>
      <c r="D24" s="116" t="str">
        <f t="shared" ca="1" si="2"/>
        <v/>
      </c>
      <c r="E24" s="106" t="str">
        <f t="shared" ca="1" si="3"/>
        <v/>
      </c>
      <c r="F24" s="115" t="s">
        <v>119</v>
      </c>
    </row>
    <row r="25" spans="1:6" ht="22.5" customHeight="1">
      <c r="A25" s="106" t="str">
        <f t="shared" ca="1" si="4"/>
        <v/>
      </c>
      <c r="B25" s="116" t="str">
        <f t="shared" ca="1" si="0"/>
        <v/>
      </c>
      <c r="C25" s="116" t="str">
        <f t="shared" ca="1" si="1"/>
        <v/>
      </c>
      <c r="D25" s="116" t="str">
        <f t="shared" ca="1" si="2"/>
        <v/>
      </c>
      <c r="E25" s="106" t="str">
        <f t="shared" ca="1" si="3"/>
        <v/>
      </c>
      <c r="F25" s="115" t="s">
        <v>120</v>
      </c>
    </row>
    <row r="26" spans="1:6" ht="22.5" customHeight="1">
      <c r="A26" s="106" t="str">
        <f t="shared" ca="1" si="4"/>
        <v/>
      </c>
      <c r="B26" s="116" t="str">
        <f t="shared" ca="1" si="0"/>
        <v/>
      </c>
      <c r="C26" s="116" t="str">
        <f t="shared" ca="1" si="1"/>
        <v/>
      </c>
      <c r="D26" s="116" t="str">
        <f t="shared" ca="1" si="2"/>
        <v/>
      </c>
      <c r="E26" s="106" t="str">
        <f t="shared" ca="1" si="3"/>
        <v/>
      </c>
      <c r="F26" s="115" t="s">
        <v>121</v>
      </c>
    </row>
    <row r="27" spans="1:6" ht="22.5" customHeight="1">
      <c r="A27" s="106" t="str">
        <f t="shared" ca="1" si="4"/>
        <v/>
      </c>
      <c r="B27" s="116" t="str">
        <f t="shared" ca="1" si="0"/>
        <v/>
      </c>
      <c r="C27" s="116" t="str">
        <f t="shared" ca="1" si="1"/>
        <v/>
      </c>
      <c r="D27" s="116" t="str">
        <f t="shared" ca="1" si="2"/>
        <v/>
      </c>
      <c r="E27" s="106" t="str">
        <f t="shared" ca="1" si="3"/>
        <v/>
      </c>
      <c r="F27" s="115" t="s">
        <v>122</v>
      </c>
    </row>
    <row r="28" spans="1:6" ht="22.5" customHeight="1">
      <c r="A28" s="106" t="str">
        <f t="shared" ca="1" si="4"/>
        <v/>
      </c>
      <c r="B28" s="116" t="str">
        <f t="shared" ca="1" si="0"/>
        <v/>
      </c>
      <c r="C28" s="116" t="str">
        <f t="shared" ca="1" si="1"/>
        <v/>
      </c>
      <c r="D28" s="116" t="str">
        <f t="shared" ca="1" si="2"/>
        <v/>
      </c>
      <c r="E28" s="106" t="str">
        <f t="shared" ca="1" si="3"/>
        <v/>
      </c>
      <c r="F28" s="115" t="s">
        <v>123</v>
      </c>
    </row>
    <row r="29" spans="1:6" ht="22.5" customHeight="1">
      <c r="A29" s="106" t="str">
        <f t="shared" ca="1" si="4"/>
        <v/>
      </c>
      <c r="B29" s="116" t="str">
        <f t="shared" ca="1" si="0"/>
        <v/>
      </c>
      <c r="C29" s="116" t="str">
        <f t="shared" ca="1" si="1"/>
        <v/>
      </c>
      <c r="D29" s="116" t="str">
        <f t="shared" ca="1" si="2"/>
        <v/>
      </c>
      <c r="E29" s="106" t="str">
        <f t="shared" ca="1" si="3"/>
        <v/>
      </c>
      <c r="F29" s="115" t="s">
        <v>124</v>
      </c>
    </row>
    <row r="30" spans="1:6" ht="22.5" customHeight="1">
      <c r="A30" s="106" t="str">
        <f t="shared" ca="1" si="4"/>
        <v/>
      </c>
      <c r="B30" s="116" t="str">
        <f t="shared" ca="1" si="0"/>
        <v/>
      </c>
      <c r="C30" s="116" t="str">
        <f t="shared" ca="1" si="1"/>
        <v/>
      </c>
      <c r="D30" s="116" t="str">
        <f t="shared" ca="1" si="2"/>
        <v/>
      </c>
      <c r="E30" s="106" t="str">
        <f t="shared" ca="1" si="3"/>
        <v/>
      </c>
      <c r="F30" s="115" t="s">
        <v>125</v>
      </c>
    </row>
    <row r="31" spans="1:6" ht="22.5" customHeight="1" thickBot="1">
      <c r="A31" s="106" t="str">
        <f ca="1">IF(ISERROR(INDIRECT(F31&amp;"!E4")),"",IF(INDIRECT(F31&amp;"!E4")="","",INDIRECT(F31&amp;"!E4")))</f>
        <v/>
      </c>
      <c r="B31" s="116" t="str">
        <f ca="1">IF(A31="","",INDIRECT(F31&amp;"!R91"))</f>
        <v/>
      </c>
      <c r="C31" s="116" t="str">
        <f ca="1">IF(A31="","",INDIRECT(F31&amp;"!R92"))</f>
        <v/>
      </c>
      <c r="D31" s="116" t="str">
        <f ca="1">IF(A31="","",INDIRECT(F31&amp;"!R93"))</f>
        <v/>
      </c>
      <c r="E31" s="107" t="str">
        <f ca="1">IF(A31="","",SUM(B31:D31))</f>
        <v/>
      </c>
      <c r="F31" s="115" t="s">
        <v>126</v>
      </c>
    </row>
    <row r="32" spans="1:6" ht="22.5" customHeight="1" thickTop="1">
      <c r="A32" s="25" t="s">
        <v>46</v>
      </c>
      <c r="B32" s="108">
        <f ca="1">SUM(B10:B31)</f>
        <v>0</v>
      </c>
      <c r="C32" s="108">
        <f ca="1">SUM(C10:C31)</f>
        <v>0</v>
      </c>
      <c r="D32" s="108">
        <f ca="1">SUM(D10:D31)</f>
        <v>0</v>
      </c>
      <c r="E32" s="108">
        <f ca="1">SUM(E10:E31)</f>
        <v>0</v>
      </c>
    </row>
    <row r="34" spans="1:1">
      <c r="A34" s="23" t="s">
        <v>93</v>
      </c>
    </row>
    <row r="35" spans="1:1">
      <c r="A35" s="23" t="s">
        <v>90</v>
      </c>
    </row>
    <row r="36" spans="1:1">
      <c r="A36" s="23" t="s">
        <v>91</v>
      </c>
    </row>
  </sheetData>
  <sheetProtection sheet="1"/>
  <mergeCells count="4">
    <mergeCell ref="E8:E9"/>
    <mergeCell ref="B5:C5"/>
    <mergeCell ref="B6:C6"/>
    <mergeCell ref="A4:E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74"/>
  <sheetViews>
    <sheetView showZeros="0" zoomScale="90" zoomScaleNormal="90" zoomScaleSheetLayoutView="90" workbookViewId="0">
      <selection activeCell="I54" sqref="I54"/>
    </sheetView>
  </sheetViews>
  <sheetFormatPr defaultRowHeight="13.5"/>
  <cols>
    <col min="1" max="1" width="12.5" style="4" customWidth="1"/>
    <col min="2" max="2" width="5.625" style="4" customWidth="1"/>
    <col min="3" max="3" width="12.5" style="4" customWidth="1"/>
    <col min="4" max="6" width="11.875" style="4" customWidth="1"/>
    <col min="7" max="7" width="5.625" style="4" customWidth="1"/>
    <col min="8" max="8" width="12.5" style="4" customWidth="1"/>
    <col min="9" max="11" width="11.875" style="4" customWidth="1"/>
    <col min="12" max="12" width="14.625" style="4" customWidth="1"/>
    <col min="13" max="16384" width="9" style="4"/>
  </cols>
  <sheetData>
    <row r="1" spans="1:11">
      <c r="A1" s="4" t="s">
        <v>98</v>
      </c>
      <c r="K1" s="4" t="s">
        <v>102</v>
      </c>
    </row>
    <row r="2" spans="1:11" ht="17.25">
      <c r="A2" s="17" t="s">
        <v>31</v>
      </c>
      <c r="B2" s="18"/>
      <c r="C2" s="18"/>
      <c r="D2" s="18"/>
      <c r="E2" s="18"/>
      <c r="F2" s="18"/>
      <c r="G2" s="18"/>
      <c r="H2" s="18"/>
      <c r="I2" s="18"/>
      <c r="J2" s="18"/>
      <c r="K2" s="18"/>
    </row>
    <row r="4" spans="1:11">
      <c r="A4" s="4" t="s">
        <v>32</v>
      </c>
    </row>
    <row r="6" spans="1:11" ht="14.25">
      <c r="A6" s="179" t="str">
        <f>'【申請】別紙1（請求明細書）'!A6:K6</f>
        <v>令和年４月　～　令和１年３月審査分　　</v>
      </c>
      <c r="B6" s="179"/>
      <c r="C6" s="179"/>
      <c r="D6" s="179"/>
      <c r="E6" s="179"/>
      <c r="F6" s="179"/>
      <c r="G6" s="179"/>
      <c r="H6" s="179"/>
      <c r="I6" s="179"/>
      <c r="J6" s="179"/>
      <c r="K6" s="179"/>
    </row>
    <row r="7" spans="1:11" s="16" customFormat="1" ht="14.25">
      <c r="A7" s="19"/>
    </row>
    <row r="8" spans="1:11" s="20" customFormat="1">
      <c r="A8" s="20" t="s">
        <v>33</v>
      </c>
      <c r="B8" s="180">
        <v>232116</v>
      </c>
      <c r="C8" s="180"/>
      <c r="E8" s="89"/>
      <c r="H8" s="105" t="s">
        <v>36</v>
      </c>
      <c r="I8" s="203">
        <f>'【申請】別紙1（請求明細書）'!I8:K8</f>
        <v>0</v>
      </c>
      <c r="J8" s="203"/>
      <c r="K8" s="203"/>
    </row>
    <row r="9" spans="1:11" s="20" customFormat="1">
      <c r="A9" s="20" t="s">
        <v>34</v>
      </c>
      <c r="B9" s="181" t="s">
        <v>100</v>
      </c>
      <c r="C9" s="181"/>
      <c r="D9" s="178" t="s">
        <v>35</v>
      </c>
      <c r="E9" s="204">
        <f>'【申請】別紙1（請求明細書）'!E9:F10</f>
        <v>0</v>
      </c>
      <c r="F9" s="204"/>
      <c r="H9" s="195" t="s">
        <v>38</v>
      </c>
      <c r="I9" s="205">
        <f>'【申請】別紙1（請求明細書）'!I9:K10</f>
        <v>0</v>
      </c>
      <c r="J9" s="205"/>
      <c r="K9" s="205"/>
    </row>
    <row r="10" spans="1:11" s="20" customFormat="1">
      <c r="D10" s="178"/>
      <c r="E10" s="204"/>
      <c r="F10" s="204"/>
      <c r="H10" s="178"/>
      <c r="I10" s="205"/>
      <c r="J10" s="205"/>
      <c r="K10" s="205"/>
    </row>
    <row r="11" spans="1:11" s="16" customFormat="1">
      <c r="A11" s="16" t="s">
        <v>37</v>
      </c>
    </row>
    <row r="12" spans="1:11">
      <c r="A12" s="156" t="s">
        <v>0</v>
      </c>
      <c r="B12" s="1" t="s">
        <v>6</v>
      </c>
      <c r="C12" s="2"/>
      <c r="D12" s="2"/>
      <c r="E12" s="2"/>
      <c r="F12" s="2"/>
      <c r="G12" s="2"/>
      <c r="H12" s="2"/>
      <c r="I12" s="2"/>
      <c r="J12" s="2"/>
      <c r="K12" s="3"/>
    </row>
    <row r="13" spans="1:11">
      <c r="A13" s="157"/>
      <c r="B13" s="156" t="s">
        <v>1</v>
      </c>
      <c r="C13" s="5" t="s">
        <v>20</v>
      </c>
      <c r="D13" s="5"/>
      <c r="E13" s="5"/>
      <c r="F13" s="6"/>
      <c r="G13" s="158" t="s">
        <v>5</v>
      </c>
      <c r="H13" s="5" t="s">
        <v>21</v>
      </c>
      <c r="I13" s="5"/>
      <c r="J13" s="5"/>
      <c r="K13" s="6"/>
    </row>
    <row r="14" spans="1:11" ht="14.25" thickBot="1">
      <c r="A14" s="157"/>
      <c r="B14" s="157"/>
      <c r="C14" s="7"/>
      <c r="D14" s="30" t="s">
        <v>48</v>
      </c>
      <c r="E14" s="28" t="s">
        <v>2</v>
      </c>
      <c r="F14" s="29" t="s">
        <v>9</v>
      </c>
      <c r="G14" s="159"/>
      <c r="H14" s="8"/>
      <c r="I14" s="30" t="s">
        <v>48</v>
      </c>
      <c r="J14" s="28" t="s">
        <v>2</v>
      </c>
      <c r="K14" s="29" t="s">
        <v>9</v>
      </c>
    </row>
    <row r="15" spans="1:11" ht="15" thickTop="1" thickBot="1">
      <c r="A15" s="9" t="str">
        <f>'【申請】別紙1（請求明細書）'!A15</f>
        <v>R.4</v>
      </c>
      <c r="B15" s="117">
        <f>'【申請】別紙1（請求明細書）'!B15</f>
        <v>0</v>
      </c>
      <c r="C15" s="118">
        <f>SUM(D15:F15)</f>
        <v>0</v>
      </c>
      <c r="D15" s="119">
        <f>'【申請】別紙1（請求明細書）'!D15</f>
        <v>0</v>
      </c>
      <c r="E15" s="119">
        <f>'【申請】別紙1（請求明細書）'!E15</f>
        <v>0</v>
      </c>
      <c r="F15" s="119">
        <f>'【申請】別紙1（請求明細書）'!F15</f>
        <v>0</v>
      </c>
      <c r="G15" s="120">
        <f>'【申請】別紙1（請求明細書）'!G15</f>
        <v>0</v>
      </c>
      <c r="H15" s="118">
        <f>SUM(I15:K15)</f>
        <v>0</v>
      </c>
      <c r="I15" s="121">
        <f>'【申請】別紙1（請求明細書）'!I15</f>
        <v>0</v>
      </c>
      <c r="J15" s="121">
        <f>'【申請】別紙1（請求明細書）'!J15</f>
        <v>0</v>
      </c>
      <c r="K15" s="122">
        <f>'【申請】別紙1（請求明細書）'!K15</f>
        <v>0</v>
      </c>
    </row>
    <row r="16" spans="1:11" ht="14.25" thickTop="1">
      <c r="A16" s="88" t="str">
        <f>'【申請】別紙1（請求明細書）'!A16</f>
        <v>R.4.5</v>
      </c>
      <c r="B16" s="117">
        <f>'【申請】別紙1（請求明細書）'!B16</f>
        <v>0</v>
      </c>
      <c r="C16" s="123">
        <f t="shared" ref="C16:C26" si="0">SUM(D16:F16)</f>
        <v>0</v>
      </c>
      <c r="D16" s="124">
        <f>'【申請】別紙1（請求明細書）'!D16</f>
        <v>0</v>
      </c>
      <c r="E16" s="124">
        <f>'【申請】別紙1（請求明細書）'!E16</f>
        <v>0</v>
      </c>
      <c r="F16" s="125">
        <f>'【申請】別紙1（請求明細書）'!F16</f>
        <v>0</v>
      </c>
      <c r="G16" s="126">
        <f>'【申請】別紙1（請求明細書）'!G16</f>
        <v>0</v>
      </c>
      <c r="H16" s="123">
        <f t="shared" ref="H16:H26" si="1">SUM(I16:K16)</f>
        <v>0</v>
      </c>
      <c r="I16" s="124">
        <f>'【申請】別紙1（請求明細書）'!I16</f>
        <v>0</v>
      </c>
      <c r="J16" s="124">
        <f>'【申請】別紙1（請求明細書）'!J16</f>
        <v>0</v>
      </c>
      <c r="K16" s="125">
        <f>'【申請】別紙1（請求明細書）'!K16</f>
        <v>0</v>
      </c>
    </row>
    <row r="17" spans="1:11">
      <c r="A17" s="88" t="str">
        <f>'【申請】別紙1（請求明細書）'!A17</f>
        <v>R.4.6</v>
      </c>
      <c r="B17" s="126">
        <f>'【申請】別紙1（請求明細書）'!B17</f>
        <v>0</v>
      </c>
      <c r="C17" s="123">
        <f t="shared" si="0"/>
        <v>0</v>
      </c>
      <c r="D17" s="124">
        <f>'【申請】別紙1（請求明細書）'!D17</f>
        <v>0</v>
      </c>
      <c r="E17" s="124">
        <f>'【申請】別紙1（請求明細書）'!E17</f>
        <v>0</v>
      </c>
      <c r="F17" s="125">
        <f>'【申請】別紙1（請求明細書）'!F17</f>
        <v>0</v>
      </c>
      <c r="G17" s="126">
        <f>'【申請】別紙1（請求明細書）'!G17</f>
        <v>0</v>
      </c>
      <c r="H17" s="123">
        <f t="shared" si="1"/>
        <v>0</v>
      </c>
      <c r="I17" s="124">
        <f>'【申請】別紙1（請求明細書）'!I17</f>
        <v>0</v>
      </c>
      <c r="J17" s="124">
        <f>'【申請】別紙1（請求明細書）'!J17</f>
        <v>0</v>
      </c>
      <c r="K17" s="125">
        <f>'【申請】別紙1（請求明細書）'!K17</f>
        <v>0</v>
      </c>
    </row>
    <row r="18" spans="1:11">
      <c r="A18" s="88" t="str">
        <f>'【申請】別紙1（請求明細書）'!A18</f>
        <v>R.4.7</v>
      </c>
      <c r="B18" s="126">
        <f>'【申請】別紙1（請求明細書）'!B18</f>
        <v>0</v>
      </c>
      <c r="C18" s="123">
        <f t="shared" si="0"/>
        <v>0</v>
      </c>
      <c r="D18" s="124">
        <f>'【申請】別紙1（請求明細書）'!D18</f>
        <v>0</v>
      </c>
      <c r="E18" s="124">
        <f>'【申請】別紙1（請求明細書）'!E18</f>
        <v>0</v>
      </c>
      <c r="F18" s="125">
        <f>'【申請】別紙1（請求明細書）'!F18</f>
        <v>0</v>
      </c>
      <c r="G18" s="126">
        <f>'【申請】別紙1（請求明細書）'!G18</f>
        <v>0</v>
      </c>
      <c r="H18" s="123">
        <f t="shared" si="1"/>
        <v>0</v>
      </c>
      <c r="I18" s="124">
        <f>'【申請】別紙1（請求明細書）'!I18</f>
        <v>0</v>
      </c>
      <c r="J18" s="124">
        <f>'【申請】別紙1（請求明細書）'!J18</f>
        <v>0</v>
      </c>
      <c r="K18" s="125">
        <f>'【申請】別紙1（請求明細書）'!K18</f>
        <v>0</v>
      </c>
    </row>
    <row r="19" spans="1:11">
      <c r="A19" s="88" t="str">
        <f>'【申請】別紙1（請求明細書）'!A19</f>
        <v>R.4.8</v>
      </c>
      <c r="B19" s="126">
        <f>'【申請】別紙1（請求明細書）'!B19</f>
        <v>0</v>
      </c>
      <c r="C19" s="123">
        <f t="shared" si="0"/>
        <v>0</v>
      </c>
      <c r="D19" s="124">
        <f>'【申請】別紙1（請求明細書）'!D19</f>
        <v>0</v>
      </c>
      <c r="E19" s="124">
        <f>'【申請】別紙1（請求明細書）'!E19</f>
        <v>0</v>
      </c>
      <c r="F19" s="125">
        <f>'【申請】別紙1（請求明細書）'!F19</f>
        <v>0</v>
      </c>
      <c r="G19" s="126">
        <f>'【申請】別紙1（請求明細書）'!G19</f>
        <v>0</v>
      </c>
      <c r="H19" s="123">
        <f t="shared" si="1"/>
        <v>0</v>
      </c>
      <c r="I19" s="124">
        <f>'【申請】別紙1（請求明細書）'!I19</f>
        <v>0</v>
      </c>
      <c r="J19" s="124">
        <f>'【申請】別紙1（請求明細書）'!J19</f>
        <v>0</v>
      </c>
      <c r="K19" s="125">
        <f>'【申請】別紙1（請求明細書）'!K19</f>
        <v>0</v>
      </c>
    </row>
    <row r="20" spans="1:11">
      <c r="A20" s="88" t="str">
        <f>'【申請】別紙1（請求明細書）'!A20</f>
        <v>R.4.9</v>
      </c>
      <c r="B20" s="126">
        <f>'【申請】別紙1（請求明細書）'!B20</f>
        <v>0</v>
      </c>
      <c r="C20" s="123">
        <f t="shared" si="0"/>
        <v>0</v>
      </c>
      <c r="D20" s="124">
        <f>'【申請】別紙1（請求明細書）'!D20</f>
        <v>0</v>
      </c>
      <c r="E20" s="124">
        <f>'【申請】別紙1（請求明細書）'!E20</f>
        <v>0</v>
      </c>
      <c r="F20" s="125">
        <f>'【申請】別紙1（請求明細書）'!F20</f>
        <v>0</v>
      </c>
      <c r="G20" s="126">
        <f>'【申請】別紙1（請求明細書）'!G20</f>
        <v>0</v>
      </c>
      <c r="H20" s="123">
        <f t="shared" si="1"/>
        <v>0</v>
      </c>
      <c r="I20" s="124">
        <f>'【申請】別紙1（請求明細書）'!I20</f>
        <v>0</v>
      </c>
      <c r="J20" s="124">
        <f>'【申請】別紙1（請求明細書）'!J20</f>
        <v>0</v>
      </c>
      <c r="K20" s="125">
        <f>'【申請】別紙1（請求明細書）'!K20</f>
        <v>0</v>
      </c>
    </row>
    <row r="21" spans="1:11">
      <c r="A21" s="88" t="str">
        <f>'【申請】別紙1（請求明細書）'!A21</f>
        <v>R.4.10</v>
      </c>
      <c r="B21" s="126">
        <f>'【申請】別紙1（請求明細書）'!B21</f>
        <v>0</v>
      </c>
      <c r="C21" s="123">
        <f t="shared" si="0"/>
        <v>0</v>
      </c>
      <c r="D21" s="124">
        <f>'【申請】別紙1（請求明細書）'!D21</f>
        <v>0</v>
      </c>
      <c r="E21" s="124">
        <f>'【申請】別紙1（請求明細書）'!E21</f>
        <v>0</v>
      </c>
      <c r="F21" s="125">
        <f>'【申請】別紙1（請求明細書）'!F21</f>
        <v>0</v>
      </c>
      <c r="G21" s="126">
        <f>'【申請】別紙1（請求明細書）'!G21</f>
        <v>0</v>
      </c>
      <c r="H21" s="123">
        <f t="shared" si="1"/>
        <v>0</v>
      </c>
      <c r="I21" s="124">
        <f>'【申請】別紙1（請求明細書）'!I21</f>
        <v>0</v>
      </c>
      <c r="J21" s="124">
        <f>'【申請】別紙1（請求明細書）'!J21</f>
        <v>0</v>
      </c>
      <c r="K21" s="125">
        <f>'【申請】別紙1（請求明細書）'!K21</f>
        <v>0</v>
      </c>
    </row>
    <row r="22" spans="1:11">
      <c r="A22" s="88" t="str">
        <f>'【申請】別紙1（請求明細書）'!A22</f>
        <v>R.4.11</v>
      </c>
      <c r="B22" s="126">
        <f>'【申請】別紙1（請求明細書）'!B22</f>
        <v>0</v>
      </c>
      <c r="C22" s="123">
        <f t="shared" si="0"/>
        <v>0</v>
      </c>
      <c r="D22" s="124">
        <f>'【申請】別紙1（請求明細書）'!D22</f>
        <v>0</v>
      </c>
      <c r="E22" s="124">
        <f>'【申請】別紙1（請求明細書）'!E22</f>
        <v>0</v>
      </c>
      <c r="F22" s="125">
        <f>'【申請】別紙1（請求明細書）'!F22</f>
        <v>0</v>
      </c>
      <c r="G22" s="126">
        <f>'【申請】別紙1（請求明細書）'!G22</f>
        <v>0</v>
      </c>
      <c r="H22" s="123">
        <f t="shared" si="1"/>
        <v>0</v>
      </c>
      <c r="I22" s="124">
        <f>'【申請】別紙1（請求明細書）'!I22</f>
        <v>0</v>
      </c>
      <c r="J22" s="124">
        <f>'【申請】別紙1（請求明細書）'!J22</f>
        <v>0</v>
      </c>
      <c r="K22" s="125">
        <f>'【申請】別紙1（請求明細書）'!K22</f>
        <v>0</v>
      </c>
    </row>
    <row r="23" spans="1:11">
      <c r="A23" s="88" t="str">
        <f>'【申請】別紙1（請求明細書）'!A23</f>
        <v>R.4.12</v>
      </c>
      <c r="B23" s="126">
        <f>'【申請】別紙1（請求明細書）'!B23</f>
        <v>0</v>
      </c>
      <c r="C23" s="123">
        <f t="shared" si="0"/>
        <v>0</v>
      </c>
      <c r="D23" s="124">
        <f>'【申請】別紙1（請求明細書）'!D23</f>
        <v>0</v>
      </c>
      <c r="E23" s="124">
        <f>'【申請】別紙1（請求明細書）'!E23</f>
        <v>0</v>
      </c>
      <c r="F23" s="125">
        <f>'【申請】別紙1（請求明細書）'!F23</f>
        <v>0</v>
      </c>
      <c r="G23" s="126">
        <f>'【申請】別紙1（請求明細書）'!G23</f>
        <v>0</v>
      </c>
      <c r="H23" s="123">
        <f t="shared" si="1"/>
        <v>0</v>
      </c>
      <c r="I23" s="124">
        <f>'【申請】別紙1（請求明細書）'!I23</f>
        <v>0</v>
      </c>
      <c r="J23" s="124">
        <f>'【申請】別紙1（請求明細書）'!J23</f>
        <v>0</v>
      </c>
      <c r="K23" s="125">
        <f>'【申請】別紙1（請求明細書）'!K23</f>
        <v>0</v>
      </c>
    </row>
    <row r="24" spans="1:11">
      <c r="A24" s="88" t="str">
        <f>'【申請】別紙1（請求明細書）'!A24</f>
        <v>R1.4.1</v>
      </c>
      <c r="B24" s="126">
        <f>'【申請】別紙1（請求明細書）'!B24</f>
        <v>0</v>
      </c>
      <c r="C24" s="123">
        <f t="shared" si="0"/>
        <v>0</v>
      </c>
      <c r="D24" s="124">
        <f>'【申請】別紙1（請求明細書）'!D24</f>
        <v>0</v>
      </c>
      <c r="E24" s="124">
        <f>'【申請】別紙1（請求明細書）'!E24</f>
        <v>0</v>
      </c>
      <c r="F24" s="125">
        <f>'【申請】別紙1（請求明細書）'!F24</f>
        <v>0</v>
      </c>
      <c r="G24" s="126">
        <f>'【申請】別紙1（請求明細書）'!G24</f>
        <v>0</v>
      </c>
      <c r="H24" s="123">
        <f t="shared" si="1"/>
        <v>0</v>
      </c>
      <c r="I24" s="124">
        <f>'【申請】別紙1（請求明細書）'!I24</f>
        <v>0</v>
      </c>
      <c r="J24" s="124">
        <f>'【申請】別紙1（請求明細書）'!J24</f>
        <v>0</v>
      </c>
      <c r="K24" s="125">
        <f>'【申請】別紙1（請求明細書）'!K24</f>
        <v>0</v>
      </c>
    </row>
    <row r="25" spans="1:11">
      <c r="A25" s="88" t="str">
        <f>'【申請】別紙1（請求明細書）'!A25</f>
        <v>R1.2</v>
      </c>
      <c r="B25" s="126">
        <f>'【申請】別紙1（請求明細書）'!B25</f>
        <v>0</v>
      </c>
      <c r="C25" s="123">
        <f t="shared" si="0"/>
        <v>0</v>
      </c>
      <c r="D25" s="124">
        <f>'【申請】別紙1（請求明細書）'!D25</f>
        <v>0</v>
      </c>
      <c r="E25" s="124">
        <f>'【申請】別紙1（請求明細書）'!E25</f>
        <v>0</v>
      </c>
      <c r="F25" s="125">
        <f>'【申請】別紙1（請求明細書）'!F25</f>
        <v>0</v>
      </c>
      <c r="G25" s="126">
        <f>'【申請】別紙1（請求明細書）'!G25</f>
        <v>0</v>
      </c>
      <c r="H25" s="123">
        <f t="shared" si="1"/>
        <v>0</v>
      </c>
      <c r="I25" s="124">
        <f>'【申請】別紙1（請求明細書）'!I25</f>
        <v>0</v>
      </c>
      <c r="J25" s="124">
        <f>'【申請】別紙1（請求明細書）'!J25</f>
        <v>0</v>
      </c>
      <c r="K25" s="125">
        <f>'【申請】別紙1（請求明細書）'!K25</f>
        <v>0</v>
      </c>
    </row>
    <row r="26" spans="1:11" ht="14.25" thickBot="1">
      <c r="A26" s="88" t="str">
        <f>'【申請】別紙1（請求明細書）'!A26</f>
        <v>R1.3</v>
      </c>
      <c r="B26" s="127">
        <f>'【申請】別紙1（請求明細書）'!B26</f>
        <v>0</v>
      </c>
      <c r="C26" s="128">
        <f t="shared" si="0"/>
        <v>0</v>
      </c>
      <c r="D26" s="129">
        <f>'【申請】別紙1（請求明細書）'!D26</f>
        <v>0</v>
      </c>
      <c r="E26" s="129">
        <f>'【申請】別紙1（請求明細書）'!E26</f>
        <v>0</v>
      </c>
      <c r="F26" s="130">
        <f>'【申請】別紙1（請求明細書）'!F26</f>
        <v>0</v>
      </c>
      <c r="G26" s="127">
        <f>'【申請】別紙1（請求明細書）'!G26</f>
        <v>0</v>
      </c>
      <c r="H26" s="128">
        <f t="shared" si="1"/>
        <v>0</v>
      </c>
      <c r="I26" s="129">
        <f>'【申請】別紙1（請求明細書）'!I26</f>
        <v>0</v>
      </c>
      <c r="J26" s="129">
        <f>'【申請】別紙1（請求明細書）'!J26</f>
        <v>0</v>
      </c>
      <c r="K26" s="130">
        <f>'【申請】別紙1（請求明細書）'!K26</f>
        <v>0</v>
      </c>
    </row>
    <row r="27" spans="1:11" ht="14.25" thickTop="1">
      <c r="A27" s="9" t="s">
        <v>4</v>
      </c>
      <c r="B27" s="131">
        <f>SUM(B15:B26)</f>
        <v>0</v>
      </c>
      <c r="C27" s="118">
        <f>SUM(C15:C26)</f>
        <v>0</v>
      </c>
      <c r="D27" s="132">
        <f t="shared" ref="D27:K27" si="2">SUM(D15:D26)</f>
        <v>0</v>
      </c>
      <c r="E27" s="133">
        <f t="shared" si="2"/>
        <v>0</v>
      </c>
      <c r="F27" s="134">
        <f t="shared" si="2"/>
        <v>0</v>
      </c>
      <c r="G27" s="131">
        <f t="shared" si="2"/>
        <v>0</v>
      </c>
      <c r="H27" s="118">
        <f t="shared" si="2"/>
        <v>0</v>
      </c>
      <c r="I27" s="132">
        <f t="shared" si="2"/>
        <v>0</v>
      </c>
      <c r="J27" s="133">
        <f t="shared" si="2"/>
        <v>0</v>
      </c>
      <c r="K27" s="134">
        <f t="shared" si="2"/>
        <v>0</v>
      </c>
    </row>
    <row r="29" spans="1:11">
      <c r="A29" s="156" t="s">
        <v>0</v>
      </c>
      <c r="B29" s="1" t="s">
        <v>8</v>
      </c>
      <c r="C29" s="2"/>
      <c r="D29" s="2"/>
      <c r="E29" s="2"/>
      <c r="F29" s="2"/>
      <c r="G29" s="2"/>
      <c r="H29" s="2"/>
      <c r="I29" s="2"/>
      <c r="J29" s="2"/>
      <c r="K29" s="3"/>
    </row>
    <row r="30" spans="1:11">
      <c r="A30" s="157"/>
      <c r="B30" s="156" t="s">
        <v>1</v>
      </c>
      <c r="C30" s="5" t="s">
        <v>7</v>
      </c>
      <c r="D30" s="5"/>
      <c r="E30" s="5"/>
      <c r="F30" s="6"/>
      <c r="G30" s="158" t="s">
        <v>5</v>
      </c>
      <c r="H30" s="5" t="s">
        <v>22</v>
      </c>
      <c r="I30" s="5"/>
      <c r="J30" s="5"/>
      <c r="K30" s="6"/>
    </row>
    <row r="31" spans="1:11" ht="14.25" thickBot="1">
      <c r="A31" s="157"/>
      <c r="B31" s="157"/>
      <c r="C31" s="7"/>
      <c r="D31" s="30" t="s">
        <v>48</v>
      </c>
      <c r="E31" s="28" t="s">
        <v>2</v>
      </c>
      <c r="F31" s="29" t="s">
        <v>9</v>
      </c>
      <c r="G31" s="159"/>
      <c r="H31" s="8"/>
      <c r="I31" s="30" t="s">
        <v>48</v>
      </c>
      <c r="J31" s="28" t="s">
        <v>2</v>
      </c>
      <c r="K31" s="29" t="s">
        <v>9</v>
      </c>
    </row>
    <row r="32" spans="1:11" ht="14.25" thickTop="1">
      <c r="A32" s="9" t="str">
        <f>'【申請】別紙1（請求明細書）'!A32</f>
        <v>R.4</v>
      </c>
      <c r="B32" s="117">
        <f>'【申請】別紙1（請求明細書）'!B32</f>
        <v>0</v>
      </c>
      <c r="C32" s="118">
        <f>SUM(D32:F32)</f>
        <v>0</v>
      </c>
      <c r="D32" s="119">
        <f>'【申請】別紙1（請求明細書）'!D32</f>
        <v>0</v>
      </c>
      <c r="E32" s="119">
        <f>'【申請】別紙1（請求明細書）'!E32</f>
        <v>0</v>
      </c>
      <c r="F32" s="119">
        <f>'【申請】別紙1（請求明細書）'!F32</f>
        <v>0</v>
      </c>
      <c r="G32" s="120">
        <f ca="1">'【申請】別紙1（請求明細書）'!G32</f>
        <v>0</v>
      </c>
      <c r="H32" s="118">
        <f ca="1">SUM(I32:K32)</f>
        <v>0</v>
      </c>
      <c r="I32" s="121">
        <f ca="1">'【申請】別紙1（請求明細書）'!I32</f>
        <v>0</v>
      </c>
      <c r="J32" s="121">
        <f ca="1">'【申請】別紙1（請求明細書）'!J32</f>
        <v>0</v>
      </c>
      <c r="K32" s="122">
        <f ca="1">'【申請】別紙1（請求明細書）'!K32</f>
        <v>0</v>
      </c>
    </row>
    <row r="33" spans="1:11">
      <c r="A33" s="88" t="str">
        <f>'【申請】別紙1（請求明細書）'!A33</f>
        <v>R.4.5</v>
      </c>
      <c r="B33" s="126">
        <f>'【申請】別紙1（請求明細書）'!B33</f>
        <v>0</v>
      </c>
      <c r="C33" s="123">
        <f t="shared" ref="C33:C43" si="3">SUM(D33:F33)</f>
        <v>0</v>
      </c>
      <c r="D33" s="124">
        <f>'【申請】別紙1（請求明細書）'!D33</f>
        <v>0</v>
      </c>
      <c r="E33" s="124">
        <f>'【申請】別紙1（請求明細書）'!E33</f>
        <v>0</v>
      </c>
      <c r="F33" s="125">
        <f>'【申請】別紙1（請求明細書）'!F33</f>
        <v>0</v>
      </c>
      <c r="G33" s="126">
        <f ca="1">'【申請】別紙1（請求明細書）'!G33</f>
        <v>0</v>
      </c>
      <c r="H33" s="123">
        <f t="shared" ref="H33:H43" ca="1" si="4">SUM(I33:K33)</f>
        <v>0</v>
      </c>
      <c r="I33" s="124">
        <f ca="1">'【申請】別紙1（請求明細書）'!I33</f>
        <v>0</v>
      </c>
      <c r="J33" s="124">
        <f ca="1">'【申請】別紙1（請求明細書）'!J33</f>
        <v>0</v>
      </c>
      <c r="K33" s="125">
        <f ca="1">'【申請】別紙1（請求明細書）'!K33</f>
        <v>0</v>
      </c>
    </row>
    <row r="34" spans="1:11">
      <c r="A34" s="88" t="str">
        <f>'【申請】別紙1（請求明細書）'!A34</f>
        <v>R.4.6</v>
      </c>
      <c r="B34" s="126">
        <f>'【申請】別紙1（請求明細書）'!B34</f>
        <v>0</v>
      </c>
      <c r="C34" s="123">
        <f t="shared" si="3"/>
        <v>0</v>
      </c>
      <c r="D34" s="124">
        <f>'【申請】別紙1（請求明細書）'!D34</f>
        <v>0</v>
      </c>
      <c r="E34" s="124">
        <f>'【申請】別紙1（請求明細書）'!E34</f>
        <v>0</v>
      </c>
      <c r="F34" s="125">
        <f>'【申請】別紙1（請求明細書）'!F34</f>
        <v>0</v>
      </c>
      <c r="G34" s="126">
        <f ca="1">'【申請】別紙1（請求明細書）'!G34</f>
        <v>0</v>
      </c>
      <c r="H34" s="123">
        <f t="shared" ca="1" si="4"/>
        <v>0</v>
      </c>
      <c r="I34" s="124">
        <f ca="1">'【申請】別紙1（請求明細書）'!I34</f>
        <v>0</v>
      </c>
      <c r="J34" s="124">
        <f ca="1">'【申請】別紙1（請求明細書）'!J34</f>
        <v>0</v>
      </c>
      <c r="K34" s="125">
        <f ca="1">'【申請】別紙1（請求明細書）'!K34</f>
        <v>0</v>
      </c>
    </row>
    <row r="35" spans="1:11">
      <c r="A35" s="88" t="str">
        <f>'【申請】別紙1（請求明細書）'!A35</f>
        <v>R.4.7</v>
      </c>
      <c r="B35" s="126">
        <f>'【申請】別紙1（請求明細書）'!B35</f>
        <v>0</v>
      </c>
      <c r="C35" s="123">
        <f t="shared" si="3"/>
        <v>0</v>
      </c>
      <c r="D35" s="124">
        <f>'【申請】別紙1（請求明細書）'!D35</f>
        <v>0</v>
      </c>
      <c r="E35" s="124">
        <f>'【申請】別紙1（請求明細書）'!E35</f>
        <v>0</v>
      </c>
      <c r="F35" s="125">
        <f>'【申請】別紙1（請求明細書）'!F35</f>
        <v>0</v>
      </c>
      <c r="G35" s="126">
        <f ca="1">'【申請】別紙1（請求明細書）'!G35</f>
        <v>0</v>
      </c>
      <c r="H35" s="123">
        <f ca="1">SUM(I35:K35)</f>
        <v>0</v>
      </c>
      <c r="I35" s="124">
        <f ca="1">'【申請】別紙1（請求明細書）'!I35</f>
        <v>0</v>
      </c>
      <c r="J35" s="124">
        <f ca="1">'【申請】別紙1（請求明細書）'!J35</f>
        <v>0</v>
      </c>
      <c r="K35" s="125">
        <f ca="1">'【申請】別紙1（請求明細書）'!K35</f>
        <v>0</v>
      </c>
    </row>
    <row r="36" spans="1:11">
      <c r="A36" s="88" t="str">
        <f>'【申請】別紙1（請求明細書）'!A36</f>
        <v>R.4.8</v>
      </c>
      <c r="B36" s="126">
        <f>'【申請】別紙1（請求明細書）'!B36</f>
        <v>0</v>
      </c>
      <c r="C36" s="123">
        <f t="shared" si="3"/>
        <v>0</v>
      </c>
      <c r="D36" s="124">
        <f>'【申請】別紙1（請求明細書）'!D36</f>
        <v>0</v>
      </c>
      <c r="E36" s="124">
        <f>'【申請】別紙1（請求明細書）'!E36</f>
        <v>0</v>
      </c>
      <c r="F36" s="125">
        <f>'【申請】別紙1（請求明細書）'!F36</f>
        <v>0</v>
      </c>
      <c r="G36" s="126">
        <f ca="1">'【申請】別紙1（請求明細書）'!G36</f>
        <v>0</v>
      </c>
      <c r="H36" s="123">
        <f t="shared" ca="1" si="4"/>
        <v>0</v>
      </c>
      <c r="I36" s="124">
        <f ca="1">'【申請】別紙1（請求明細書）'!I36</f>
        <v>0</v>
      </c>
      <c r="J36" s="124">
        <f ca="1">'【申請】別紙1（請求明細書）'!J36</f>
        <v>0</v>
      </c>
      <c r="K36" s="125">
        <f ca="1">'【申請】別紙1（請求明細書）'!K36</f>
        <v>0</v>
      </c>
    </row>
    <row r="37" spans="1:11">
      <c r="A37" s="88" t="str">
        <f>'【申請】別紙1（請求明細書）'!A37</f>
        <v>R.4.9</v>
      </c>
      <c r="B37" s="126">
        <f>'【申請】別紙1（請求明細書）'!B37</f>
        <v>0</v>
      </c>
      <c r="C37" s="123">
        <f t="shared" si="3"/>
        <v>0</v>
      </c>
      <c r="D37" s="124">
        <f>'【申請】別紙1（請求明細書）'!D37</f>
        <v>0</v>
      </c>
      <c r="E37" s="124">
        <f>'【申請】別紙1（請求明細書）'!E37</f>
        <v>0</v>
      </c>
      <c r="F37" s="125">
        <f>'【申請】別紙1（請求明細書）'!F37</f>
        <v>0</v>
      </c>
      <c r="G37" s="126">
        <f ca="1">'【申請】別紙1（請求明細書）'!G37</f>
        <v>0</v>
      </c>
      <c r="H37" s="123">
        <f t="shared" ca="1" si="4"/>
        <v>0</v>
      </c>
      <c r="I37" s="124">
        <f ca="1">'【申請】別紙1（請求明細書）'!I37</f>
        <v>0</v>
      </c>
      <c r="J37" s="124">
        <f ca="1">'【申請】別紙1（請求明細書）'!J37</f>
        <v>0</v>
      </c>
      <c r="K37" s="125">
        <f ca="1">'【申請】別紙1（請求明細書）'!K37</f>
        <v>0</v>
      </c>
    </row>
    <row r="38" spans="1:11">
      <c r="A38" s="88" t="str">
        <f>'【申請】別紙1（請求明細書）'!A38</f>
        <v>R.4.10</v>
      </c>
      <c r="B38" s="126">
        <f>'【申請】別紙1（請求明細書）'!B38</f>
        <v>0</v>
      </c>
      <c r="C38" s="123">
        <f t="shared" si="3"/>
        <v>0</v>
      </c>
      <c r="D38" s="124">
        <f>'【申請】別紙1（請求明細書）'!D38</f>
        <v>0</v>
      </c>
      <c r="E38" s="124">
        <f>'【申請】別紙1（請求明細書）'!E38</f>
        <v>0</v>
      </c>
      <c r="F38" s="125">
        <f>'【申請】別紙1（請求明細書）'!F38</f>
        <v>0</v>
      </c>
      <c r="G38" s="126">
        <f ca="1">'【申請】別紙1（請求明細書）'!G38</f>
        <v>0</v>
      </c>
      <c r="H38" s="123">
        <f t="shared" ca="1" si="4"/>
        <v>0</v>
      </c>
      <c r="I38" s="124">
        <f ca="1">'【申請】別紙1（請求明細書）'!I38</f>
        <v>0</v>
      </c>
      <c r="J38" s="124">
        <f ca="1">'【申請】別紙1（請求明細書）'!J38</f>
        <v>0</v>
      </c>
      <c r="K38" s="125">
        <f ca="1">'【申請】別紙1（請求明細書）'!K38</f>
        <v>0</v>
      </c>
    </row>
    <row r="39" spans="1:11">
      <c r="A39" s="88" t="str">
        <f>'【申請】別紙1（請求明細書）'!A39</f>
        <v>R.4.11</v>
      </c>
      <c r="B39" s="126">
        <f>'【申請】別紙1（請求明細書）'!B39</f>
        <v>0</v>
      </c>
      <c r="C39" s="123">
        <f t="shared" si="3"/>
        <v>0</v>
      </c>
      <c r="D39" s="124">
        <f>'【申請】別紙1（請求明細書）'!D39</f>
        <v>0</v>
      </c>
      <c r="E39" s="124">
        <f>'【申請】別紙1（請求明細書）'!E39</f>
        <v>0</v>
      </c>
      <c r="F39" s="125">
        <f>'【申請】別紙1（請求明細書）'!F39</f>
        <v>0</v>
      </c>
      <c r="G39" s="126">
        <f ca="1">'【申請】別紙1（請求明細書）'!G39</f>
        <v>0</v>
      </c>
      <c r="H39" s="123">
        <f t="shared" ca="1" si="4"/>
        <v>0</v>
      </c>
      <c r="I39" s="124">
        <f ca="1">'【申請】別紙1（請求明細書）'!I39</f>
        <v>0</v>
      </c>
      <c r="J39" s="124">
        <f ca="1">'【申請】別紙1（請求明細書）'!J39</f>
        <v>0</v>
      </c>
      <c r="K39" s="125">
        <f ca="1">'【申請】別紙1（請求明細書）'!K39</f>
        <v>0</v>
      </c>
    </row>
    <row r="40" spans="1:11">
      <c r="A40" s="88" t="str">
        <f>'【申請】別紙1（請求明細書）'!A40</f>
        <v>R.4.12</v>
      </c>
      <c r="B40" s="126">
        <f>'【申請】別紙1（請求明細書）'!B40</f>
        <v>0</v>
      </c>
      <c r="C40" s="123">
        <f t="shared" si="3"/>
        <v>0</v>
      </c>
      <c r="D40" s="124">
        <f>'【申請】別紙1（請求明細書）'!D40</f>
        <v>0</v>
      </c>
      <c r="E40" s="124">
        <f>'【申請】別紙1（請求明細書）'!E40</f>
        <v>0</v>
      </c>
      <c r="F40" s="125">
        <f>'【申請】別紙1（請求明細書）'!F40</f>
        <v>0</v>
      </c>
      <c r="G40" s="126">
        <f ca="1">'【申請】別紙1（請求明細書）'!G40</f>
        <v>0</v>
      </c>
      <c r="H40" s="123">
        <f t="shared" ca="1" si="4"/>
        <v>0</v>
      </c>
      <c r="I40" s="124">
        <f ca="1">'【申請】別紙1（請求明細書）'!I40</f>
        <v>0</v>
      </c>
      <c r="J40" s="124">
        <f ca="1">'【申請】別紙1（請求明細書）'!J40</f>
        <v>0</v>
      </c>
      <c r="K40" s="125">
        <f ca="1">'【申請】別紙1（請求明細書）'!K40</f>
        <v>0</v>
      </c>
    </row>
    <row r="41" spans="1:11">
      <c r="A41" s="88" t="str">
        <f>'【申請】別紙1（請求明細書）'!A41</f>
        <v>R1.4.1</v>
      </c>
      <c r="B41" s="126">
        <f>'【申請】別紙1（請求明細書）'!B41</f>
        <v>0</v>
      </c>
      <c r="C41" s="123">
        <f t="shared" si="3"/>
        <v>0</v>
      </c>
      <c r="D41" s="124">
        <f>'【申請】別紙1（請求明細書）'!D41</f>
        <v>0</v>
      </c>
      <c r="E41" s="124">
        <f>'【申請】別紙1（請求明細書）'!E41</f>
        <v>0</v>
      </c>
      <c r="F41" s="125">
        <f>'【申請】別紙1（請求明細書）'!F41</f>
        <v>0</v>
      </c>
      <c r="G41" s="126">
        <f ca="1">'【申請】別紙1（請求明細書）'!G41</f>
        <v>0</v>
      </c>
      <c r="H41" s="123">
        <f t="shared" ca="1" si="4"/>
        <v>0</v>
      </c>
      <c r="I41" s="124">
        <f ca="1">'【申請】別紙1（請求明細書）'!I41</f>
        <v>0</v>
      </c>
      <c r="J41" s="124">
        <f ca="1">'【申請】別紙1（請求明細書）'!J41</f>
        <v>0</v>
      </c>
      <c r="K41" s="125">
        <f ca="1">'【申請】別紙1（請求明細書）'!K41</f>
        <v>0</v>
      </c>
    </row>
    <row r="42" spans="1:11">
      <c r="A42" s="88" t="str">
        <f>'【申請】別紙1（請求明細書）'!A42</f>
        <v>R1.2</v>
      </c>
      <c r="B42" s="126">
        <f>'【申請】別紙1（請求明細書）'!B42</f>
        <v>0</v>
      </c>
      <c r="C42" s="123">
        <f t="shared" si="3"/>
        <v>0</v>
      </c>
      <c r="D42" s="124">
        <f>'【申請】別紙1（請求明細書）'!D42</f>
        <v>0</v>
      </c>
      <c r="E42" s="124">
        <f>'【申請】別紙1（請求明細書）'!E42</f>
        <v>0</v>
      </c>
      <c r="F42" s="125">
        <f>'【申請】別紙1（請求明細書）'!F42</f>
        <v>0</v>
      </c>
      <c r="G42" s="126">
        <f ca="1">'【申請】別紙1（請求明細書）'!G42</f>
        <v>0</v>
      </c>
      <c r="H42" s="123">
        <f t="shared" ca="1" si="4"/>
        <v>0</v>
      </c>
      <c r="I42" s="124">
        <f ca="1">'【申請】別紙1（請求明細書）'!I42</f>
        <v>0</v>
      </c>
      <c r="J42" s="124">
        <f ca="1">'【申請】別紙1（請求明細書）'!J42</f>
        <v>0</v>
      </c>
      <c r="K42" s="125">
        <f ca="1">'【申請】別紙1（請求明細書）'!K42</f>
        <v>0</v>
      </c>
    </row>
    <row r="43" spans="1:11" ht="14.25" thickBot="1">
      <c r="A43" s="88" t="str">
        <f>'【申請】別紙1（請求明細書）'!A43</f>
        <v>R1.3</v>
      </c>
      <c r="B43" s="127">
        <f>'【申請】別紙1（請求明細書）'!B43</f>
        <v>0</v>
      </c>
      <c r="C43" s="128">
        <f t="shared" si="3"/>
        <v>0</v>
      </c>
      <c r="D43" s="129">
        <f>'【申請】別紙1（請求明細書）'!D43</f>
        <v>0</v>
      </c>
      <c r="E43" s="129">
        <f>'【申請】別紙1（請求明細書）'!E43</f>
        <v>0</v>
      </c>
      <c r="F43" s="130">
        <f>'【申請】別紙1（請求明細書）'!F43</f>
        <v>0</v>
      </c>
      <c r="G43" s="127">
        <f ca="1">'【申請】別紙1（請求明細書）'!G43</f>
        <v>0</v>
      </c>
      <c r="H43" s="128">
        <f t="shared" ca="1" si="4"/>
        <v>0</v>
      </c>
      <c r="I43" s="129">
        <f ca="1">'【申請】別紙1（請求明細書）'!I43</f>
        <v>0</v>
      </c>
      <c r="J43" s="129">
        <f ca="1">'【申請】別紙1（請求明細書）'!J43</f>
        <v>0</v>
      </c>
      <c r="K43" s="130">
        <f ca="1">'【申請】別紙1（請求明細書）'!K43</f>
        <v>0</v>
      </c>
    </row>
    <row r="44" spans="1:11" ht="14.25" thickTop="1">
      <c r="A44" s="9" t="s">
        <v>4</v>
      </c>
      <c r="B44" s="131">
        <f>SUM(B32:B43)</f>
        <v>0</v>
      </c>
      <c r="C44" s="118">
        <f>SUM(C32:C43)</f>
        <v>0</v>
      </c>
      <c r="D44" s="132">
        <f t="shared" ref="D44:K44" si="5">SUM(D32:D43)</f>
        <v>0</v>
      </c>
      <c r="E44" s="133">
        <f t="shared" si="5"/>
        <v>0</v>
      </c>
      <c r="F44" s="134">
        <f t="shared" si="5"/>
        <v>0</v>
      </c>
      <c r="G44" s="131">
        <f t="shared" ca="1" si="5"/>
        <v>0</v>
      </c>
      <c r="H44" s="118">
        <f t="shared" ca="1" si="5"/>
        <v>0</v>
      </c>
      <c r="I44" s="132">
        <f t="shared" ca="1" si="5"/>
        <v>0</v>
      </c>
      <c r="J44" s="133">
        <f t="shared" ca="1" si="5"/>
        <v>0</v>
      </c>
      <c r="K44" s="134">
        <f t="shared" ca="1" si="5"/>
        <v>0</v>
      </c>
    </row>
    <row r="46" spans="1:11">
      <c r="A46" s="10" t="s">
        <v>10</v>
      </c>
      <c r="B46" s="11"/>
      <c r="C46" s="11"/>
      <c r="D46" s="11"/>
      <c r="E46" s="11"/>
      <c r="F46" s="11"/>
      <c r="G46" s="11"/>
      <c r="H46" s="11"/>
      <c r="I46" s="11"/>
      <c r="J46" s="12"/>
    </row>
    <row r="47" spans="1:11" ht="31.5" customHeight="1" thickBot="1">
      <c r="A47" s="158" t="s">
        <v>23</v>
      </c>
      <c r="B47" s="156"/>
      <c r="C47" s="156"/>
      <c r="D47" s="190" t="s">
        <v>24</v>
      </c>
      <c r="E47" s="191"/>
      <c r="F47" s="15" t="s">
        <v>25</v>
      </c>
      <c r="G47" s="158" t="s">
        <v>26</v>
      </c>
      <c r="H47" s="156"/>
      <c r="I47" s="158" t="s">
        <v>27</v>
      </c>
      <c r="J47" s="156"/>
    </row>
    <row r="48" spans="1:11" ht="29.25" customHeight="1" thickTop="1">
      <c r="A48" s="163">
        <f>'【申請】別紙1（請求明細書）'!A48:C48</f>
        <v>0</v>
      </c>
      <c r="B48" s="163"/>
      <c r="C48" s="163"/>
      <c r="D48" s="163">
        <f>'【申請】別紙1（請求明細書）'!D48:E48</f>
        <v>0</v>
      </c>
      <c r="E48" s="163"/>
      <c r="F48" s="84" t="e">
        <f>'【申請】別紙1（請求明細書）'!F48</f>
        <v>#DIV/0!</v>
      </c>
      <c r="G48" s="206">
        <f>'【申請】別紙1（請求明細書）'!G48:H48</f>
        <v>0</v>
      </c>
      <c r="H48" s="206"/>
      <c r="I48" s="163">
        <f>'【申請】別紙1（請求明細書）'!I48:J48</f>
        <v>0</v>
      </c>
      <c r="J48" s="163"/>
    </row>
    <row r="49" spans="1:10" ht="13.5" customHeight="1">
      <c r="A49" s="21"/>
      <c r="B49" s="21"/>
      <c r="C49" s="21"/>
      <c r="D49" s="21"/>
      <c r="E49" s="21"/>
      <c r="F49" s="22"/>
      <c r="G49" s="21"/>
      <c r="H49" s="21"/>
      <c r="I49" s="21"/>
      <c r="J49" s="21"/>
    </row>
    <row r="50" spans="1:10" ht="14.25" thickBot="1">
      <c r="A50" s="10" t="s">
        <v>17</v>
      </c>
      <c r="B50" s="11"/>
      <c r="C50" s="11"/>
      <c r="D50" s="2"/>
      <c r="E50" s="3"/>
    </row>
    <row r="51" spans="1:10">
      <c r="A51" s="188" t="s">
        <v>18</v>
      </c>
      <c r="B51" s="189"/>
      <c r="C51" s="189"/>
      <c r="D51" s="184" t="s">
        <v>19</v>
      </c>
      <c r="E51" s="185"/>
    </row>
    <row r="52" spans="1:10">
      <c r="A52" s="182" t="s">
        <v>28</v>
      </c>
      <c r="B52" s="183"/>
      <c r="C52" s="183"/>
      <c r="D52" s="186" t="s">
        <v>29</v>
      </c>
      <c r="E52" s="187"/>
    </row>
    <row r="53" spans="1:10" ht="27" customHeight="1" thickBot="1">
      <c r="A53" s="164">
        <f>'【申請】別紙1（請求明細書）'!A53:C53</f>
        <v>0</v>
      </c>
      <c r="B53" s="164"/>
      <c r="C53" s="165"/>
      <c r="D53" s="166">
        <f>'【申請】別紙1（請求明細書）'!D53:E53</f>
        <v>0</v>
      </c>
      <c r="E53" s="167"/>
    </row>
    <row r="55" spans="1:10">
      <c r="A55" s="4" t="s">
        <v>30</v>
      </c>
    </row>
    <row r="56" spans="1:10" ht="27.75" thickBot="1">
      <c r="A56" s="13" t="s">
        <v>16</v>
      </c>
      <c r="B56" s="160" t="s">
        <v>11</v>
      </c>
      <c r="C56" s="160"/>
      <c r="D56" s="14" t="s">
        <v>12</v>
      </c>
      <c r="E56" s="14" t="s">
        <v>3</v>
      </c>
      <c r="F56" s="160" t="s">
        <v>13</v>
      </c>
      <c r="G56" s="160"/>
      <c r="H56" s="14" t="s">
        <v>14</v>
      </c>
      <c r="I56" s="160" t="s">
        <v>15</v>
      </c>
      <c r="J56" s="160"/>
    </row>
    <row r="57" spans="1:10" ht="14.25" thickTop="1">
      <c r="A57" s="143">
        <f>'【申請】別紙1（請求明細書）'!A57</f>
        <v>232116</v>
      </c>
      <c r="B57" s="208" t="str">
        <f>'【申請】別紙1（請求明細書）'!B57</f>
        <v>豊田市</v>
      </c>
      <c r="C57" s="209"/>
      <c r="D57" s="135">
        <f>'【申請】別紙1（請求明細書）'!D57</f>
        <v>0</v>
      </c>
      <c r="E57" s="135">
        <f>'【申請】別紙1（請求明細書）'!E57</f>
        <v>0</v>
      </c>
      <c r="F57" s="212">
        <f>'【申請】別紙1（請求明細書）'!F57</f>
        <v>0</v>
      </c>
      <c r="G57" s="213"/>
      <c r="H57" s="85" t="str">
        <f>IF('【申請】別紙1（請求明細書）'!F57="","",F57/F$68)</f>
        <v/>
      </c>
      <c r="I57" s="172" t="str">
        <f>IF(H57="","",'【申請】別紙1（請求明細書）'!I57:J57)</f>
        <v/>
      </c>
      <c r="J57" s="172"/>
    </row>
    <row r="58" spans="1:10">
      <c r="A58" s="144">
        <f>'【申請】別紙1（請求明細書）'!A58</f>
        <v>0</v>
      </c>
      <c r="B58" s="210">
        <f>'【申請】別紙1（請求明細書）'!B58</f>
        <v>0</v>
      </c>
      <c r="C58" s="211"/>
      <c r="D58" s="136">
        <f>'【申請】別紙1（請求明細書）'!D58</f>
        <v>0</v>
      </c>
      <c r="E58" s="136">
        <f>'【申請】別紙1（請求明細書）'!E58</f>
        <v>0</v>
      </c>
      <c r="F58" s="215">
        <f>'【申請】別紙1（請求明細書）'!F58</f>
        <v>0</v>
      </c>
      <c r="G58" s="216"/>
      <c r="H58" s="114" t="str">
        <f>IF('【申請】別紙1（請求明細書）'!F58="","",F58/F$68)</f>
        <v/>
      </c>
      <c r="I58" s="207" t="str">
        <f>IF(H58="","",'【申請】別紙1（請求明細書）'!I58:J58)</f>
        <v/>
      </c>
      <c r="J58" s="207"/>
    </row>
    <row r="59" spans="1:10">
      <c r="A59" s="144">
        <f>'【申請】別紙1（請求明細書）'!A59</f>
        <v>0</v>
      </c>
      <c r="B59" s="210">
        <f>'【申請】別紙1（請求明細書）'!B59</f>
        <v>0</v>
      </c>
      <c r="C59" s="211"/>
      <c r="D59" s="136">
        <f>'【申請】別紙1（請求明細書）'!D59</f>
        <v>0</v>
      </c>
      <c r="E59" s="136">
        <f>'【申請】別紙1（請求明細書）'!E59</f>
        <v>0</v>
      </c>
      <c r="F59" s="215">
        <f>'【申請】別紙1（請求明細書）'!F59</f>
        <v>0</v>
      </c>
      <c r="G59" s="216"/>
      <c r="H59" s="86" t="str">
        <f>IF('【申請】別紙1（請求明細書）'!F59="","",F59/F$68)</f>
        <v/>
      </c>
      <c r="I59" s="207" t="str">
        <f>IF(H59="","",'【申請】別紙1（請求明細書）'!I59:J59)</f>
        <v/>
      </c>
      <c r="J59" s="207"/>
    </row>
    <row r="60" spans="1:10">
      <c r="A60" s="144">
        <f>'【申請】別紙1（請求明細書）'!A60</f>
        <v>0</v>
      </c>
      <c r="B60" s="210">
        <f>'【申請】別紙1（請求明細書）'!B60</f>
        <v>0</v>
      </c>
      <c r="C60" s="211"/>
      <c r="D60" s="136">
        <f>'【申請】別紙1（請求明細書）'!D60</f>
        <v>0</v>
      </c>
      <c r="E60" s="136">
        <f>'【申請】別紙1（請求明細書）'!E60</f>
        <v>0</v>
      </c>
      <c r="F60" s="215">
        <f>'【申請】別紙1（請求明細書）'!F60</f>
        <v>0</v>
      </c>
      <c r="G60" s="216"/>
      <c r="H60" s="86" t="str">
        <f>IF('【申請】別紙1（請求明細書）'!F60="","",F60/F$68)</f>
        <v/>
      </c>
      <c r="I60" s="207" t="str">
        <f>IF(H60="","",'【申請】別紙1（請求明細書）'!I60:J60)</f>
        <v/>
      </c>
      <c r="J60" s="207"/>
    </row>
    <row r="61" spans="1:10">
      <c r="A61" s="144">
        <f>'【申請】別紙1（請求明細書）'!A61</f>
        <v>0</v>
      </c>
      <c r="B61" s="210">
        <f>'【申請】別紙1（請求明細書）'!B61</f>
        <v>0</v>
      </c>
      <c r="C61" s="211"/>
      <c r="D61" s="136">
        <f>'【申請】別紙1（請求明細書）'!D61</f>
        <v>0</v>
      </c>
      <c r="E61" s="136">
        <f>'【申請】別紙1（請求明細書）'!E61</f>
        <v>0</v>
      </c>
      <c r="F61" s="215">
        <f>'【申請】別紙1（請求明細書）'!F61</f>
        <v>0</v>
      </c>
      <c r="G61" s="216"/>
      <c r="H61" s="86" t="str">
        <f>IF('【申請】別紙1（請求明細書）'!F61="","",F61/F$68)</f>
        <v/>
      </c>
      <c r="I61" s="207" t="str">
        <f>IF(H61="","",'【申請】別紙1（請求明細書）'!I61:J61)</f>
        <v/>
      </c>
      <c r="J61" s="207"/>
    </row>
    <row r="62" spans="1:10">
      <c r="A62" s="144">
        <f>'【申請】別紙1（請求明細書）'!A62</f>
        <v>0</v>
      </c>
      <c r="B62" s="210">
        <f>'【申請】別紙1（請求明細書）'!B62</f>
        <v>0</v>
      </c>
      <c r="C62" s="211"/>
      <c r="D62" s="136">
        <f>'【申請】別紙1（請求明細書）'!D62</f>
        <v>0</v>
      </c>
      <c r="E62" s="136">
        <f>'【申請】別紙1（請求明細書）'!E62</f>
        <v>0</v>
      </c>
      <c r="F62" s="215">
        <f>'【申請】別紙1（請求明細書）'!F62</f>
        <v>0</v>
      </c>
      <c r="G62" s="216"/>
      <c r="H62" s="86" t="str">
        <f>IF('【申請】別紙1（請求明細書）'!F62="","",F62/F$68)</f>
        <v/>
      </c>
      <c r="I62" s="207" t="str">
        <f>IF(H62="","",'【申請】別紙1（請求明細書）'!I62:J62)</f>
        <v/>
      </c>
      <c r="J62" s="207"/>
    </row>
    <row r="63" spans="1:10">
      <c r="A63" s="144">
        <f>'【申請】別紙1（請求明細書）'!A63</f>
        <v>0</v>
      </c>
      <c r="B63" s="210">
        <f>'【申請】別紙1（請求明細書）'!B63</f>
        <v>0</v>
      </c>
      <c r="C63" s="211"/>
      <c r="D63" s="136">
        <f>'【申請】別紙1（請求明細書）'!D63</f>
        <v>0</v>
      </c>
      <c r="E63" s="136">
        <f>'【申請】別紙1（請求明細書）'!E63</f>
        <v>0</v>
      </c>
      <c r="F63" s="215">
        <f>'【申請】別紙1（請求明細書）'!F63</f>
        <v>0</v>
      </c>
      <c r="G63" s="216"/>
      <c r="H63" s="86" t="str">
        <f>IF('【申請】別紙1（請求明細書）'!F63="","",F63/F$68)</f>
        <v/>
      </c>
      <c r="I63" s="207" t="str">
        <f>IF(H63="","",'【申請】別紙1（請求明細書）'!I63:J63)</f>
        <v/>
      </c>
      <c r="J63" s="207"/>
    </row>
    <row r="64" spans="1:10">
      <c r="A64" s="144">
        <f>'【申請】別紙1（請求明細書）'!A64</f>
        <v>0</v>
      </c>
      <c r="B64" s="210">
        <f>'【申請】別紙1（請求明細書）'!B64</f>
        <v>0</v>
      </c>
      <c r="C64" s="211"/>
      <c r="D64" s="136">
        <f>'【申請】別紙1（請求明細書）'!D64</f>
        <v>0</v>
      </c>
      <c r="E64" s="136">
        <f>'【申請】別紙1（請求明細書）'!E64</f>
        <v>0</v>
      </c>
      <c r="F64" s="215">
        <f>'【申請】別紙1（請求明細書）'!F64</f>
        <v>0</v>
      </c>
      <c r="G64" s="216"/>
      <c r="H64" s="86" t="str">
        <f>IF('【申請】別紙1（請求明細書）'!F64="","",F64/F$68)</f>
        <v/>
      </c>
      <c r="I64" s="207" t="str">
        <f>IF(H64="","",'【申請】別紙1（請求明細書）'!I64:J64)</f>
        <v/>
      </c>
      <c r="J64" s="207"/>
    </row>
    <row r="65" spans="1:10">
      <c r="A65" s="144">
        <f>'【申請】別紙1（請求明細書）'!A65</f>
        <v>0</v>
      </c>
      <c r="B65" s="210">
        <f>'【申請】別紙1（請求明細書）'!B65</f>
        <v>0</v>
      </c>
      <c r="C65" s="211"/>
      <c r="D65" s="136">
        <f>'【申請】別紙1（請求明細書）'!D65</f>
        <v>0</v>
      </c>
      <c r="E65" s="136">
        <f>'【申請】別紙1（請求明細書）'!E65</f>
        <v>0</v>
      </c>
      <c r="F65" s="215">
        <f>'【申請】別紙1（請求明細書）'!F65</f>
        <v>0</v>
      </c>
      <c r="G65" s="216"/>
      <c r="H65" s="86" t="str">
        <f>IF('【申請】別紙1（請求明細書）'!F65="","",F65/F$68)</f>
        <v/>
      </c>
      <c r="I65" s="207" t="str">
        <f>IF(H65="","",'【申請】別紙1（請求明細書）'!I65:J65)</f>
        <v/>
      </c>
      <c r="J65" s="207"/>
    </row>
    <row r="66" spans="1:10">
      <c r="A66" s="144">
        <f>'【申請】別紙1（請求明細書）'!A66</f>
        <v>0</v>
      </c>
      <c r="B66" s="210">
        <f>'【申請】別紙1（請求明細書）'!B66</f>
        <v>0</v>
      </c>
      <c r="C66" s="211"/>
      <c r="D66" s="136">
        <f>'【申請】別紙1（請求明細書）'!D66</f>
        <v>0</v>
      </c>
      <c r="E66" s="136">
        <f>'【申請】別紙1（請求明細書）'!E66</f>
        <v>0</v>
      </c>
      <c r="F66" s="215">
        <f>'【申請】別紙1（請求明細書）'!F66</f>
        <v>0</v>
      </c>
      <c r="G66" s="216"/>
      <c r="H66" s="86" t="str">
        <f>IF('【申請】別紙1（請求明細書）'!F66="","",F66/F$68)</f>
        <v/>
      </c>
      <c r="I66" s="207" t="str">
        <f>IF(H66="","",'【申請】別紙1（請求明細書）'!I66:J66)</f>
        <v/>
      </c>
      <c r="J66" s="207"/>
    </row>
    <row r="67" spans="1:10" ht="14.25" thickBot="1">
      <c r="A67" s="145">
        <f>'【申請】別紙1（請求明細書）'!A67</f>
        <v>0</v>
      </c>
      <c r="B67" s="210">
        <f>'【申請】別紙1（請求明細書）'!B67</f>
        <v>0</v>
      </c>
      <c r="C67" s="211"/>
      <c r="D67" s="137">
        <f>'【申請】別紙1（請求明細書）'!D67</f>
        <v>0</v>
      </c>
      <c r="E67" s="137">
        <f>'【申請】別紙1（請求明細書）'!E67</f>
        <v>0</v>
      </c>
      <c r="F67" s="215">
        <f>'【申請】別紙1（請求明細書）'!F67</f>
        <v>0</v>
      </c>
      <c r="G67" s="216"/>
      <c r="H67" s="87" t="str">
        <f>IF('【申請】別紙1（請求明細書）'!F67="","",F67/F$68)</f>
        <v/>
      </c>
      <c r="I67" s="214" t="str">
        <f>IF(H67="","",'【申請】別紙1（請求明細書）'!I67:J67)</f>
        <v/>
      </c>
      <c r="J67" s="214"/>
    </row>
    <row r="68" spans="1:10" ht="14.25" thickTop="1">
      <c r="A68" s="173" t="s">
        <v>4</v>
      </c>
      <c r="B68" s="174"/>
      <c r="C68" s="175"/>
      <c r="D68" s="83">
        <f>SUM(D57:D67)</f>
        <v>0</v>
      </c>
      <c r="E68" s="83">
        <f t="shared" ref="E68:J68" si="6">SUM(E57:E67)</f>
        <v>0</v>
      </c>
      <c r="F68" s="163">
        <f t="shared" si="6"/>
        <v>0</v>
      </c>
      <c r="G68" s="163">
        <f t="shared" si="6"/>
        <v>0</v>
      </c>
      <c r="H68" s="85">
        <f t="shared" si="6"/>
        <v>0</v>
      </c>
      <c r="I68" s="172">
        <f t="shared" si="6"/>
        <v>0</v>
      </c>
      <c r="J68" s="172">
        <f t="shared" si="6"/>
        <v>0</v>
      </c>
    </row>
    <row r="70" spans="1:10">
      <c r="A70" s="4" t="s">
        <v>39</v>
      </c>
    </row>
    <row r="71" spans="1:10">
      <c r="A71" s="4" t="s">
        <v>94</v>
      </c>
      <c r="I71" t="s">
        <v>101</v>
      </c>
    </row>
    <row r="72" spans="1:10">
      <c r="A72" s="4" t="s">
        <v>40</v>
      </c>
      <c r="J72" s="112">
        <f>'【申請】別紙1（請求明細書）'!J72</f>
        <v>0</v>
      </c>
    </row>
    <row r="73" spans="1:10">
      <c r="A73" s="4" t="s">
        <v>95</v>
      </c>
    </row>
    <row r="74" spans="1:10">
      <c r="A74" s="4" t="s">
        <v>41</v>
      </c>
      <c r="J74" s="113">
        <f>'【申請】別紙1（請求明細書）'!J74</f>
        <v>0</v>
      </c>
    </row>
  </sheetData>
  <sheetProtection sheet="1" selectLockedCells="1"/>
  <mergeCells count="67">
    <mergeCell ref="F64:G64"/>
    <mergeCell ref="B60:C60"/>
    <mergeCell ref="F58:G58"/>
    <mergeCell ref="F59:G59"/>
    <mergeCell ref="F60:G60"/>
    <mergeCell ref="F61:G61"/>
    <mergeCell ref="F62:G62"/>
    <mergeCell ref="F63:G63"/>
    <mergeCell ref="B61:C61"/>
    <mergeCell ref="B62:C62"/>
    <mergeCell ref="B63:C63"/>
    <mergeCell ref="B64:C64"/>
    <mergeCell ref="B65:C65"/>
    <mergeCell ref="A68:C68"/>
    <mergeCell ref="B66:C66"/>
    <mergeCell ref="B67:C67"/>
    <mergeCell ref="F68:G68"/>
    <mergeCell ref="I68:J68"/>
    <mergeCell ref="I66:J66"/>
    <mergeCell ref="I67:J67"/>
    <mergeCell ref="F65:G65"/>
    <mergeCell ref="F66:G66"/>
    <mergeCell ref="F67:G67"/>
    <mergeCell ref="I65:J65"/>
    <mergeCell ref="I60:J60"/>
    <mergeCell ref="I61:J61"/>
    <mergeCell ref="I62:J62"/>
    <mergeCell ref="I63:J63"/>
    <mergeCell ref="I64:J64"/>
    <mergeCell ref="B56:C56"/>
    <mergeCell ref="F56:G56"/>
    <mergeCell ref="I56:J56"/>
    <mergeCell ref="I57:J57"/>
    <mergeCell ref="I58:J58"/>
    <mergeCell ref="I59:J59"/>
    <mergeCell ref="B57:C57"/>
    <mergeCell ref="B58:C58"/>
    <mergeCell ref="B59:C59"/>
    <mergeCell ref="F57:G57"/>
    <mergeCell ref="A51:C51"/>
    <mergeCell ref="D51:E51"/>
    <mergeCell ref="A52:C52"/>
    <mergeCell ref="D52:E52"/>
    <mergeCell ref="A53:C53"/>
    <mergeCell ref="D53:E53"/>
    <mergeCell ref="A47:C47"/>
    <mergeCell ref="D47:E47"/>
    <mergeCell ref="G47:H47"/>
    <mergeCell ref="I47:J47"/>
    <mergeCell ref="A48:C48"/>
    <mergeCell ref="D48:E48"/>
    <mergeCell ref="G48:H48"/>
    <mergeCell ref="I48:J48"/>
    <mergeCell ref="A12:A14"/>
    <mergeCell ref="B13:B14"/>
    <mergeCell ref="G13:G14"/>
    <mergeCell ref="A29:A31"/>
    <mergeCell ref="B30:B31"/>
    <mergeCell ref="G30:G31"/>
    <mergeCell ref="A6:K6"/>
    <mergeCell ref="B8:C8"/>
    <mergeCell ref="I8:K8"/>
    <mergeCell ref="B9:C9"/>
    <mergeCell ref="D9:D10"/>
    <mergeCell ref="E9:F10"/>
    <mergeCell ref="H9:H10"/>
    <mergeCell ref="I9:K10"/>
  </mergeCells>
  <phoneticPr fontId="2"/>
  <dataValidations count="2">
    <dataValidation type="list" allowBlank="1" showInputMessage="1" showErrorMessage="1" sqref="G48:H48" xr:uid="{00000000-0002-0000-0200-000000000000}">
      <formula1>$J$72:$J$74</formula1>
    </dataValidation>
    <dataValidation imeMode="disabled" allowBlank="1" showInputMessage="1" showErrorMessage="1" sqref="I57:J68" xr:uid="{00000000-0002-0000-0200-000001000000}"/>
  </dataValidations>
  <pageMargins left="0.78700000000000003" right="0.17" top="0.54" bottom="0.52" header="0.51200000000000001" footer="0.51200000000000001"/>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36"/>
  <sheetViews>
    <sheetView showGridLines="0" view="pageBreakPreview" zoomScale="90" zoomScaleNormal="100" zoomScaleSheetLayoutView="90" workbookViewId="0">
      <selection activeCell="J14" sqref="J14"/>
    </sheetView>
  </sheetViews>
  <sheetFormatPr defaultRowHeight="13.5"/>
  <cols>
    <col min="1" max="5" width="16.875" style="23" customWidth="1"/>
    <col min="6" max="16384" width="9" style="23"/>
  </cols>
  <sheetData>
    <row r="1" spans="1:6">
      <c r="A1" s="23" t="s">
        <v>87</v>
      </c>
      <c r="E1" s="23" t="s">
        <v>102</v>
      </c>
    </row>
    <row r="3" spans="1:6" ht="18.75">
      <c r="A3" s="31" t="s">
        <v>49</v>
      </c>
      <c r="B3" s="27"/>
      <c r="C3" s="27"/>
      <c r="D3" s="27"/>
      <c r="E3" s="27"/>
    </row>
    <row r="4" spans="1:6" ht="26.25" customHeight="1">
      <c r="A4" s="202" t="str">
        <f>"（令和"&amp;DBCS('【申請】別紙1（請求明細書）'!N3)&amp;"年３月　～　令和"&amp;DBCS('【申請】別紙1（請求明細書）'!N3+1)&amp;"年２月分）"</f>
        <v>（令和年３月　～　令和１年２月分）</v>
      </c>
      <c r="B4" s="202"/>
      <c r="C4" s="202"/>
      <c r="D4" s="202"/>
      <c r="E4" s="202"/>
    </row>
    <row r="5" spans="1:6" ht="26.25" customHeight="1">
      <c r="A5" s="26" t="s">
        <v>96</v>
      </c>
      <c r="B5" s="198">
        <f>'【申請】別紙1（請求明細書）'!I9</f>
        <v>0</v>
      </c>
      <c r="C5" s="199"/>
    </row>
    <row r="6" spans="1:6" ht="26.25" customHeight="1">
      <c r="A6" s="75" t="s">
        <v>88</v>
      </c>
      <c r="B6" s="200">
        <f>'【申請】別紙1（請求明細書）'!E9</f>
        <v>0</v>
      </c>
      <c r="C6" s="201"/>
    </row>
    <row r="7" spans="1:6">
      <c r="E7" s="23" t="s">
        <v>47</v>
      </c>
    </row>
    <row r="8" spans="1:6" ht="22.5" customHeight="1">
      <c r="A8" s="32" t="s">
        <v>50</v>
      </c>
      <c r="B8" s="32" t="s">
        <v>43</v>
      </c>
      <c r="C8" s="32" t="s">
        <v>44</v>
      </c>
      <c r="D8" s="32" t="s">
        <v>89</v>
      </c>
      <c r="E8" s="196" t="s">
        <v>45</v>
      </c>
    </row>
    <row r="9" spans="1:6" ht="22.5" customHeight="1">
      <c r="A9" s="24" t="s">
        <v>42</v>
      </c>
      <c r="B9" s="24" t="s">
        <v>51</v>
      </c>
      <c r="C9" s="24" t="s">
        <v>51</v>
      </c>
      <c r="D9" s="24" t="s">
        <v>51</v>
      </c>
      <c r="E9" s="197"/>
    </row>
    <row r="10" spans="1:6" ht="22.5" customHeight="1">
      <c r="A10" s="106" t="str">
        <f ca="1">IF(ISERROR(INDIRECT(F10&amp;"!E4")),"",IF(INDIRECT(F10&amp;"!E4")="","",INDIRECT(F10&amp;"!E4")))</f>
        <v/>
      </c>
      <c r="B10" s="106" t="str">
        <f ca="1">IF(A10="","",INDIRECT(F10&amp;"!R91"))</f>
        <v/>
      </c>
      <c r="C10" s="106" t="str">
        <f ca="1">IF(A10="","",INDIRECT(F10&amp;"!R92"))</f>
        <v/>
      </c>
      <c r="D10" s="106" t="str">
        <f ca="1">IF(A10="","",INDIRECT(F10&amp;"!R93"))</f>
        <v/>
      </c>
      <c r="E10" s="106" t="str">
        <f ca="1">IF(A10="","",SUM(B10:D10))</f>
        <v/>
      </c>
      <c r="F10" s="115" t="s">
        <v>105</v>
      </c>
    </row>
    <row r="11" spans="1:6" ht="22.5" customHeight="1">
      <c r="A11" s="106" t="str">
        <f t="shared" ref="A11:A31" ca="1" si="0">IF(ISERROR(INDIRECT(F11&amp;"!E4")),"",IF(INDIRECT(F11&amp;"!E4")="","",INDIRECT(F11&amp;"!E4")))</f>
        <v/>
      </c>
      <c r="B11" s="106" t="str">
        <f t="shared" ref="B11:B31" ca="1" si="1">IF(A11="","",INDIRECT(F11&amp;"!R91"))</f>
        <v/>
      </c>
      <c r="C11" s="106" t="str">
        <f t="shared" ref="C11:C31" ca="1" si="2">IF(A11="","",INDIRECT(F11&amp;"!R92"))</f>
        <v/>
      </c>
      <c r="D11" s="106" t="str">
        <f t="shared" ref="D11:D31" ca="1" si="3">IF(A11="","",INDIRECT(F11&amp;"!R93"))</f>
        <v/>
      </c>
      <c r="E11" s="106" t="str">
        <f t="shared" ref="E11:E30" ca="1" si="4">IF(A11="","",SUM(B11:D11))</f>
        <v/>
      </c>
      <c r="F11" s="115" t="s">
        <v>106</v>
      </c>
    </row>
    <row r="12" spans="1:6" ht="22.5" customHeight="1">
      <c r="A12" s="106" t="str">
        <f t="shared" ca="1" si="0"/>
        <v/>
      </c>
      <c r="B12" s="106" t="str">
        <f t="shared" ca="1" si="1"/>
        <v/>
      </c>
      <c r="C12" s="106" t="str">
        <f t="shared" ca="1" si="2"/>
        <v/>
      </c>
      <c r="D12" s="106" t="str">
        <f t="shared" ca="1" si="3"/>
        <v/>
      </c>
      <c r="E12" s="106" t="str">
        <f t="shared" ca="1" si="4"/>
        <v/>
      </c>
      <c r="F12" s="115" t="s">
        <v>107</v>
      </c>
    </row>
    <row r="13" spans="1:6" ht="22.5" customHeight="1">
      <c r="A13" s="106" t="str">
        <f t="shared" ca="1" si="0"/>
        <v/>
      </c>
      <c r="B13" s="106" t="str">
        <f t="shared" ca="1" si="1"/>
        <v/>
      </c>
      <c r="C13" s="106" t="str">
        <f t="shared" ca="1" si="2"/>
        <v/>
      </c>
      <c r="D13" s="106" t="str">
        <f t="shared" ca="1" si="3"/>
        <v/>
      </c>
      <c r="E13" s="106" t="str">
        <f t="shared" ca="1" si="4"/>
        <v/>
      </c>
      <c r="F13" s="115" t="s">
        <v>108</v>
      </c>
    </row>
    <row r="14" spans="1:6" ht="22.5" customHeight="1">
      <c r="A14" s="106" t="str">
        <f t="shared" ca="1" si="0"/>
        <v/>
      </c>
      <c r="B14" s="106" t="str">
        <f t="shared" ca="1" si="1"/>
        <v/>
      </c>
      <c r="C14" s="106" t="str">
        <f t="shared" ca="1" si="2"/>
        <v/>
      </c>
      <c r="D14" s="106" t="str">
        <f t="shared" ca="1" si="3"/>
        <v/>
      </c>
      <c r="E14" s="106" t="str">
        <f t="shared" ca="1" si="4"/>
        <v/>
      </c>
      <c r="F14" s="115" t="s">
        <v>109</v>
      </c>
    </row>
    <row r="15" spans="1:6" ht="22.5" customHeight="1">
      <c r="A15" s="106" t="str">
        <f t="shared" ca="1" si="0"/>
        <v/>
      </c>
      <c r="B15" s="106" t="str">
        <f t="shared" ca="1" si="1"/>
        <v/>
      </c>
      <c r="C15" s="106" t="str">
        <f t="shared" ca="1" si="2"/>
        <v/>
      </c>
      <c r="D15" s="106" t="str">
        <f t="shared" ca="1" si="3"/>
        <v/>
      </c>
      <c r="E15" s="106" t="str">
        <f t="shared" ca="1" si="4"/>
        <v/>
      </c>
      <c r="F15" s="115" t="s">
        <v>110</v>
      </c>
    </row>
    <row r="16" spans="1:6" ht="22.5" customHeight="1">
      <c r="A16" s="106" t="str">
        <f t="shared" ca="1" si="0"/>
        <v/>
      </c>
      <c r="B16" s="106" t="str">
        <f t="shared" ca="1" si="1"/>
        <v/>
      </c>
      <c r="C16" s="106" t="str">
        <f t="shared" ca="1" si="2"/>
        <v/>
      </c>
      <c r="D16" s="106" t="str">
        <f t="shared" ca="1" si="3"/>
        <v/>
      </c>
      <c r="E16" s="106" t="str">
        <f t="shared" ca="1" si="4"/>
        <v/>
      </c>
      <c r="F16" s="115" t="s">
        <v>111</v>
      </c>
    </row>
    <row r="17" spans="1:6" ht="22.5" customHeight="1">
      <c r="A17" s="106" t="str">
        <f t="shared" ca="1" si="0"/>
        <v/>
      </c>
      <c r="B17" s="106" t="str">
        <f t="shared" ca="1" si="1"/>
        <v/>
      </c>
      <c r="C17" s="106" t="str">
        <f t="shared" ca="1" si="2"/>
        <v/>
      </c>
      <c r="D17" s="106" t="str">
        <f t="shared" ca="1" si="3"/>
        <v/>
      </c>
      <c r="E17" s="106" t="str">
        <f t="shared" ca="1" si="4"/>
        <v/>
      </c>
      <c r="F17" s="115" t="s">
        <v>112</v>
      </c>
    </row>
    <row r="18" spans="1:6" ht="22.5" customHeight="1">
      <c r="A18" s="106" t="str">
        <f t="shared" ca="1" si="0"/>
        <v/>
      </c>
      <c r="B18" s="106" t="str">
        <f t="shared" ca="1" si="1"/>
        <v/>
      </c>
      <c r="C18" s="106" t="str">
        <f t="shared" ca="1" si="2"/>
        <v/>
      </c>
      <c r="D18" s="106" t="str">
        <f t="shared" ca="1" si="3"/>
        <v/>
      </c>
      <c r="E18" s="106" t="str">
        <f t="shared" ca="1" si="4"/>
        <v/>
      </c>
      <c r="F18" s="115" t="s">
        <v>113</v>
      </c>
    </row>
    <row r="19" spans="1:6" ht="22.5" customHeight="1">
      <c r="A19" s="106" t="str">
        <f t="shared" ca="1" si="0"/>
        <v/>
      </c>
      <c r="B19" s="106" t="str">
        <f t="shared" ca="1" si="1"/>
        <v/>
      </c>
      <c r="C19" s="106" t="str">
        <f t="shared" ca="1" si="2"/>
        <v/>
      </c>
      <c r="D19" s="106" t="str">
        <f t="shared" ca="1" si="3"/>
        <v/>
      </c>
      <c r="E19" s="106" t="str">
        <f t="shared" ca="1" si="4"/>
        <v/>
      </c>
      <c r="F19" s="115" t="s">
        <v>114</v>
      </c>
    </row>
    <row r="20" spans="1:6" ht="22.5" customHeight="1">
      <c r="A20" s="106" t="str">
        <f t="shared" ca="1" si="0"/>
        <v/>
      </c>
      <c r="B20" s="106" t="str">
        <f t="shared" ca="1" si="1"/>
        <v/>
      </c>
      <c r="C20" s="106" t="str">
        <f t="shared" ca="1" si="2"/>
        <v/>
      </c>
      <c r="D20" s="106" t="str">
        <f t="shared" ca="1" si="3"/>
        <v/>
      </c>
      <c r="E20" s="106" t="str">
        <f t="shared" ca="1" si="4"/>
        <v/>
      </c>
      <c r="F20" s="115" t="s">
        <v>115</v>
      </c>
    </row>
    <row r="21" spans="1:6" ht="22.5" customHeight="1">
      <c r="A21" s="106" t="str">
        <f t="shared" ca="1" si="0"/>
        <v/>
      </c>
      <c r="B21" s="106" t="str">
        <f t="shared" ca="1" si="1"/>
        <v/>
      </c>
      <c r="C21" s="106" t="str">
        <f t="shared" ca="1" si="2"/>
        <v/>
      </c>
      <c r="D21" s="106" t="str">
        <f t="shared" ca="1" si="3"/>
        <v/>
      </c>
      <c r="E21" s="106" t="str">
        <f t="shared" ca="1" si="4"/>
        <v/>
      </c>
      <c r="F21" s="115" t="s">
        <v>116</v>
      </c>
    </row>
    <row r="22" spans="1:6" ht="22.5" customHeight="1">
      <c r="A22" s="106" t="str">
        <f t="shared" ca="1" si="0"/>
        <v/>
      </c>
      <c r="B22" s="106" t="str">
        <f t="shared" ca="1" si="1"/>
        <v/>
      </c>
      <c r="C22" s="106" t="str">
        <f t="shared" ca="1" si="2"/>
        <v/>
      </c>
      <c r="D22" s="106" t="str">
        <f t="shared" ca="1" si="3"/>
        <v/>
      </c>
      <c r="E22" s="106" t="str">
        <f t="shared" ca="1" si="4"/>
        <v/>
      </c>
      <c r="F22" s="115" t="s">
        <v>117</v>
      </c>
    </row>
    <row r="23" spans="1:6" ht="22.5" customHeight="1">
      <c r="A23" s="106" t="str">
        <f t="shared" ca="1" si="0"/>
        <v/>
      </c>
      <c r="B23" s="106" t="str">
        <f t="shared" ca="1" si="1"/>
        <v/>
      </c>
      <c r="C23" s="106" t="str">
        <f t="shared" ca="1" si="2"/>
        <v/>
      </c>
      <c r="D23" s="106" t="str">
        <f t="shared" ca="1" si="3"/>
        <v/>
      </c>
      <c r="E23" s="106" t="str">
        <f t="shared" ca="1" si="4"/>
        <v/>
      </c>
      <c r="F23" s="115" t="s">
        <v>118</v>
      </c>
    </row>
    <row r="24" spans="1:6" ht="22.5" customHeight="1">
      <c r="A24" s="106" t="str">
        <f t="shared" ca="1" si="0"/>
        <v/>
      </c>
      <c r="B24" s="106" t="str">
        <f t="shared" ca="1" si="1"/>
        <v/>
      </c>
      <c r="C24" s="106" t="str">
        <f t="shared" ca="1" si="2"/>
        <v/>
      </c>
      <c r="D24" s="106" t="str">
        <f t="shared" ca="1" si="3"/>
        <v/>
      </c>
      <c r="E24" s="106" t="str">
        <f t="shared" ca="1" si="4"/>
        <v/>
      </c>
      <c r="F24" s="115" t="s">
        <v>119</v>
      </c>
    </row>
    <row r="25" spans="1:6" ht="22.5" customHeight="1">
      <c r="A25" s="106" t="str">
        <f t="shared" ca="1" si="0"/>
        <v/>
      </c>
      <c r="B25" s="106" t="str">
        <f t="shared" ca="1" si="1"/>
        <v/>
      </c>
      <c r="C25" s="106" t="str">
        <f t="shared" ca="1" si="2"/>
        <v/>
      </c>
      <c r="D25" s="106" t="str">
        <f t="shared" ca="1" si="3"/>
        <v/>
      </c>
      <c r="E25" s="106" t="str">
        <f t="shared" ca="1" si="4"/>
        <v/>
      </c>
      <c r="F25" s="115" t="s">
        <v>120</v>
      </c>
    </row>
    <row r="26" spans="1:6" ht="22.5" customHeight="1">
      <c r="A26" s="106" t="str">
        <f t="shared" ca="1" si="0"/>
        <v/>
      </c>
      <c r="B26" s="106" t="str">
        <f t="shared" ca="1" si="1"/>
        <v/>
      </c>
      <c r="C26" s="106" t="str">
        <f t="shared" ca="1" si="2"/>
        <v/>
      </c>
      <c r="D26" s="106" t="str">
        <f t="shared" ca="1" si="3"/>
        <v/>
      </c>
      <c r="E26" s="106" t="str">
        <f t="shared" ca="1" si="4"/>
        <v/>
      </c>
      <c r="F26" s="115" t="s">
        <v>121</v>
      </c>
    </row>
    <row r="27" spans="1:6" ht="22.5" customHeight="1">
      <c r="A27" s="106" t="str">
        <f t="shared" ca="1" si="0"/>
        <v/>
      </c>
      <c r="B27" s="106" t="str">
        <f t="shared" ca="1" si="1"/>
        <v/>
      </c>
      <c r="C27" s="106" t="str">
        <f t="shared" ca="1" si="2"/>
        <v/>
      </c>
      <c r="D27" s="106" t="str">
        <f t="shared" ca="1" si="3"/>
        <v/>
      </c>
      <c r="E27" s="106" t="str">
        <f t="shared" ca="1" si="4"/>
        <v/>
      </c>
      <c r="F27" s="115" t="s">
        <v>122</v>
      </c>
    </row>
    <row r="28" spans="1:6" ht="22.5" customHeight="1">
      <c r="A28" s="106" t="str">
        <f t="shared" ca="1" si="0"/>
        <v/>
      </c>
      <c r="B28" s="106" t="str">
        <f t="shared" ca="1" si="1"/>
        <v/>
      </c>
      <c r="C28" s="106" t="str">
        <f t="shared" ca="1" si="2"/>
        <v/>
      </c>
      <c r="D28" s="106" t="str">
        <f t="shared" ca="1" si="3"/>
        <v/>
      </c>
      <c r="E28" s="106" t="str">
        <f t="shared" ca="1" si="4"/>
        <v/>
      </c>
      <c r="F28" s="115" t="s">
        <v>123</v>
      </c>
    </row>
    <row r="29" spans="1:6" ht="22.5" customHeight="1">
      <c r="A29" s="106" t="str">
        <f t="shared" ca="1" si="0"/>
        <v/>
      </c>
      <c r="B29" s="106" t="str">
        <f t="shared" ca="1" si="1"/>
        <v/>
      </c>
      <c r="C29" s="106" t="str">
        <f t="shared" ca="1" si="2"/>
        <v/>
      </c>
      <c r="D29" s="106" t="str">
        <f t="shared" ca="1" si="3"/>
        <v/>
      </c>
      <c r="E29" s="106" t="str">
        <f t="shared" ca="1" si="4"/>
        <v/>
      </c>
      <c r="F29" s="115" t="s">
        <v>124</v>
      </c>
    </row>
    <row r="30" spans="1:6" ht="22.5" customHeight="1">
      <c r="A30" s="106" t="str">
        <f t="shared" ca="1" si="0"/>
        <v/>
      </c>
      <c r="B30" s="106" t="str">
        <f t="shared" ca="1" si="1"/>
        <v/>
      </c>
      <c r="C30" s="106" t="str">
        <f t="shared" ca="1" si="2"/>
        <v/>
      </c>
      <c r="D30" s="106" t="str">
        <f t="shared" ca="1" si="3"/>
        <v/>
      </c>
      <c r="E30" s="106" t="str">
        <f t="shared" ca="1" si="4"/>
        <v/>
      </c>
      <c r="F30" s="115" t="s">
        <v>125</v>
      </c>
    </row>
    <row r="31" spans="1:6" ht="22.5" customHeight="1" thickBot="1">
      <c r="A31" s="106" t="str">
        <f t="shared" ca="1" si="0"/>
        <v/>
      </c>
      <c r="B31" s="106" t="str">
        <f t="shared" ca="1" si="1"/>
        <v/>
      </c>
      <c r="C31" s="106" t="str">
        <f t="shared" ca="1" si="2"/>
        <v/>
      </c>
      <c r="D31" s="106" t="str">
        <f t="shared" ca="1" si="3"/>
        <v/>
      </c>
      <c r="E31" s="107" t="str">
        <f ca="1">IF(A31="","",SUM(B31:D31))</f>
        <v/>
      </c>
      <c r="F31" s="115" t="s">
        <v>126</v>
      </c>
    </row>
    <row r="32" spans="1:6" ht="22.5" customHeight="1" thickTop="1">
      <c r="A32" s="25" t="s">
        <v>46</v>
      </c>
      <c r="B32" s="108">
        <f ca="1">SUM(B10:B31)</f>
        <v>0</v>
      </c>
      <c r="C32" s="108">
        <f ca="1">SUM(C10:C31)</f>
        <v>0</v>
      </c>
      <c r="D32" s="108">
        <f ca="1">SUM(D10:D31)</f>
        <v>0</v>
      </c>
      <c r="E32" s="108">
        <f ca="1">SUM(E10:E31)</f>
        <v>0</v>
      </c>
    </row>
    <row r="34" spans="1:1">
      <c r="A34" s="23" t="s">
        <v>93</v>
      </c>
    </row>
    <row r="35" spans="1:1">
      <c r="A35" s="23" t="s">
        <v>90</v>
      </c>
    </row>
    <row r="36" spans="1:1">
      <c r="A36" s="23" t="s">
        <v>91</v>
      </c>
    </row>
  </sheetData>
  <sheetProtection sheet="1"/>
  <mergeCells count="4">
    <mergeCell ref="A4:E4"/>
    <mergeCell ref="B5:C5"/>
    <mergeCell ref="B6:C6"/>
    <mergeCell ref="E8:E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96"/>
  <sheetViews>
    <sheetView zoomScaleNormal="100" zoomScaleSheetLayoutView="90" workbookViewId="0">
      <selection activeCell="E4" sqref="E4:O6"/>
    </sheetView>
  </sheetViews>
  <sheetFormatPr defaultRowHeight="15" customHeight="1"/>
  <cols>
    <col min="1" max="1" width="3.75" style="36" customWidth="1"/>
    <col min="2" max="41" width="2.625" style="36" customWidth="1"/>
    <col min="42" max="16384" width="9" style="36"/>
  </cols>
  <sheetData>
    <row r="1" spans="1:42" ht="15" customHeight="1">
      <c r="A1" s="33" t="s">
        <v>213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5" t="s">
        <v>214</v>
      </c>
      <c r="AH1" s="35" t="s">
        <v>215</v>
      </c>
      <c r="AI1" s="35"/>
      <c r="AJ1" s="35"/>
      <c r="AK1" s="35"/>
    </row>
    <row r="2" spans="1:42" ht="15" customHeight="1">
      <c r="A2" s="260" t="s">
        <v>97</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row>
    <row r="4" spans="1:42" ht="15" customHeight="1">
      <c r="A4" s="37"/>
      <c r="B4" s="38"/>
      <c r="C4" s="39"/>
      <c r="D4" s="40"/>
      <c r="E4" s="275"/>
      <c r="F4" s="276"/>
      <c r="G4" s="276"/>
      <c r="H4" s="276"/>
      <c r="I4" s="276"/>
      <c r="J4" s="276"/>
      <c r="K4" s="276"/>
      <c r="L4" s="276"/>
      <c r="M4" s="276"/>
      <c r="N4" s="276"/>
      <c r="O4" s="277"/>
      <c r="P4" s="38"/>
      <c r="Q4" s="39"/>
      <c r="R4" s="40"/>
      <c r="S4" s="38"/>
      <c r="T4" s="284"/>
      <c r="U4" s="284"/>
      <c r="V4" s="284"/>
      <c r="W4" s="284"/>
      <c r="X4" s="287" t="s">
        <v>52</v>
      </c>
      <c r="Y4" s="284"/>
      <c r="Z4" s="284"/>
      <c r="AA4" s="287" t="s">
        <v>53</v>
      </c>
      <c r="AB4" s="284"/>
      <c r="AC4" s="284"/>
      <c r="AD4" s="287" t="s">
        <v>54</v>
      </c>
      <c r="AE4" s="40"/>
      <c r="AF4" s="34"/>
      <c r="AG4" s="34"/>
      <c r="AH4" s="34"/>
      <c r="AI4" s="34"/>
      <c r="AJ4" s="34"/>
      <c r="AK4" s="34"/>
    </row>
    <row r="5" spans="1:42" ht="15" customHeight="1">
      <c r="A5" s="289" t="s">
        <v>216</v>
      </c>
      <c r="B5" s="290" t="s">
        <v>55</v>
      </c>
      <c r="C5" s="261"/>
      <c r="D5" s="291"/>
      <c r="E5" s="278"/>
      <c r="F5" s="279"/>
      <c r="G5" s="279"/>
      <c r="H5" s="279"/>
      <c r="I5" s="279"/>
      <c r="J5" s="279"/>
      <c r="K5" s="279"/>
      <c r="L5" s="279"/>
      <c r="M5" s="279"/>
      <c r="N5" s="279"/>
      <c r="O5" s="280"/>
      <c r="P5" s="292" t="s">
        <v>56</v>
      </c>
      <c r="Q5" s="293"/>
      <c r="R5" s="294"/>
      <c r="S5" s="41" t="s">
        <v>57</v>
      </c>
      <c r="T5" s="285"/>
      <c r="U5" s="285"/>
      <c r="V5" s="285"/>
      <c r="W5" s="285"/>
      <c r="X5" s="262"/>
      <c r="Y5" s="285"/>
      <c r="Z5" s="285"/>
      <c r="AA5" s="262"/>
      <c r="AB5" s="285"/>
      <c r="AC5" s="285"/>
      <c r="AD5" s="262"/>
      <c r="AE5" s="43"/>
      <c r="AF5" s="34"/>
      <c r="AG5" s="34"/>
      <c r="AH5" s="34"/>
      <c r="AI5" s="34"/>
      <c r="AJ5" s="34"/>
      <c r="AK5" s="34"/>
    </row>
    <row r="6" spans="1:42" ht="15" customHeight="1">
      <c r="A6" s="289"/>
      <c r="B6" s="44"/>
      <c r="C6" s="45"/>
      <c r="D6" s="46"/>
      <c r="E6" s="281"/>
      <c r="F6" s="282"/>
      <c r="G6" s="282"/>
      <c r="H6" s="282"/>
      <c r="I6" s="282"/>
      <c r="J6" s="282"/>
      <c r="K6" s="282"/>
      <c r="L6" s="282"/>
      <c r="M6" s="282"/>
      <c r="N6" s="282"/>
      <c r="O6" s="283"/>
      <c r="P6" s="44"/>
      <c r="Q6" s="45"/>
      <c r="R6" s="46"/>
      <c r="S6" s="44"/>
      <c r="T6" s="286"/>
      <c r="U6" s="286"/>
      <c r="V6" s="286"/>
      <c r="W6" s="286"/>
      <c r="X6" s="288"/>
      <c r="Y6" s="286"/>
      <c r="Z6" s="286"/>
      <c r="AA6" s="288"/>
      <c r="AB6" s="286"/>
      <c r="AC6" s="286"/>
      <c r="AD6" s="288"/>
      <c r="AE6" s="43"/>
      <c r="AF6" s="34"/>
      <c r="AG6" s="34"/>
      <c r="AH6" s="34"/>
      <c r="AI6" s="34"/>
      <c r="AJ6" s="34"/>
      <c r="AK6" s="34"/>
    </row>
    <row r="7" spans="1:42" ht="15" customHeight="1">
      <c r="A7" s="289"/>
      <c r="B7" s="269" t="s">
        <v>58</v>
      </c>
      <c r="C7" s="270"/>
      <c r="D7" s="270"/>
      <c r="E7" s="270"/>
      <c r="F7" s="270"/>
      <c r="G7" s="271"/>
      <c r="H7" s="295"/>
      <c r="I7" s="296"/>
      <c r="J7" s="296"/>
      <c r="K7" s="296"/>
      <c r="L7" s="296"/>
      <c r="M7" s="297"/>
      <c r="N7" s="269" t="s">
        <v>128</v>
      </c>
      <c r="O7" s="270"/>
      <c r="P7" s="270"/>
      <c r="Q7" s="270"/>
      <c r="R7" s="271"/>
      <c r="S7" s="298"/>
      <c r="T7" s="299"/>
      <c r="U7" s="299"/>
      <c r="V7" s="299"/>
      <c r="W7" s="299"/>
      <c r="X7" s="300"/>
      <c r="Y7" s="269" t="s">
        <v>59</v>
      </c>
      <c r="Z7" s="270"/>
      <c r="AA7" s="270"/>
      <c r="AB7" s="270"/>
      <c r="AC7" s="271"/>
      <c r="AD7" s="298"/>
      <c r="AE7" s="299"/>
      <c r="AF7" s="299"/>
      <c r="AG7" s="299"/>
      <c r="AH7" s="299"/>
      <c r="AI7" s="299"/>
      <c r="AJ7" s="299"/>
      <c r="AK7" s="300"/>
      <c r="AP7" s="109"/>
    </row>
    <row r="8" spans="1:42" ht="15" customHeight="1">
      <c r="A8" s="289"/>
      <c r="B8" s="269" t="s">
        <v>217</v>
      </c>
      <c r="C8" s="270"/>
      <c r="D8" s="270"/>
      <c r="E8" s="270"/>
      <c r="F8" s="271"/>
      <c r="G8" s="269" t="s">
        <v>103</v>
      </c>
      <c r="H8" s="270"/>
      <c r="I8" s="111"/>
      <c r="J8" s="47" t="s">
        <v>52</v>
      </c>
      <c r="K8" s="111"/>
      <c r="L8" s="47" t="s">
        <v>53</v>
      </c>
      <c r="M8" s="111"/>
      <c r="N8" s="47" t="s">
        <v>54</v>
      </c>
      <c r="O8" s="48"/>
      <c r="P8" s="301" t="s">
        <v>60</v>
      </c>
      <c r="Q8" s="270"/>
      <c r="R8" s="270"/>
      <c r="S8" s="271"/>
      <c r="T8" s="269" t="s">
        <v>103</v>
      </c>
      <c r="U8" s="270"/>
      <c r="V8" s="111"/>
      <c r="W8" s="49" t="s">
        <v>52</v>
      </c>
      <c r="X8" s="111"/>
      <c r="Y8" s="49" t="s">
        <v>53</v>
      </c>
      <c r="Z8" s="111"/>
      <c r="AA8" s="49" t="s">
        <v>54</v>
      </c>
      <c r="AB8" s="49"/>
      <c r="AC8" s="269" t="s">
        <v>61</v>
      </c>
      <c r="AD8" s="270"/>
      <c r="AE8" s="271"/>
      <c r="AF8" s="302"/>
      <c r="AG8" s="303"/>
      <c r="AH8" s="303"/>
      <c r="AI8" s="303"/>
      <c r="AJ8" s="303"/>
      <c r="AK8" s="304"/>
      <c r="AP8" s="109"/>
    </row>
    <row r="9" spans="1:42" ht="15" customHeight="1">
      <c r="A9" s="50"/>
      <c r="B9" s="269" t="s">
        <v>62</v>
      </c>
      <c r="C9" s="270"/>
      <c r="D9" s="270"/>
      <c r="E9" s="271"/>
      <c r="F9" s="272"/>
      <c r="G9" s="273"/>
      <c r="H9" s="111"/>
      <c r="I9" s="49" t="s">
        <v>52</v>
      </c>
      <c r="J9" s="111"/>
      <c r="K9" s="49" t="s">
        <v>53</v>
      </c>
      <c r="L9" s="111"/>
      <c r="M9" s="49" t="s">
        <v>54</v>
      </c>
      <c r="N9" s="51"/>
      <c r="O9" s="269" t="s">
        <v>63</v>
      </c>
      <c r="P9" s="270"/>
      <c r="Q9" s="270"/>
      <c r="R9" s="271"/>
      <c r="S9" s="269" t="s">
        <v>103</v>
      </c>
      <c r="T9" s="270"/>
      <c r="U9" s="111"/>
      <c r="V9" s="49" t="s">
        <v>52</v>
      </c>
      <c r="W9" s="111"/>
      <c r="X9" s="49" t="s">
        <v>53</v>
      </c>
      <c r="Y9" s="111"/>
      <c r="Z9" s="49" t="s">
        <v>54</v>
      </c>
      <c r="AA9" s="49"/>
      <c r="AB9" s="269" t="s">
        <v>64</v>
      </c>
      <c r="AC9" s="271"/>
      <c r="AD9" s="272"/>
      <c r="AE9" s="273"/>
      <c r="AF9" s="273"/>
      <c r="AG9" s="273"/>
      <c r="AH9" s="273"/>
      <c r="AI9" s="273"/>
      <c r="AJ9" s="273"/>
      <c r="AK9" s="274"/>
      <c r="AP9" s="109"/>
    </row>
    <row r="10" spans="1:42" ht="15" customHeight="1">
      <c r="A10" s="34"/>
      <c r="B10" s="52"/>
      <c r="C10" s="52"/>
      <c r="D10" s="52"/>
      <c r="E10" s="52"/>
      <c r="F10" s="41"/>
      <c r="G10" s="34"/>
      <c r="H10" s="34"/>
      <c r="I10" s="34"/>
      <c r="J10" s="34"/>
      <c r="K10" s="34"/>
      <c r="L10" s="34"/>
      <c r="M10" s="34"/>
      <c r="N10" s="34"/>
      <c r="O10" s="52"/>
      <c r="P10" s="52"/>
      <c r="Q10" s="52"/>
      <c r="R10" s="52"/>
      <c r="S10" s="41"/>
      <c r="T10" s="34"/>
      <c r="U10" s="34"/>
      <c r="V10" s="34"/>
      <c r="W10" s="34"/>
      <c r="X10" s="34"/>
      <c r="Y10" s="34"/>
      <c r="Z10" s="34"/>
      <c r="AA10" s="34"/>
      <c r="AB10" s="52"/>
      <c r="AC10" s="52"/>
      <c r="AD10" s="53"/>
      <c r="AE10" s="34"/>
      <c r="AF10" s="34"/>
      <c r="AG10" s="34"/>
      <c r="AH10" s="34"/>
      <c r="AI10" s="34"/>
      <c r="AJ10" s="34"/>
      <c r="AK10" s="34"/>
    </row>
    <row r="11" spans="1:42" ht="15" customHeight="1" thickBot="1">
      <c r="A11" s="262" t="s">
        <v>82</v>
      </c>
      <c r="B11" s="261"/>
      <c r="C11" s="261"/>
      <c r="D11" s="261"/>
      <c r="E11" s="261"/>
      <c r="F11" s="261"/>
      <c r="G11" s="261"/>
      <c r="H11" s="261"/>
      <c r="I11" s="263" t="s">
        <v>104</v>
      </c>
      <c r="J11" s="264"/>
      <c r="K11" s="264"/>
      <c r="L11" s="142">
        <f>'【申請】別紙1（請求明細書）'!N3</f>
        <v>0</v>
      </c>
      <c r="M11" s="34" t="s">
        <v>83</v>
      </c>
      <c r="N11" s="110">
        <v>3</v>
      </c>
      <c r="O11" s="34" t="s">
        <v>53</v>
      </c>
      <c r="P11" s="34" t="s">
        <v>65</v>
      </c>
      <c r="Q11" s="265" t="s">
        <v>103</v>
      </c>
      <c r="R11" s="262"/>
      <c r="S11" s="110">
        <f>L11</f>
        <v>0</v>
      </c>
      <c r="T11" s="34" t="s">
        <v>52</v>
      </c>
      <c r="U11" s="110">
        <v>8</v>
      </c>
      <c r="V11" s="266" t="s">
        <v>66</v>
      </c>
      <c r="W11" s="266"/>
      <c r="Y11" s="54"/>
    </row>
    <row r="12" spans="1:42" ht="15" customHeight="1">
      <c r="A12" s="55"/>
      <c r="B12" s="254" t="s">
        <v>67</v>
      </c>
      <c r="C12" s="255"/>
      <c r="D12" s="255"/>
      <c r="E12" s="255"/>
      <c r="F12" s="255"/>
      <c r="G12" s="255"/>
      <c r="H12" s="255"/>
      <c r="I12" s="255"/>
      <c r="J12" s="255"/>
      <c r="K12" s="255"/>
      <c r="L12" s="256" t="s">
        <v>68</v>
      </c>
      <c r="M12" s="257"/>
      <c r="N12" s="254" t="s">
        <v>218</v>
      </c>
      <c r="O12" s="255"/>
      <c r="P12" s="255"/>
      <c r="Q12" s="255"/>
      <c r="R12" s="255"/>
      <c r="S12" s="255"/>
      <c r="T12" s="255"/>
      <c r="U12" s="255"/>
      <c r="V12" s="255"/>
      <c r="W12" s="255"/>
      <c r="X12" s="256" t="s">
        <v>69</v>
      </c>
      <c r="Y12" s="257"/>
      <c r="Z12" s="255" t="s">
        <v>70</v>
      </c>
      <c r="AA12" s="255"/>
      <c r="AB12" s="255"/>
      <c r="AC12" s="255"/>
      <c r="AD12" s="255"/>
      <c r="AE12" s="255"/>
      <c r="AF12" s="255"/>
      <c r="AG12" s="255"/>
      <c r="AH12" s="255"/>
      <c r="AI12" s="256" t="s">
        <v>71</v>
      </c>
      <c r="AJ12" s="258"/>
      <c r="AK12" s="257"/>
    </row>
    <row r="13" spans="1:42" ht="15" customHeight="1">
      <c r="A13" s="56">
        <v>3</v>
      </c>
      <c r="B13" s="227" t="s">
        <v>72</v>
      </c>
      <c r="C13" s="228"/>
      <c r="D13" s="228"/>
      <c r="E13" s="229"/>
      <c r="F13" s="235"/>
      <c r="G13" s="236"/>
      <c r="H13" s="236"/>
      <c r="I13" s="236"/>
      <c r="J13" s="236"/>
      <c r="K13" s="236"/>
      <c r="L13" s="236"/>
      <c r="M13" s="57" t="s">
        <v>73</v>
      </c>
      <c r="N13" s="227" t="s">
        <v>72</v>
      </c>
      <c r="O13" s="228"/>
      <c r="P13" s="228"/>
      <c r="Q13" s="229"/>
      <c r="R13" s="235">
        <f>ROUNDDOWN(F13*$AF$8,0)</f>
        <v>0</v>
      </c>
      <c r="S13" s="236"/>
      <c r="T13" s="236"/>
      <c r="U13" s="236"/>
      <c r="V13" s="236"/>
      <c r="W13" s="236"/>
      <c r="X13" s="236"/>
      <c r="Y13" s="57" t="s">
        <v>73</v>
      </c>
      <c r="Z13" s="227" t="s">
        <v>72</v>
      </c>
      <c r="AA13" s="228"/>
      <c r="AB13" s="228"/>
      <c r="AC13" s="229"/>
      <c r="AD13" s="220">
        <f>IF(F13="",0,F13-R13)</f>
        <v>0</v>
      </c>
      <c r="AE13" s="221"/>
      <c r="AF13" s="221"/>
      <c r="AG13" s="221"/>
      <c r="AH13" s="221"/>
      <c r="AI13" s="221"/>
      <c r="AJ13" s="221"/>
      <c r="AK13" s="57" t="s">
        <v>73</v>
      </c>
    </row>
    <row r="14" spans="1:42" ht="15" customHeight="1">
      <c r="A14" s="58" t="s">
        <v>53</v>
      </c>
      <c r="B14" s="227" t="s">
        <v>84</v>
      </c>
      <c r="C14" s="228"/>
      <c r="D14" s="228"/>
      <c r="E14" s="229"/>
      <c r="F14" s="235"/>
      <c r="G14" s="236"/>
      <c r="H14" s="236"/>
      <c r="I14" s="236"/>
      <c r="J14" s="236"/>
      <c r="K14" s="236"/>
      <c r="L14" s="236"/>
      <c r="M14" s="57" t="s">
        <v>73</v>
      </c>
      <c r="N14" s="227" t="s">
        <v>84</v>
      </c>
      <c r="O14" s="228"/>
      <c r="P14" s="228"/>
      <c r="Q14" s="229"/>
      <c r="R14" s="237">
        <f>ROUNDDOWN(F14*$AF$8,0)</f>
        <v>0</v>
      </c>
      <c r="S14" s="238"/>
      <c r="T14" s="238"/>
      <c r="U14" s="238"/>
      <c r="V14" s="238"/>
      <c r="W14" s="238"/>
      <c r="X14" s="238"/>
      <c r="Y14" s="57" t="s">
        <v>73</v>
      </c>
      <c r="Z14" s="227" t="s">
        <v>84</v>
      </c>
      <c r="AA14" s="228"/>
      <c r="AB14" s="228"/>
      <c r="AC14" s="229"/>
      <c r="AD14" s="220">
        <f>IF(F14="",0,F14-R14)</f>
        <v>0</v>
      </c>
      <c r="AE14" s="221"/>
      <c r="AF14" s="221"/>
      <c r="AG14" s="221"/>
      <c r="AH14" s="221"/>
      <c r="AI14" s="221"/>
      <c r="AJ14" s="221"/>
      <c r="AK14" s="57" t="s">
        <v>73</v>
      </c>
    </row>
    <row r="15" spans="1:42" ht="15" customHeight="1">
      <c r="A15" s="58" t="s">
        <v>74</v>
      </c>
      <c r="B15" s="217" t="s">
        <v>92</v>
      </c>
      <c r="C15" s="218"/>
      <c r="D15" s="218"/>
      <c r="E15" s="219"/>
      <c r="F15" s="235"/>
      <c r="G15" s="236"/>
      <c r="H15" s="236"/>
      <c r="I15" s="236"/>
      <c r="J15" s="236"/>
      <c r="K15" s="236"/>
      <c r="L15" s="236"/>
      <c r="M15" s="59" t="s">
        <v>85</v>
      </c>
      <c r="N15" s="217" t="s">
        <v>92</v>
      </c>
      <c r="O15" s="218"/>
      <c r="P15" s="218"/>
      <c r="Q15" s="219"/>
      <c r="R15" s="237">
        <f>ROUNDDOWN(F15*$AF$8,0)</f>
        <v>0</v>
      </c>
      <c r="S15" s="238"/>
      <c r="T15" s="238"/>
      <c r="U15" s="238"/>
      <c r="V15" s="238"/>
      <c r="W15" s="238"/>
      <c r="X15" s="238"/>
      <c r="Y15" s="59" t="s">
        <v>85</v>
      </c>
      <c r="Z15" s="217" t="s">
        <v>92</v>
      </c>
      <c r="AA15" s="218"/>
      <c r="AB15" s="218"/>
      <c r="AC15" s="219"/>
      <c r="AD15" s="220">
        <f>IF(F15="",0,F15-R15)</f>
        <v>0</v>
      </c>
      <c r="AE15" s="221"/>
      <c r="AF15" s="221"/>
      <c r="AG15" s="221"/>
      <c r="AH15" s="221"/>
      <c r="AI15" s="221"/>
      <c r="AJ15" s="221"/>
      <c r="AK15" s="59" t="s">
        <v>85</v>
      </c>
    </row>
    <row r="16" spans="1:42" ht="15" customHeight="1" thickBot="1">
      <c r="A16" s="60"/>
      <c r="B16" s="222" t="s">
        <v>207</v>
      </c>
      <c r="C16" s="223"/>
      <c r="D16" s="223"/>
      <c r="E16" s="224"/>
      <c r="F16" s="239">
        <f>SUM(F13:L15)</f>
        <v>0</v>
      </c>
      <c r="G16" s="240"/>
      <c r="H16" s="240"/>
      <c r="I16" s="240"/>
      <c r="J16" s="240"/>
      <c r="K16" s="240"/>
      <c r="L16" s="240"/>
      <c r="M16" s="61" t="s">
        <v>73</v>
      </c>
      <c r="N16" s="222" t="s">
        <v>207</v>
      </c>
      <c r="O16" s="223"/>
      <c r="P16" s="223"/>
      <c r="Q16" s="224"/>
      <c r="R16" s="239">
        <f>SUM(R13:X15)</f>
        <v>0</v>
      </c>
      <c r="S16" s="240"/>
      <c r="T16" s="240"/>
      <c r="U16" s="240"/>
      <c r="V16" s="240"/>
      <c r="W16" s="240"/>
      <c r="X16" s="240"/>
      <c r="Y16" s="61" t="s">
        <v>73</v>
      </c>
      <c r="Z16" s="222" t="s">
        <v>86</v>
      </c>
      <c r="AA16" s="223"/>
      <c r="AB16" s="223"/>
      <c r="AC16" s="224"/>
      <c r="AD16" s="239">
        <f>SUM(AD13:AJ15)</f>
        <v>0</v>
      </c>
      <c r="AE16" s="240"/>
      <c r="AF16" s="240"/>
      <c r="AG16" s="240"/>
      <c r="AH16" s="240"/>
      <c r="AI16" s="240"/>
      <c r="AJ16" s="240"/>
      <c r="AK16" s="61" t="s">
        <v>73</v>
      </c>
    </row>
    <row r="17" spans="1:37" ht="15" customHeight="1">
      <c r="A17" s="56"/>
      <c r="B17" s="241" t="s">
        <v>67</v>
      </c>
      <c r="C17" s="242"/>
      <c r="D17" s="242"/>
      <c r="E17" s="242"/>
      <c r="F17" s="242"/>
      <c r="G17" s="242"/>
      <c r="H17" s="242"/>
      <c r="I17" s="242"/>
      <c r="J17" s="242"/>
      <c r="K17" s="242"/>
      <c r="L17" s="243" t="s">
        <v>68</v>
      </c>
      <c r="M17" s="244"/>
      <c r="N17" s="241" t="s">
        <v>208</v>
      </c>
      <c r="O17" s="242"/>
      <c r="P17" s="242"/>
      <c r="Q17" s="242"/>
      <c r="R17" s="242"/>
      <c r="S17" s="242"/>
      <c r="T17" s="242"/>
      <c r="U17" s="242"/>
      <c r="V17" s="242"/>
      <c r="W17" s="242"/>
      <c r="X17" s="243" t="s">
        <v>69</v>
      </c>
      <c r="Y17" s="244"/>
      <c r="Z17" s="242" t="s">
        <v>70</v>
      </c>
      <c r="AA17" s="242"/>
      <c r="AB17" s="242"/>
      <c r="AC17" s="242"/>
      <c r="AD17" s="242"/>
      <c r="AE17" s="242"/>
      <c r="AF17" s="242"/>
      <c r="AG17" s="242"/>
      <c r="AH17" s="242"/>
      <c r="AI17" s="243" t="s">
        <v>71</v>
      </c>
      <c r="AJ17" s="245"/>
      <c r="AK17" s="244"/>
    </row>
    <row r="18" spans="1:37" ht="15" customHeight="1">
      <c r="A18" s="56">
        <v>4</v>
      </c>
      <c r="B18" s="227" t="s">
        <v>72</v>
      </c>
      <c r="C18" s="228"/>
      <c r="D18" s="228"/>
      <c r="E18" s="229"/>
      <c r="F18" s="235"/>
      <c r="G18" s="236"/>
      <c r="H18" s="236"/>
      <c r="I18" s="236"/>
      <c r="J18" s="236"/>
      <c r="K18" s="236"/>
      <c r="L18" s="236"/>
      <c r="M18" s="57" t="s">
        <v>73</v>
      </c>
      <c r="N18" s="227" t="s">
        <v>72</v>
      </c>
      <c r="O18" s="228"/>
      <c r="P18" s="228"/>
      <c r="Q18" s="229"/>
      <c r="R18" s="235">
        <f>ROUNDDOWN(F18*$AF$8,0)</f>
        <v>0</v>
      </c>
      <c r="S18" s="236"/>
      <c r="T18" s="236"/>
      <c r="U18" s="236"/>
      <c r="V18" s="236"/>
      <c r="W18" s="236"/>
      <c r="X18" s="236"/>
      <c r="Y18" s="57" t="s">
        <v>73</v>
      </c>
      <c r="Z18" s="227" t="s">
        <v>72</v>
      </c>
      <c r="AA18" s="228"/>
      <c r="AB18" s="228"/>
      <c r="AC18" s="229"/>
      <c r="AD18" s="220">
        <f>IF(F18="",0,F18-R18)</f>
        <v>0</v>
      </c>
      <c r="AE18" s="221"/>
      <c r="AF18" s="221"/>
      <c r="AG18" s="221"/>
      <c r="AH18" s="221"/>
      <c r="AI18" s="221"/>
      <c r="AJ18" s="221"/>
      <c r="AK18" s="57" t="s">
        <v>73</v>
      </c>
    </row>
    <row r="19" spans="1:37" ht="15" customHeight="1">
      <c r="A19" s="58" t="s">
        <v>53</v>
      </c>
      <c r="B19" s="227" t="s">
        <v>84</v>
      </c>
      <c r="C19" s="228"/>
      <c r="D19" s="228"/>
      <c r="E19" s="229"/>
      <c r="F19" s="235"/>
      <c r="G19" s="236"/>
      <c r="H19" s="236"/>
      <c r="I19" s="236"/>
      <c r="J19" s="236"/>
      <c r="K19" s="236"/>
      <c r="L19" s="236"/>
      <c r="M19" s="57" t="s">
        <v>73</v>
      </c>
      <c r="N19" s="227" t="s">
        <v>84</v>
      </c>
      <c r="O19" s="228"/>
      <c r="P19" s="228"/>
      <c r="Q19" s="229"/>
      <c r="R19" s="237">
        <f>ROUNDDOWN(F19*$AF$8,0)</f>
        <v>0</v>
      </c>
      <c r="S19" s="238"/>
      <c r="T19" s="238"/>
      <c r="U19" s="238"/>
      <c r="V19" s="238"/>
      <c r="W19" s="238"/>
      <c r="X19" s="238"/>
      <c r="Y19" s="57" t="s">
        <v>73</v>
      </c>
      <c r="Z19" s="227" t="s">
        <v>84</v>
      </c>
      <c r="AA19" s="228"/>
      <c r="AB19" s="228"/>
      <c r="AC19" s="229"/>
      <c r="AD19" s="220">
        <f>IF(F19="",0,F19-R19)</f>
        <v>0</v>
      </c>
      <c r="AE19" s="221"/>
      <c r="AF19" s="221"/>
      <c r="AG19" s="221"/>
      <c r="AH19" s="221"/>
      <c r="AI19" s="221"/>
      <c r="AJ19" s="221"/>
      <c r="AK19" s="57" t="s">
        <v>73</v>
      </c>
    </row>
    <row r="20" spans="1:37" ht="15" customHeight="1">
      <c r="A20" s="58" t="s">
        <v>74</v>
      </c>
      <c r="B20" s="217" t="s">
        <v>92</v>
      </c>
      <c r="C20" s="218"/>
      <c r="D20" s="218"/>
      <c r="E20" s="219"/>
      <c r="F20" s="235"/>
      <c r="G20" s="236"/>
      <c r="H20" s="236"/>
      <c r="I20" s="236"/>
      <c r="J20" s="236"/>
      <c r="K20" s="236"/>
      <c r="L20" s="236"/>
      <c r="M20" s="59" t="s">
        <v>85</v>
      </c>
      <c r="N20" s="217" t="s">
        <v>92</v>
      </c>
      <c r="O20" s="218"/>
      <c r="P20" s="218"/>
      <c r="Q20" s="219"/>
      <c r="R20" s="237">
        <f>ROUNDDOWN(F20*$AF$8,0)</f>
        <v>0</v>
      </c>
      <c r="S20" s="238"/>
      <c r="T20" s="238"/>
      <c r="U20" s="238"/>
      <c r="V20" s="238"/>
      <c r="W20" s="238"/>
      <c r="X20" s="238"/>
      <c r="Y20" s="59" t="s">
        <v>85</v>
      </c>
      <c r="Z20" s="217" t="s">
        <v>92</v>
      </c>
      <c r="AA20" s="218"/>
      <c r="AB20" s="218"/>
      <c r="AC20" s="219"/>
      <c r="AD20" s="220">
        <f>IF(F20="",0,F20-R20)</f>
        <v>0</v>
      </c>
      <c r="AE20" s="221"/>
      <c r="AF20" s="221"/>
      <c r="AG20" s="221"/>
      <c r="AH20" s="221"/>
      <c r="AI20" s="221"/>
      <c r="AJ20" s="221"/>
      <c r="AK20" s="59" t="s">
        <v>85</v>
      </c>
    </row>
    <row r="21" spans="1:37" ht="15" customHeight="1" thickBot="1">
      <c r="A21" s="56"/>
      <c r="B21" s="222" t="s">
        <v>207</v>
      </c>
      <c r="C21" s="223"/>
      <c r="D21" s="223"/>
      <c r="E21" s="224"/>
      <c r="F21" s="239">
        <f>SUM(F18:L20)</f>
        <v>0</v>
      </c>
      <c r="G21" s="240"/>
      <c r="H21" s="240"/>
      <c r="I21" s="240"/>
      <c r="J21" s="240"/>
      <c r="K21" s="240"/>
      <c r="L21" s="240"/>
      <c r="M21" s="61" t="s">
        <v>73</v>
      </c>
      <c r="N21" s="222" t="s">
        <v>207</v>
      </c>
      <c r="O21" s="223"/>
      <c r="P21" s="223"/>
      <c r="Q21" s="224"/>
      <c r="R21" s="239">
        <f>SUM(R18:X20)</f>
        <v>0</v>
      </c>
      <c r="S21" s="240"/>
      <c r="T21" s="240"/>
      <c r="U21" s="240"/>
      <c r="V21" s="240"/>
      <c r="W21" s="240"/>
      <c r="X21" s="240"/>
      <c r="Y21" s="61" t="s">
        <v>73</v>
      </c>
      <c r="Z21" s="222" t="s">
        <v>219</v>
      </c>
      <c r="AA21" s="223"/>
      <c r="AB21" s="223"/>
      <c r="AC21" s="224"/>
      <c r="AD21" s="239">
        <f>SUM(AD18:AJ20)</f>
        <v>0</v>
      </c>
      <c r="AE21" s="240"/>
      <c r="AF21" s="240"/>
      <c r="AG21" s="240"/>
      <c r="AH21" s="240"/>
      <c r="AI21" s="240"/>
      <c r="AJ21" s="240"/>
      <c r="AK21" s="61" t="s">
        <v>73</v>
      </c>
    </row>
    <row r="22" spans="1:37" ht="15" customHeight="1">
      <c r="A22" s="55"/>
      <c r="B22" s="246" t="s">
        <v>67</v>
      </c>
      <c r="C22" s="247"/>
      <c r="D22" s="247"/>
      <c r="E22" s="247"/>
      <c r="F22" s="247"/>
      <c r="G22" s="247"/>
      <c r="H22" s="247"/>
      <c r="I22" s="247"/>
      <c r="J22" s="247"/>
      <c r="K22" s="247"/>
      <c r="L22" s="248" t="s">
        <v>68</v>
      </c>
      <c r="M22" s="249"/>
      <c r="N22" s="246" t="s">
        <v>208</v>
      </c>
      <c r="O22" s="247"/>
      <c r="P22" s="247"/>
      <c r="Q22" s="247"/>
      <c r="R22" s="247"/>
      <c r="S22" s="247"/>
      <c r="T22" s="247"/>
      <c r="U22" s="247"/>
      <c r="V22" s="247"/>
      <c r="W22" s="247"/>
      <c r="X22" s="248" t="s">
        <v>69</v>
      </c>
      <c r="Y22" s="249"/>
      <c r="Z22" s="247" t="s">
        <v>70</v>
      </c>
      <c r="AA22" s="247"/>
      <c r="AB22" s="247"/>
      <c r="AC22" s="247"/>
      <c r="AD22" s="247"/>
      <c r="AE22" s="247"/>
      <c r="AF22" s="247"/>
      <c r="AG22" s="247"/>
      <c r="AH22" s="247"/>
      <c r="AI22" s="248" t="s">
        <v>71</v>
      </c>
      <c r="AJ22" s="250"/>
      <c r="AK22" s="249"/>
    </row>
    <row r="23" spans="1:37" ht="15" customHeight="1">
      <c r="A23" s="56">
        <v>5</v>
      </c>
      <c r="B23" s="227" t="s">
        <v>72</v>
      </c>
      <c r="C23" s="228"/>
      <c r="D23" s="228"/>
      <c r="E23" s="229"/>
      <c r="F23" s="235"/>
      <c r="G23" s="236"/>
      <c r="H23" s="236"/>
      <c r="I23" s="236"/>
      <c r="J23" s="236"/>
      <c r="K23" s="236"/>
      <c r="L23" s="236"/>
      <c r="M23" s="62" t="s">
        <v>73</v>
      </c>
      <c r="N23" s="227" t="s">
        <v>72</v>
      </c>
      <c r="O23" s="228"/>
      <c r="P23" s="228"/>
      <c r="Q23" s="229"/>
      <c r="R23" s="235">
        <f>ROUNDDOWN(F23*$AF$8,0)</f>
        <v>0</v>
      </c>
      <c r="S23" s="236"/>
      <c r="T23" s="236"/>
      <c r="U23" s="236"/>
      <c r="V23" s="236"/>
      <c r="W23" s="236"/>
      <c r="X23" s="236"/>
      <c r="Y23" s="62" t="s">
        <v>73</v>
      </c>
      <c r="Z23" s="227" t="s">
        <v>72</v>
      </c>
      <c r="AA23" s="228"/>
      <c r="AB23" s="228"/>
      <c r="AC23" s="229"/>
      <c r="AD23" s="220">
        <f>IF(F23="",0,F23-R23)</f>
        <v>0</v>
      </c>
      <c r="AE23" s="221"/>
      <c r="AF23" s="221"/>
      <c r="AG23" s="221"/>
      <c r="AH23" s="221"/>
      <c r="AI23" s="221"/>
      <c r="AJ23" s="221"/>
      <c r="AK23" s="62" t="s">
        <v>73</v>
      </c>
    </row>
    <row r="24" spans="1:37" ht="15" customHeight="1">
      <c r="A24" s="58" t="s">
        <v>53</v>
      </c>
      <c r="B24" s="227" t="s">
        <v>84</v>
      </c>
      <c r="C24" s="228"/>
      <c r="D24" s="228"/>
      <c r="E24" s="229"/>
      <c r="F24" s="235"/>
      <c r="G24" s="236"/>
      <c r="H24" s="236"/>
      <c r="I24" s="236"/>
      <c r="J24" s="236"/>
      <c r="K24" s="236"/>
      <c r="L24" s="236"/>
      <c r="M24" s="57" t="s">
        <v>73</v>
      </c>
      <c r="N24" s="227" t="s">
        <v>84</v>
      </c>
      <c r="O24" s="228"/>
      <c r="P24" s="228"/>
      <c r="Q24" s="229"/>
      <c r="R24" s="237">
        <f>ROUNDDOWN(F24*$AF$8,0)</f>
        <v>0</v>
      </c>
      <c r="S24" s="238"/>
      <c r="T24" s="238"/>
      <c r="U24" s="238"/>
      <c r="V24" s="238"/>
      <c r="W24" s="238"/>
      <c r="X24" s="238"/>
      <c r="Y24" s="57" t="s">
        <v>73</v>
      </c>
      <c r="Z24" s="227" t="s">
        <v>84</v>
      </c>
      <c r="AA24" s="228"/>
      <c r="AB24" s="228"/>
      <c r="AC24" s="229"/>
      <c r="AD24" s="220">
        <f>IF(F24="",0,F24-R24)</f>
        <v>0</v>
      </c>
      <c r="AE24" s="221"/>
      <c r="AF24" s="221"/>
      <c r="AG24" s="221"/>
      <c r="AH24" s="221"/>
      <c r="AI24" s="221"/>
      <c r="AJ24" s="221"/>
      <c r="AK24" s="57" t="s">
        <v>73</v>
      </c>
    </row>
    <row r="25" spans="1:37" ht="15" customHeight="1">
      <c r="A25" s="58" t="s">
        <v>74</v>
      </c>
      <c r="B25" s="217" t="s">
        <v>92</v>
      </c>
      <c r="C25" s="218"/>
      <c r="D25" s="218"/>
      <c r="E25" s="219"/>
      <c r="F25" s="235"/>
      <c r="G25" s="236"/>
      <c r="H25" s="236"/>
      <c r="I25" s="236"/>
      <c r="J25" s="236"/>
      <c r="K25" s="236"/>
      <c r="L25" s="236"/>
      <c r="M25" s="59" t="s">
        <v>85</v>
      </c>
      <c r="N25" s="217" t="s">
        <v>92</v>
      </c>
      <c r="O25" s="218"/>
      <c r="P25" s="218"/>
      <c r="Q25" s="219"/>
      <c r="R25" s="237">
        <f>ROUNDDOWN(F25*$AF$8,0)</f>
        <v>0</v>
      </c>
      <c r="S25" s="238"/>
      <c r="T25" s="238"/>
      <c r="U25" s="238"/>
      <c r="V25" s="238"/>
      <c r="W25" s="238"/>
      <c r="X25" s="238"/>
      <c r="Y25" s="59" t="s">
        <v>85</v>
      </c>
      <c r="Z25" s="217" t="s">
        <v>92</v>
      </c>
      <c r="AA25" s="218"/>
      <c r="AB25" s="218"/>
      <c r="AC25" s="219"/>
      <c r="AD25" s="220">
        <f>IF(F25="",0,F25-R25)</f>
        <v>0</v>
      </c>
      <c r="AE25" s="221"/>
      <c r="AF25" s="221"/>
      <c r="AG25" s="221"/>
      <c r="AH25" s="221"/>
      <c r="AI25" s="221"/>
      <c r="AJ25" s="221"/>
      <c r="AK25" s="59" t="s">
        <v>85</v>
      </c>
    </row>
    <row r="26" spans="1:37" ht="15" customHeight="1" thickBot="1">
      <c r="A26" s="60"/>
      <c r="B26" s="222" t="s">
        <v>207</v>
      </c>
      <c r="C26" s="223"/>
      <c r="D26" s="223"/>
      <c r="E26" s="224"/>
      <c r="F26" s="239">
        <f>SUM(F23:L25)</f>
        <v>0</v>
      </c>
      <c r="G26" s="240"/>
      <c r="H26" s="240"/>
      <c r="I26" s="240"/>
      <c r="J26" s="240"/>
      <c r="K26" s="240"/>
      <c r="L26" s="240"/>
      <c r="M26" s="61" t="s">
        <v>73</v>
      </c>
      <c r="N26" s="222" t="s">
        <v>207</v>
      </c>
      <c r="O26" s="223"/>
      <c r="P26" s="223"/>
      <c r="Q26" s="224"/>
      <c r="R26" s="239">
        <f>SUM(R23:X25)</f>
        <v>0</v>
      </c>
      <c r="S26" s="240"/>
      <c r="T26" s="240"/>
      <c r="U26" s="240"/>
      <c r="V26" s="240"/>
      <c r="W26" s="240"/>
      <c r="X26" s="240"/>
      <c r="Y26" s="61" t="s">
        <v>73</v>
      </c>
      <c r="Z26" s="222" t="s">
        <v>207</v>
      </c>
      <c r="AA26" s="223"/>
      <c r="AB26" s="223"/>
      <c r="AC26" s="224"/>
      <c r="AD26" s="239">
        <f>SUM(AD23:AJ25)</f>
        <v>0</v>
      </c>
      <c r="AE26" s="240"/>
      <c r="AF26" s="240"/>
      <c r="AG26" s="240"/>
      <c r="AH26" s="240"/>
      <c r="AI26" s="240"/>
      <c r="AJ26" s="240"/>
      <c r="AK26" s="61" t="s">
        <v>73</v>
      </c>
    </row>
    <row r="27" spans="1:37" ht="15" customHeight="1">
      <c r="A27" s="56"/>
      <c r="B27" s="241" t="s">
        <v>67</v>
      </c>
      <c r="C27" s="242"/>
      <c r="D27" s="242"/>
      <c r="E27" s="242"/>
      <c r="F27" s="242"/>
      <c r="G27" s="242"/>
      <c r="H27" s="242"/>
      <c r="I27" s="242"/>
      <c r="J27" s="242"/>
      <c r="K27" s="242"/>
      <c r="L27" s="243" t="s">
        <v>68</v>
      </c>
      <c r="M27" s="244"/>
      <c r="N27" s="241" t="s">
        <v>208</v>
      </c>
      <c r="O27" s="242"/>
      <c r="P27" s="242"/>
      <c r="Q27" s="242"/>
      <c r="R27" s="242"/>
      <c r="S27" s="242"/>
      <c r="T27" s="242"/>
      <c r="U27" s="242"/>
      <c r="V27" s="242"/>
      <c r="W27" s="242"/>
      <c r="X27" s="243" t="s">
        <v>69</v>
      </c>
      <c r="Y27" s="244"/>
      <c r="Z27" s="242" t="s">
        <v>70</v>
      </c>
      <c r="AA27" s="242"/>
      <c r="AB27" s="242"/>
      <c r="AC27" s="242"/>
      <c r="AD27" s="242"/>
      <c r="AE27" s="242"/>
      <c r="AF27" s="242"/>
      <c r="AG27" s="242"/>
      <c r="AH27" s="242"/>
      <c r="AI27" s="243" t="s">
        <v>71</v>
      </c>
      <c r="AJ27" s="245"/>
      <c r="AK27" s="244"/>
    </row>
    <row r="28" spans="1:37" ht="15" customHeight="1">
      <c r="A28" s="56">
        <v>6</v>
      </c>
      <c r="B28" s="227" t="s">
        <v>72</v>
      </c>
      <c r="C28" s="228"/>
      <c r="D28" s="228"/>
      <c r="E28" s="229"/>
      <c r="F28" s="235"/>
      <c r="G28" s="236"/>
      <c r="H28" s="236"/>
      <c r="I28" s="236"/>
      <c r="J28" s="236"/>
      <c r="K28" s="236"/>
      <c r="L28" s="236"/>
      <c r="M28" s="57" t="s">
        <v>73</v>
      </c>
      <c r="N28" s="227" t="s">
        <v>72</v>
      </c>
      <c r="O28" s="228"/>
      <c r="P28" s="228"/>
      <c r="Q28" s="229"/>
      <c r="R28" s="235">
        <f>ROUNDDOWN(F28*$AF$8,0)</f>
        <v>0</v>
      </c>
      <c r="S28" s="236"/>
      <c r="T28" s="236"/>
      <c r="U28" s="236"/>
      <c r="V28" s="236"/>
      <c r="W28" s="236"/>
      <c r="X28" s="236"/>
      <c r="Y28" s="57" t="s">
        <v>73</v>
      </c>
      <c r="Z28" s="227" t="s">
        <v>72</v>
      </c>
      <c r="AA28" s="228"/>
      <c r="AB28" s="228"/>
      <c r="AC28" s="229"/>
      <c r="AD28" s="220">
        <f>IF(F28="",0,F28-R28)</f>
        <v>0</v>
      </c>
      <c r="AE28" s="221"/>
      <c r="AF28" s="221"/>
      <c r="AG28" s="221"/>
      <c r="AH28" s="221"/>
      <c r="AI28" s="221"/>
      <c r="AJ28" s="221"/>
      <c r="AK28" s="57" t="s">
        <v>73</v>
      </c>
    </row>
    <row r="29" spans="1:37" ht="15" customHeight="1">
      <c r="A29" s="58" t="s">
        <v>53</v>
      </c>
      <c r="B29" s="227" t="s">
        <v>84</v>
      </c>
      <c r="C29" s="228"/>
      <c r="D29" s="228"/>
      <c r="E29" s="229"/>
      <c r="F29" s="235"/>
      <c r="G29" s="236"/>
      <c r="H29" s="236"/>
      <c r="I29" s="236"/>
      <c r="J29" s="236"/>
      <c r="K29" s="236"/>
      <c r="L29" s="236"/>
      <c r="M29" s="57" t="s">
        <v>73</v>
      </c>
      <c r="N29" s="227" t="s">
        <v>84</v>
      </c>
      <c r="O29" s="228"/>
      <c r="P29" s="228"/>
      <c r="Q29" s="229"/>
      <c r="R29" s="237">
        <f>ROUNDDOWN(F29*$AF$8,0)</f>
        <v>0</v>
      </c>
      <c r="S29" s="238"/>
      <c r="T29" s="238"/>
      <c r="U29" s="238"/>
      <c r="V29" s="238"/>
      <c r="W29" s="238"/>
      <c r="X29" s="238"/>
      <c r="Y29" s="57" t="s">
        <v>73</v>
      </c>
      <c r="Z29" s="227" t="s">
        <v>84</v>
      </c>
      <c r="AA29" s="228"/>
      <c r="AB29" s="228"/>
      <c r="AC29" s="229"/>
      <c r="AD29" s="220">
        <f>IF(F29="",0,F29-R29)</f>
        <v>0</v>
      </c>
      <c r="AE29" s="221"/>
      <c r="AF29" s="221"/>
      <c r="AG29" s="221"/>
      <c r="AH29" s="221"/>
      <c r="AI29" s="221"/>
      <c r="AJ29" s="221"/>
      <c r="AK29" s="57" t="s">
        <v>73</v>
      </c>
    </row>
    <row r="30" spans="1:37" ht="15" customHeight="1">
      <c r="A30" s="58" t="s">
        <v>74</v>
      </c>
      <c r="B30" s="217" t="s">
        <v>92</v>
      </c>
      <c r="C30" s="218"/>
      <c r="D30" s="218"/>
      <c r="E30" s="219"/>
      <c r="F30" s="235"/>
      <c r="G30" s="236"/>
      <c r="H30" s="236"/>
      <c r="I30" s="236"/>
      <c r="J30" s="236"/>
      <c r="K30" s="236"/>
      <c r="L30" s="236"/>
      <c r="M30" s="59" t="s">
        <v>85</v>
      </c>
      <c r="N30" s="217" t="s">
        <v>92</v>
      </c>
      <c r="O30" s="218"/>
      <c r="P30" s="218"/>
      <c r="Q30" s="219"/>
      <c r="R30" s="237">
        <f>ROUNDDOWN(F30*$AF$8,0)</f>
        <v>0</v>
      </c>
      <c r="S30" s="238"/>
      <c r="T30" s="238"/>
      <c r="U30" s="238"/>
      <c r="V30" s="238"/>
      <c r="W30" s="238"/>
      <c r="X30" s="238"/>
      <c r="Y30" s="59" t="s">
        <v>85</v>
      </c>
      <c r="Z30" s="217" t="s">
        <v>92</v>
      </c>
      <c r="AA30" s="218"/>
      <c r="AB30" s="218"/>
      <c r="AC30" s="219"/>
      <c r="AD30" s="220">
        <f>IF(F30="",0,F30-R30)</f>
        <v>0</v>
      </c>
      <c r="AE30" s="221"/>
      <c r="AF30" s="221"/>
      <c r="AG30" s="221"/>
      <c r="AH30" s="221"/>
      <c r="AI30" s="221"/>
      <c r="AJ30" s="221"/>
      <c r="AK30" s="59" t="s">
        <v>85</v>
      </c>
    </row>
    <row r="31" spans="1:37" ht="15" customHeight="1" thickBot="1">
      <c r="A31" s="56"/>
      <c r="B31" s="222" t="s">
        <v>86</v>
      </c>
      <c r="C31" s="223"/>
      <c r="D31" s="223"/>
      <c r="E31" s="224"/>
      <c r="F31" s="239">
        <f>SUM(F28:L30)</f>
        <v>0</v>
      </c>
      <c r="G31" s="240"/>
      <c r="H31" s="240"/>
      <c r="I31" s="240"/>
      <c r="J31" s="240"/>
      <c r="K31" s="240"/>
      <c r="L31" s="240"/>
      <c r="M31" s="61" t="s">
        <v>73</v>
      </c>
      <c r="N31" s="222" t="s">
        <v>207</v>
      </c>
      <c r="O31" s="223"/>
      <c r="P31" s="223"/>
      <c r="Q31" s="224"/>
      <c r="R31" s="239">
        <f>SUM(R28:X30)</f>
        <v>0</v>
      </c>
      <c r="S31" s="240"/>
      <c r="T31" s="240"/>
      <c r="U31" s="240"/>
      <c r="V31" s="240"/>
      <c r="W31" s="240"/>
      <c r="X31" s="240"/>
      <c r="Y31" s="61" t="s">
        <v>73</v>
      </c>
      <c r="Z31" s="222" t="s">
        <v>207</v>
      </c>
      <c r="AA31" s="223"/>
      <c r="AB31" s="223"/>
      <c r="AC31" s="224"/>
      <c r="AD31" s="239">
        <f>SUM(AD28:AJ30)</f>
        <v>0</v>
      </c>
      <c r="AE31" s="240"/>
      <c r="AF31" s="240"/>
      <c r="AG31" s="240"/>
      <c r="AH31" s="240"/>
      <c r="AI31" s="240"/>
      <c r="AJ31" s="240"/>
      <c r="AK31" s="61" t="s">
        <v>73</v>
      </c>
    </row>
    <row r="32" spans="1:37" ht="15" customHeight="1">
      <c r="A32" s="55"/>
      <c r="B32" s="246" t="s">
        <v>67</v>
      </c>
      <c r="C32" s="247"/>
      <c r="D32" s="247"/>
      <c r="E32" s="247"/>
      <c r="F32" s="247"/>
      <c r="G32" s="247"/>
      <c r="H32" s="247"/>
      <c r="I32" s="247"/>
      <c r="J32" s="247"/>
      <c r="K32" s="247"/>
      <c r="L32" s="248" t="s">
        <v>68</v>
      </c>
      <c r="M32" s="249"/>
      <c r="N32" s="246" t="s">
        <v>208</v>
      </c>
      <c r="O32" s="247"/>
      <c r="P32" s="247"/>
      <c r="Q32" s="247"/>
      <c r="R32" s="247"/>
      <c r="S32" s="247"/>
      <c r="T32" s="247"/>
      <c r="U32" s="247"/>
      <c r="V32" s="247"/>
      <c r="W32" s="247"/>
      <c r="X32" s="248" t="s">
        <v>69</v>
      </c>
      <c r="Y32" s="249"/>
      <c r="Z32" s="247" t="s">
        <v>70</v>
      </c>
      <c r="AA32" s="247"/>
      <c r="AB32" s="247"/>
      <c r="AC32" s="247"/>
      <c r="AD32" s="247"/>
      <c r="AE32" s="247"/>
      <c r="AF32" s="247"/>
      <c r="AG32" s="247"/>
      <c r="AH32" s="247"/>
      <c r="AI32" s="248" t="s">
        <v>71</v>
      </c>
      <c r="AJ32" s="250"/>
      <c r="AK32" s="249"/>
    </row>
    <row r="33" spans="1:37" ht="15" customHeight="1">
      <c r="A33" s="56">
        <v>7</v>
      </c>
      <c r="B33" s="227" t="s">
        <v>72</v>
      </c>
      <c r="C33" s="228"/>
      <c r="D33" s="228"/>
      <c r="E33" s="229"/>
      <c r="F33" s="235"/>
      <c r="G33" s="236"/>
      <c r="H33" s="236"/>
      <c r="I33" s="236"/>
      <c r="J33" s="236"/>
      <c r="K33" s="236"/>
      <c r="L33" s="236"/>
      <c r="M33" s="57" t="s">
        <v>73</v>
      </c>
      <c r="N33" s="227" t="s">
        <v>72</v>
      </c>
      <c r="O33" s="228"/>
      <c r="P33" s="228"/>
      <c r="Q33" s="229"/>
      <c r="R33" s="235">
        <f>ROUNDDOWN(F33*$AF$8,0)</f>
        <v>0</v>
      </c>
      <c r="S33" s="236"/>
      <c r="T33" s="236"/>
      <c r="U33" s="236"/>
      <c r="V33" s="236"/>
      <c r="W33" s="236"/>
      <c r="X33" s="236"/>
      <c r="Y33" s="57" t="s">
        <v>73</v>
      </c>
      <c r="Z33" s="227" t="s">
        <v>72</v>
      </c>
      <c r="AA33" s="228"/>
      <c r="AB33" s="228"/>
      <c r="AC33" s="229"/>
      <c r="AD33" s="220">
        <f>IF(F33="",0,F33-R33)</f>
        <v>0</v>
      </c>
      <c r="AE33" s="221"/>
      <c r="AF33" s="221"/>
      <c r="AG33" s="221"/>
      <c r="AH33" s="221"/>
      <c r="AI33" s="221"/>
      <c r="AJ33" s="221"/>
      <c r="AK33" s="57" t="s">
        <v>73</v>
      </c>
    </row>
    <row r="34" spans="1:37" ht="15" customHeight="1">
      <c r="A34" s="58" t="s">
        <v>53</v>
      </c>
      <c r="B34" s="227" t="s">
        <v>84</v>
      </c>
      <c r="C34" s="228"/>
      <c r="D34" s="228"/>
      <c r="E34" s="229"/>
      <c r="F34" s="235"/>
      <c r="G34" s="236"/>
      <c r="H34" s="236"/>
      <c r="I34" s="236"/>
      <c r="J34" s="236"/>
      <c r="K34" s="236"/>
      <c r="L34" s="236"/>
      <c r="M34" s="57" t="s">
        <v>73</v>
      </c>
      <c r="N34" s="227" t="s">
        <v>84</v>
      </c>
      <c r="O34" s="228"/>
      <c r="P34" s="228"/>
      <c r="Q34" s="229"/>
      <c r="R34" s="237">
        <f>ROUNDDOWN(F34*$AF$8,0)</f>
        <v>0</v>
      </c>
      <c r="S34" s="238"/>
      <c r="T34" s="238"/>
      <c r="U34" s="238"/>
      <c r="V34" s="238"/>
      <c r="W34" s="238"/>
      <c r="X34" s="238"/>
      <c r="Y34" s="57" t="s">
        <v>73</v>
      </c>
      <c r="Z34" s="227" t="s">
        <v>84</v>
      </c>
      <c r="AA34" s="228"/>
      <c r="AB34" s="228"/>
      <c r="AC34" s="229"/>
      <c r="AD34" s="220">
        <f>IF(F34="",0,F34-R34)</f>
        <v>0</v>
      </c>
      <c r="AE34" s="221"/>
      <c r="AF34" s="221"/>
      <c r="AG34" s="221"/>
      <c r="AH34" s="221"/>
      <c r="AI34" s="221"/>
      <c r="AJ34" s="221"/>
      <c r="AK34" s="57" t="s">
        <v>73</v>
      </c>
    </row>
    <row r="35" spans="1:37" ht="15" customHeight="1">
      <c r="A35" s="58" t="s">
        <v>74</v>
      </c>
      <c r="B35" s="217" t="s">
        <v>92</v>
      </c>
      <c r="C35" s="218"/>
      <c r="D35" s="218"/>
      <c r="E35" s="219"/>
      <c r="F35" s="235"/>
      <c r="G35" s="236"/>
      <c r="H35" s="236"/>
      <c r="I35" s="236"/>
      <c r="J35" s="236"/>
      <c r="K35" s="236"/>
      <c r="L35" s="236"/>
      <c r="M35" s="59" t="s">
        <v>85</v>
      </c>
      <c r="N35" s="217" t="s">
        <v>92</v>
      </c>
      <c r="O35" s="218"/>
      <c r="P35" s="218"/>
      <c r="Q35" s="219"/>
      <c r="R35" s="237">
        <f>ROUNDDOWN(F35*$AF$8,0)</f>
        <v>0</v>
      </c>
      <c r="S35" s="238"/>
      <c r="T35" s="238"/>
      <c r="U35" s="238"/>
      <c r="V35" s="238"/>
      <c r="W35" s="238"/>
      <c r="X35" s="238"/>
      <c r="Y35" s="59" t="s">
        <v>85</v>
      </c>
      <c r="Z35" s="217" t="s">
        <v>92</v>
      </c>
      <c r="AA35" s="218"/>
      <c r="AB35" s="218"/>
      <c r="AC35" s="219"/>
      <c r="AD35" s="220">
        <f>IF(F35="",0,F35-R35)</f>
        <v>0</v>
      </c>
      <c r="AE35" s="221"/>
      <c r="AF35" s="221"/>
      <c r="AG35" s="221"/>
      <c r="AH35" s="221"/>
      <c r="AI35" s="221"/>
      <c r="AJ35" s="221"/>
      <c r="AK35" s="59" t="s">
        <v>85</v>
      </c>
    </row>
    <row r="36" spans="1:37" ht="15" customHeight="1" thickBot="1">
      <c r="A36" s="56"/>
      <c r="B36" s="222" t="s">
        <v>207</v>
      </c>
      <c r="C36" s="223"/>
      <c r="D36" s="223"/>
      <c r="E36" s="224"/>
      <c r="F36" s="239">
        <f>SUM(F33:L35)</f>
        <v>0</v>
      </c>
      <c r="G36" s="240"/>
      <c r="H36" s="240"/>
      <c r="I36" s="240"/>
      <c r="J36" s="240"/>
      <c r="K36" s="240"/>
      <c r="L36" s="240"/>
      <c r="M36" s="61" t="s">
        <v>73</v>
      </c>
      <c r="N36" s="222" t="s">
        <v>207</v>
      </c>
      <c r="O36" s="223"/>
      <c r="P36" s="223"/>
      <c r="Q36" s="224"/>
      <c r="R36" s="239">
        <f>SUM(R33:X35)</f>
        <v>0</v>
      </c>
      <c r="S36" s="240"/>
      <c r="T36" s="240"/>
      <c r="U36" s="240"/>
      <c r="V36" s="240"/>
      <c r="W36" s="240"/>
      <c r="X36" s="240"/>
      <c r="Y36" s="61" t="s">
        <v>73</v>
      </c>
      <c r="Z36" s="222" t="s">
        <v>207</v>
      </c>
      <c r="AA36" s="223"/>
      <c r="AB36" s="223"/>
      <c r="AC36" s="224"/>
      <c r="AD36" s="239">
        <f>SUM(AD33:AJ35)</f>
        <v>0</v>
      </c>
      <c r="AE36" s="240"/>
      <c r="AF36" s="240"/>
      <c r="AG36" s="240"/>
      <c r="AH36" s="240"/>
      <c r="AI36" s="240"/>
      <c r="AJ36" s="240"/>
      <c r="AK36" s="61" t="s">
        <v>73</v>
      </c>
    </row>
    <row r="37" spans="1:37" ht="15" customHeight="1">
      <c r="A37" s="55"/>
      <c r="B37" s="246" t="s">
        <v>209</v>
      </c>
      <c r="C37" s="247"/>
      <c r="D37" s="247"/>
      <c r="E37" s="247"/>
      <c r="F37" s="247"/>
      <c r="G37" s="247"/>
      <c r="H37" s="247"/>
      <c r="I37" s="247"/>
      <c r="J37" s="247"/>
      <c r="K37" s="247"/>
      <c r="L37" s="248" t="s">
        <v>68</v>
      </c>
      <c r="M37" s="249"/>
      <c r="N37" s="246" t="s">
        <v>208</v>
      </c>
      <c r="O37" s="247"/>
      <c r="P37" s="247"/>
      <c r="Q37" s="247"/>
      <c r="R37" s="247"/>
      <c r="S37" s="247"/>
      <c r="T37" s="247"/>
      <c r="U37" s="247"/>
      <c r="V37" s="247"/>
      <c r="W37" s="247"/>
      <c r="X37" s="248" t="s">
        <v>69</v>
      </c>
      <c r="Y37" s="249"/>
      <c r="Z37" s="247" t="s">
        <v>70</v>
      </c>
      <c r="AA37" s="247"/>
      <c r="AB37" s="247"/>
      <c r="AC37" s="247"/>
      <c r="AD37" s="247"/>
      <c r="AE37" s="247"/>
      <c r="AF37" s="247"/>
      <c r="AG37" s="247"/>
      <c r="AH37" s="247"/>
      <c r="AI37" s="248" t="s">
        <v>71</v>
      </c>
      <c r="AJ37" s="250"/>
      <c r="AK37" s="249"/>
    </row>
    <row r="38" spans="1:37" ht="15" customHeight="1">
      <c r="A38" s="56">
        <v>8</v>
      </c>
      <c r="B38" s="227" t="s">
        <v>72</v>
      </c>
      <c r="C38" s="228"/>
      <c r="D38" s="228"/>
      <c r="E38" s="229"/>
      <c r="F38" s="235"/>
      <c r="G38" s="236"/>
      <c r="H38" s="236"/>
      <c r="I38" s="236"/>
      <c r="J38" s="236"/>
      <c r="K38" s="236"/>
      <c r="L38" s="236"/>
      <c r="M38" s="57" t="s">
        <v>73</v>
      </c>
      <c r="N38" s="227" t="s">
        <v>72</v>
      </c>
      <c r="O38" s="228"/>
      <c r="P38" s="228"/>
      <c r="Q38" s="229"/>
      <c r="R38" s="235">
        <f>ROUNDDOWN(F38*$AF$8,0)</f>
        <v>0</v>
      </c>
      <c r="S38" s="236"/>
      <c r="T38" s="236"/>
      <c r="U38" s="236"/>
      <c r="V38" s="236"/>
      <c r="W38" s="236"/>
      <c r="X38" s="236"/>
      <c r="Y38" s="57" t="s">
        <v>73</v>
      </c>
      <c r="Z38" s="227" t="s">
        <v>72</v>
      </c>
      <c r="AA38" s="228"/>
      <c r="AB38" s="228"/>
      <c r="AC38" s="229"/>
      <c r="AD38" s="220">
        <f>IF(F38="",0,F38-R38)</f>
        <v>0</v>
      </c>
      <c r="AE38" s="221"/>
      <c r="AF38" s="221"/>
      <c r="AG38" s="221"/>
      <c r="AH38" s="221"/>
      <c r="AI38" s="221"/>
      <c r="AJ38" s="221"/>
      <c r="AK38" s="57" t="s">
        <v>73</v>
      </c>
    </row>
    <row r="39" spans="1:37" ht="15" customHeight="1">
      <c r="A39" s="58" t="s">
        <v>53</v>
      </c>
      <c r="B39" s="227" t="s">
        <v>84</v>
      </c>
      <c r="C39" s="228"/>
      <c r="D39" s="228"/>
      <c r="E39" s="229"/>
      <c r="F39" s="235"/>
      <c r="G39" s="236"/>
      <c r="H39" s="236"/>
      <c r="I39" s="236"/>
      <c r="J39" s="236"/>
      <c r="K39" s="236"/>
      <c r="L39" s="236"/>
      <c r="M39" s="57" t="s">
        <v>73</v>
      </c>
      <c r="N39" s="227" t="s">
        <v>84</v>
      </c>
      <c r="O39" s="228"/>
      <c r="P39" s="228"/>
      <c r="Q39" s="229"/>
      <c r="R39" s="237">
        <f>ROUNDDOWN(F39*$AF$8,0)</f>
        <v>0</v>
      </c>
      <c r="S39" s="238"/>
      <c r="T39" s="238"/>
      <c r="U39" s="238"/>
      <c r="V39" s="238"/>
      <c r="W39" s="238"/>
      <c r="X39" s="238"/>
      <c r="Y39" s="57" t="s">
        <v>73</v>
      </c>
      <c r="Z39" s="227" t="s">
        <v>84</v>
      </c>
      <c r="AA39" s="228"/>
      <c r="AB39" s="228"/>
      <c r="AC39" s="229"/>
      <c r="AD39" s="220">
        <f>IF(F39="",0,F39-R39)</f>
        <v>0</v>
      </c>
      <c r="AE39" s="221"/>
      <c r="AF39" s="221"/>
      <c r="AG39" s="221"/>
      <c r="AH39" s="221"/>
      <c r="AI39" s="221"/>
      <c r="AJ39" s="221"/>
      <c r="AK39" s="57" t="s">
        <v>73</v>
      </c>
    </row>
    <row r="40" spans="1:37" ht="15" customHeight="1">
      <c r="A40" s="58" t="s">
        <v>74</v>
      </c>
      <c r="B40" s="217" t="s">
        <v>92</v>
      </c>
      <c r="C40" s="218"/>
      <c r="D40" s="218"/>
      <c r="E40" s="219"/>
      <c r="F40" s="235"/>
      <c r="G40" s="236"/>
      <c r="H40" s="236"/>
      <c r="I40" s="236"/>
      <c r="J40" s="236"/>
      <c r="K40" s="236"/>
      <c r="L40" s="236"/>
      <c r="M40" s="59" t="s">
        <v>85</v>
      </c>
      <c r="N40" s="217" t="s">
        <v>92</v>
      </c>
      <c r="O40" s="218"/>
      <c r="P40" s="218"/>
      <c r="Q40" s="219"/>
      <c r="R40" s="237">
        <f>ROUNDDOWN(F40*$AF$8,0)</f>
        <v>0</v>
      </c>
      <c r="S40" s="238"/>
      <c r="T40" s="238"/>
      <c r="U40" s="238"/>
      <c r="V40" s="238"/>
      <c r="W40" s="238"/>
      <c r="X40" s="238"/>
      <c r="Y40" s="59" t="s">
        <v>85</v>
      </c>
      <c r="Z40" s="217" t="s">
        <v>92</v>
      </c>
      <c r="AA40" s="218"/>
      <c r="AB40" s="218"/>
      <c r="AC40" s="219"/>
      <c r="AD40" s="220">
        <f>IF(F40="",0,F40-R40)</f>
        <v>0</v>
      </c>
      <c r="AE40" s="221"/>
      <c r="AF40" s="221"/>
      <c r="AG40" s="221"/>
      <c r="AH40" s="221"/>
      <c r="AI40" s="221"/>
      <c r="AJ40" s="221"/>
      <c r="AK40" s="59" t="s">
        <v>85</v>
      </c>
    </row>
    <row r="41" spans="1:37" ht="15" customHeight="1" thickBot="1">
      <c r="A41" s="60"/>
      <c r="B41" s="222" t="s">
        <v>207</v>
      </c>
      <c r="C41" s="223"/>
      <c r="D41" s="223"/>
      <c r="E41" s="224"/>
      <c r="F41" s="239">
        <f>SUM(F38:L40)</f>
        <v>0</v>
      </c>
      <c r="G41" s="240"/>
      <c r="H41" s="240"/>
      <c r="I41" s="240"/>
      <c r="J41" s="240"/>
      <c r="K41" s="240"/>
      <c r="L41" s="240"/>
      <c r="M41" s="61" t="s">
        <v>73</v>
      </c>
      <c r="N41" s="222" t="s">
        <v>207</v>
      </c>
      <c r="O41" s="223"/>
      <c r="P41" s="223"/>
      <c r="Q41" s="224"/>
      <c r="R41" s="239">
        <f>SUM(R38:X40)</f>
        <v>0</v>
      </c>
      <c r="S41" s="240"/>
      <c r="T41" s="240"/>
      <c r="U41" s="240"/>
      <c r="V41" s="240"/>
      <c r="W41" s="240"/>
      <c r="X41" s="240"/>
      <c r="Y41" s="61" t="s">
        <v>73</v>
      </c>
      <c r="Z41" s="222" t="s">
        <v>207</v>
      </c>
      <c r="AA41" s="223"/>
      <c r="AB41" s="223"/>
      <c r="AC41" s="224"/>
      <c r="AD41" s="239">
        <f>SUM(AD38:AJ40)</f>
        <v>0</v>
      </c>
      <c r="AE41" s="240"/>
      <c r="AF41" s="240"/>
      <c r="AG41" s="240"/>
      <c r="AH41" s="240"/>
      <c r="AI41" s="240"/>
      <c r="AJ41" s="240"/>
      <c r="AK41" s="61" t="s">
        <v>73</v>
      </c>
    </row>
    <row r="42" spans="1:37" ht="15" customHeight="1" thickBot="1">
      <c r="A42" s="42"/>
      <c r="B42" s="63"/>
      <c r="C42" s="63"/>
      <c r="D42" s="63"/>
      <c r="E42" s="63"/>
      <c r="F42" s="64"/>
      <c r="G42" s="64"/>
      <c r="H42" s="64"/>
      <c r="I42" s="64"/>
      <c r="J42" s="64"/>
      <c r="K42" s="64"/>
      <c r="L42" s="64"/>
      <c r="M42" s="65"/>
      <c r="N42" s="63"/>
      <c r="O42" s="63"/>
      <c r="P42" s="63"/>
      <c r="Q42" s="63"/>
      <c r="R42" s="64"/>
      <c r="S42" s="64"/>
      <c r="T42" s="64"/>
      <c r="U42" s="64"/>
      <c r="V42" s="64"/>
      <c r="W42" s="64"/>
      <c r="X42" s="64"/>
      <c r="Y42" s="65"/>
      <c r="Z42" s="63"/>
      <c r="AA42" s="63"/>
      <c r="AB42" s="63"/>
      <c r="AC42" s="63"/>
      <c r="AD42" s="64"/>
      <c r="AE42" s="64"/>
      <c r="AF42" s="64"/>
      <c r="AG42" s="64"/>
      <c r="AH42" s="64"/>
      <c r="AI42" s="64"/>
      <c r="AJ42" s="64"/>
      <c r="AK42" s="65"/>
    </row>
    <row r="43" spans="1:37" ht="15" customHeight="1">
      <c r="A43" s="66"/>
      <c r="B43" s="246" t="s">
        <v>67</v>
      </c>
      <c r="C43" s="247"/>
      <c r="D43" s="247"/>
      <c r="E43" s="247"/>
      <c r="F43" s="247"/>
      <c r="G43" s="247"/>
      <c r="H43" s="247"/>
      <c r="I43" s="247"/>
      <c r="J43" s="247"/>
      <c r="K43" s="247"/>
      <c r="L43" s="248" t="s">
        <v>68</v>
      </c>
      <c r="M43" s="250"/>
      <c r="N43" s="246" t="s">
        <v>208</v>
      </c>
      <c r="O43" s="247"/>
      <c r="P43" s="247"/>
      <c r="Q43" s="247"/>
      <c r="R43" s="247"/>
      <c r="S43" s="247"/>
      <c r="T43" s="247"/>
      <c r="U43" s="247"/>
      <c r="V43" s="247"/>
      <c r="W43" s="247"/>
      <c r="X43" s="248" t="s">
        <v>69</v>
      </c>
      <c r="Y43" s="249"/>
      <c r="Z43" s="247" t="s">
        <v>70</v>
      </c>
      <c r="AA43" s="247"/>
      <c r="AB43" s="247"/>
      <c r="AC43" s="247"/>
      <c r="AD43" s="247"/>
      <c r="AE43" s="247"/>
      <c r="AF43" s="247"/>
      <c r="AG43" s="247"/>
      <c r="AH43" s="247"/>
      <c r="AI43" s="248" t="s">
        <v>71</v>
      </c>
      <c r="AJ43" s="250"/>
      <c r="AK43" s="249"/>
    </row>
    <row r="44" spans="1:37" ht="15" customHeight="1">
      <c r="A44" s="67" t="s">
        <v>75</v>
      </c>
      <c r="B44" s="227" t="s">
        <v>72</v>
      </c>
      <c r="C44" s="228"/>
      <c r="D44" s="228"/>
      <c r="E44" s="229"/>
      <c r="F44" s="267">
        <f>F13+F18+F23+F28+F33+F38</f>
        <v>0</v>
      </c>
      <c r="G44" s="268"/>
      <c r="H44" s="268"/>
      <c r="I44" s="268"/>
      <c r="J44" s="268"/>
      <c r="K44" s="268"/>
      <c r="L44" s="268"/>
      <c r="M44" s="68" t="s">
        <v>73</v>
      </c>
      <c r="N44" s="227" t="s">
        <v>72</v>
      </c>
      <c r="O44" s="228"/>
      <c r="P44" s="228"/>
      <c r="Q44" s="229"/>
      <c r="R44" s="267">
        <f>R13+R18+R23+R28+R33+R38</f>
        <v>0</v>
      </c>
      <c r="S44" s="268"/>
      <c r="T44" s="268"/>
      <c r="U44" s="268"/>
      <c r="V44" s="268"/>
      <c r="W44" s="268"/>
      <c r="X44" s="268"/>
      <c r="Y44" s="62" t="s">
        <v>73</v>
      </c>
      <c r="Z44" s="227" t="s">
        <v>72</v>
      </c>
      <c r="AA44" s="228"/>
      <c r="AB44" s="228"/>
      <c r="AC44" s="229"/>
      <c r="AD44" s="267">
        <f>AD13+AD18+AD23+AD28+AD33+AD38</f>
        <v>0</v>
      </c>
      <c r="AE44" s="268"/>
      <c r="AF44" s="268"/>
      <c r="AG44" s="268"/>
      <c r="AH44" s="268"/>
      <c r="AI44" s="268"/>
      <c r="AJ44" s="268"/>
      <c r="AK44" s="62" t="s">
        <v>73</v>
      </c>
    </row>
    <row r="45" spans="1:37" ht="15" customHeight="1">
      <c r="A45" s="67" t="s">
        <v>46</v>
      </c>
      <c r="B45" s="227" t="s">
        <v>84</v>
      </c>
      <c r="C45" s="228"/>
      <c r="D45" s="228"/>
      <c r="E45" s="229"/>
      <c r="F45" s="220">
        <f>F14+F19+F24+F29+F34+F39</f>
        <v>0</v>
      </c>
      <c r="G45" s="221"/>
      <c r="H45" s="221"/>
      <c r="I45" s="221"/>
      <c r="J45" s="221"/>
      <c r="K45" s="221"/>
      <c r="L45" s="221"/>
      <c r="M45" s="69" t="s">
        <v>73</v>
      </c>
      <c r="N45" s="227" t="s">
        <v>84</v>
      </c>
      <c r="O45" s="228"/>
      <c r="P45" s="228"/>
      <c r="Q45" s="229"/>
      <c r="R45" s="220">
        <f>R14+R19+R24+R29+R34+R39</f>
        <v>0</v>
      </c>
      <c r="S45" s="221"/>
      <c r="T45" s="221"/>
      <c r="U45" s="221"/>
      <c r="V45" s="221"/>
      <c r="W45" s="221"/>
      <c r="X45" s="221"/>
      <c r="Y45" s="57" t="s">
        <v>73</v>
      </c>
      <c r="Z45" s="227" t="s">
        <v>84</v>
      </c>
      <c r="AA45" s="228"/>
      <c r="AB45" s="228"/>
      <c r="AC45" s="229"/>
      <c r="AD45" s="267">
        <f>AD14+AD19+AD24+AD29+AD34+AD39</f>
        <v>0</v>
      </c>
      <c r="AE45" s="268"/>
      <c r="AF45" s="268"/>
      <c r="AG45" s="268"/>
      <c r="AH45" s="268"/>
      <c r="AI45" s="268"/>
      <c r="AJ45" s="268"/>
      <c r="AK45" s="57" t="s">
        <v>73</v>
      </c>
    </row>
    <row r="46" spans="1:37" ht="15" customHeight="1">
      <c r="A46" s="67" t="s">
        <v>76</v>
      </c>
      <c r="B46" s="217" t="s">
        <v>92</v>
      </c>
      <c r="C46" s="218"/>
      <c r="D46" s="218"/>
      <c r="E46" s="219"/>
      <c r="F46" s="220">
        <f>F15+F20+F25+F30+F35+F40</f>
        <v>0</v>
      </c>
      <c r="G46" s="221"/>
      <c r="H46" s="221"/>
      <c r="I46" s="221"/>
      <c r="J46" s="221"/>
      <c r="K46" s="221"/>
      <c r="L46" s="221"/>
      <c r="M46" s="69" t="s">
        <v>73</v>
      </c>
      <c r="N46" s="217" t="s">
        <v>92</v>
      </c>
      <c r="O46" s="218"/>
      <c r="P46" s="218"/>
      <c r="Q46" s="219"/>
      <c r="R46" s="220">
        <f>R15+R20+R25+R30+R35+R40</f>
        <v>0</v>
      </c>
      <c r="S46" s="221"/>
      <c r="T46" s="221"/>
      <c r="U46" s="221"/>
      <c r="V46" s="221"/>
      <c r="W46" s="221"/>
      <c r="X46" s="221"/>
      <c r="Y46" s="69" t="s">
        <v>73</v>
      </c>
      <c r="Z46" s="217" t="s">
        <v>92</v>
      </c>
      <c r="AA46" s="218"/>
      <c r="AB46" s="218"/>
      <c r="AC46" s="219"/>
      <c r="AD46" s="267">
        <f>AD15+AD20+AD25+AD30+AD35+AD40</f>
        <v>0</v>
      </c>
      <c r="AE46" s="268"/>
      <c r="AF46" s="268"/>
      <c r="AG46" s="268"/>
      <c r="AH46" s="268"/>
      <c r="AI46" s="268"/>
      <c r="AJ46" s="268"/>
      <c r="AK46" s="57" t="s">
        <v>73</v>
      </c>
    </row>
    <row r="47" spans="1:37" ht="15" customHeight="1" thickBot="1">
      <c r="A47" s="70"/>
      <c r="B47" s="222" t="s">
        <v>207</v>
      </c>
      <c r="C47" s="223"/>
      <c r="D47" s="223"/>
      <c r="E47" s="224"/>
      <c r="F47" s="225">
        <f>SUM(F44:L46)</f>
        <v>0</v>
      </c>
      <c r="G47" s="226"/>
      <c r="H47" s="226"/>
      <c r="I47" s="226"/>
      <c r="J47" s="226"/>
      <c r="K47" s="226"/>
      <c r="L47" s="226"/>
      <c r="M47" s="71" t="s">
        <v>73</v>
      </c>
      <c r="N47" s="222" t="s">
        <v>207</v>
      </c>
      <c r="O47" s="223"/>
      <c r="P47" s="223"/>
      <c r="Q47" s="224"/>
      <c r="R47" s="225">
        <f>SUM(R44:X46)</f>
        <v>0</v>
      </c>
      <c r="S47" s="226"/>
      <c r="T47" s="226"/>
      <c r="U47" s="226"/>
      <c r="V47" s="226"/>
      <c r="W47" s="226"/>
      <c r="X47" s="226"/>
      <c r="Y47" s="71" t="s">
        <v>73</v>
      </c>
      <c r="Z47" s="222" t="s">
        <v>207</v>
      </c>
      <c r="AA47" s="223"/>
      <c r="AB47" s="223"/>
      <c r="AC47" s="224"/>
      <c r="AD47" s="225">
        <f>SUM(AD44:AJ46)</f>
        <v>0</v>
      </c>
      <c r="AE47" s="226"/>
      <c r="AF47" s="226"/>
      <c r="AG47" s="226"/>
      <c r="AH47" s="226"/>
      <c r="AI47" s="226"/>
      <c r="AJ47" s="226"/>
      <c r="AK47" s="72" t="s">
        <v>73</v>
      </c>
    </row>
    <row r="49" spans="1:37" ht="15" customHeight="1">
      <c r="A49" s="33" t="s">
        <v>210</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259" t="s">
        <v>211</v>
      </c>
      <c r="AI49" s="259"/>
      <c r="AJ49" s="259"/>
      <c r="AK49" s="259"/>
    </row>
    <row r="50" spans="1:37" ht="15" customHeight="1">
      <c r="A50" s="260" t="s">
        <v>97</v>
      </c>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row>
    <row r="52" spans="1:37" ht="15" customHeight="1" thickBot="1">
      <c r="A52" s="262" t="s">
        <v>77</v>
      </c>
      <c r="B52" s="262"/>
      <c r="C52" s="262"/>
      <c r="D52" s="262"/>
      <c r="E52" s="262"/>
      <c r="F52" s="262"/>
      <c r="G52" s="262"/>
      <c r="H52" s="262"/>
      <c r="I52" s="263" t="s">
        <v>104</v>
      </c>
      <c r="J52" s="264"/>
      <c r="K52" s="264"/>
      <c r="L52" s="110">
        <f>L11</f>
        <v>0</v>
      </c>
      <c r="M52" s="34" t="s">
        <v>52</v>
      </c>
      <c r="N52" s="110">
        <v>9</v>
      </c>
      <c r="O52" s="34" t="s">
        <v>53</v>
      </c>
      <c r="P52" s="34" t="s">
        <v>65</v>
      </c>
      <c r="Q52" s="265" t="s">
        <v>103</v>
      </c>
      <c r="R52" s="262"/>
      <c r="S52" s="110">
        <f>L11+1</f>
        <v>1</v>
      </c>
      <c r="T52" s="34" t="s">
        <v>52</v>
      </c>
      <c r="U52" s="110">
        <v>2</v>
      </c>
      <c r="V52" s="266" t="s">
        <v>66</v>
      </c>
      <c r="W52" s="266"/>
      <c r="X52" s="34"/>
      <c r="Y52" s="54"/>
    </row>
    <row r="53" spans="1:37" ht="15" customHeight="1">
      <c r="A53" s="55"/>
      <c r="B53" s="254" t="s">
        <v>67</v>
      </c>
      <c r="C53" s="255"/>
      <c r="D53" s="255"/>
      <c r="E53" s="255"/>
      <c r="F53" s="255"/>
      <c r="G53" s="255"/>
      <c r="H53" s="255"/>
      <c r="I53" s="255"/>
      <c r="J53" s="255"/>
      <c r="K53" s="255"/>
      <c r="L53" s="256" t="s">
        <v>68</v>
      </c>
      <c r="M53" s="257"/>
      <c r="N53" s="255" t="s">
        <v>206</v>
      </c>
      <c r="O53" s="255"/>
      <c r="P53" s="255"/>
      <c r="Q53" s="255"/>
      <c r="R53" s="255"/>
      <c r="S53" s="255"/>
      <c r="T53" s="255"/>
      <c r="U53" s="255"/>
      <c r="V53" s="255"/>
      <c r="W53" s="255"/>
      <c r="X53" s="256" t="s">
        <v>69</v>
      </c>
      <c r="Y53" s="258"/>
      <c r="Z53" s="254" t="s">
        <v>70</v>
      </c>
      <c r="AA53" s="255"/>
      <c r="AB53" s="255"/>
      <c r="AC53" s="255"/>
      <c r="AD53" s="255"/>
      <c r="AE53" s="255"/>
      <c r="AF53" s="255"/>
      <c r="AG53" s="255"/>
      <c r="AH53" s="255"/>
      <c r="AI53" s="256" t="s">
        <v>71</v>
      </c>
      <c r="AJ53" s="258"/>
      <c r="AK53" s="257"/>
    </row>
    <row r="54" spans="1:37" ht="15" customHeight="1">
      <c r="A54" s="56">
        <v>9</v>
      </c>
      <c r="B54" s="227" t="s">
        <v>72</v>
      </c>
      <c r="C54" s="228"/>
      <c r="D54" s="228"/>
      <c r="E54" s="229"/>
      <c r="F54" s="235"/>
      <c r="G54" s="236"/>
      <c r="H54" s="236"/>
      <c r="I54" s="236"/>
      <c r="J54" s="236"/>
      <c r="K54" s="236"/>
      <c r="L54" s="236"/>
      <c r="M54" s="57" t="s">
        <v>73</v>
      </c>
      <c r="N54" s="227" t="s">
        <v>72</v>
      </c>
      <c r="O54" s="228"/>
      <c r="P54" s="228"/>
      <c r="Q54" s="229"/>
      <c r="R54" s="235">
        <f>ROUNDDOWN(F54*$AF$8,0)</f>
        <v>0</v>
      </c>
      <c r="S54" s="236"/>
      <c r="T54" s="236"/>
      <c r="U54" s="236"/>
      <c r="V54" s="236"/>
      <c r="W54" s="236"/>
      <c r="X54" s="236"/>
      <c r="Y54" s="69" t="s">
        <v>73</v>
      </c>
      <c r="Z54" s="227" t="s">
        <v>72</v>
      </c>
      <c r="AA54" s="228"/>
      <c r="AB54" s="228"/>
      <c r="AC54" s="229"/>
      <c r="AD54" s="220">
        <f>IF(F54="",0,F54-R54)</f>
        <v>0</v>
      </c>
      <c r="AE54" s="221"/>
      <c r="AF54" s="221"/>
      <c r="AG54" s="221"/>
      <c r="AH54" s="221"/>
      <c r="AI54" s="221"/>
      <c r="AJ54" s="221"/>
      <c r="AK54" s="57" t="s">
        <v>73</v>
      </c>
    </row>
    <row r="55" spans="1:37" ht="15" customHeight="1">
      <c r="A55" s="58" t="s">
        <v>53</v>
      </c>
      <c r="B55" s="227" t="s">
        <v>84</v>
      </c>
      <c r="C55" s="228"/>
      <c r="D55" s="228"/>
      <c r="E55" s="229"/>
      <c r="F55" s="235"/>
      <c r="G55" s="236"/>
      <c r="H55" s="236"/>
      <c r="I55" s="236"/>
      <c r="J55" s="236"/>
      <c r="K55" s="236"/>
      <c r="L55" s="236"/>
      <c r="M55" s="57" t="s">
        <v>73</v>
      </c>
      <c r="N55" s="227" t="s">
        <v>84</v>
      </c>
      <c r="O55" s="228"/>
      <c r="P55" s="228"/>
      <c r="Q55" s="229"/>
      <c r="R55" s="237">
        <f>ROUNDDOWN(F55*$AF$8,0)</f>
        <v>0</v>
      </c>
      <c r="S55" s="238"/>
      <c r="T55" s="238"/>
      <c r="U55" s="238"/>
      <c r="V55" s="238"/>
      <c r="W55" s="238"/>
      <c r="X55" s="238"/>
      <c r="Y55" s="69" t="s">
        <v>73</v>
      </c>
      <c r="Z55" s="227" t="s">
        <v>84</v>
      </c>
      <c r="AA55" s="228"/>
      <c r="AB55" s="228"/>
      <c r="AC55" s="229"/>
      <c r="AD55" s="220">
        <f>IF(F55="",0,F55-R55)</f>
        <v>0</v>
      </c>
      <c r="AE55" s="221"/>
      <c r="AF55" s="221"/>
      <c r="AG55" s="221"/>
      <c r="AH55" s="221"/>
      <c r="AI55" s="221"/>
      <c r="AJ55" s="221"/>
      <c r="AK55" s="57" t="s">
        <v>73</v>
      </c>
    </row>
    <row r="56" spans="1:37" ht="15" customHeight="1">
      <c r="A56" s="58" t="s">
        <v>74</v>
      </c>
      <c r="B56" s="217" t="s">
        <v>92</v>
      </c>
      <c r="C56" s="218"/>
      <c r="D56" s="218"/>
      <c r="E56" s="219"/>
      <c r="F56" s="235"/>
      <c r="G56" s="236"/>
      <c r="H56" s="236"/>
      <c r="I56" s="236"/>
      <c r="J56" s="236"/>
      <c r="K56" s="236"/>
      <c r="L56" s="236"/>
      <c r="M56" s="59" t="s">
        <v>85</v>
      </c>
      <c r="N56" s="217" t="s">
        <v>92</v>
      </c>
      <c r="O56" s="218"/>
      <c r="P56" s="218"/>
      <c r="Q56" s="219"/>
      <c r="R56" s="237">
        <f>ROUNDDOWN(F56*$AF$8,0)</f>
        <v>0</v>
      </c>
      <c r="S56" s="238"/>
      <c r="T56" s="238"/>
      <c r="U56" s="238"/>
      <c r="V56" s="238"/>
      <c r="W56" s="238"/>
      <c r="X56" s="238"/>
      <c r="Y56" s="59" t="s">
        <v>85</v>
      </c>
      <c r="Z56" s="217" t="s">
        <v>92</v>
      </c>
      <c r="AA56" s="218"/>
      <c r="AB56" s="218"/>
      <c r="AC56" s="219"/>
      <c r="AD56" s="220">
        <f>IF(F56="",0,F56-R56)</f>
        <v>0</v>
      </c>
      <c r="AE56" s="221"/>
      <c r="AF56" s="221"/>
      <c r="AG56" s="221"/>
      <c r="AH56" s="221"/>
      <c r="AI56" s="221"/>
      <c r="AJ56" s="221"/>
      <c r="AK56" s="59" t="s">
        <v>85</v>
      </c>
    </row>
    <row r="57" spans="1:37" ht="15" customHeight="1" thickBot="1">
      <c r="A57" s="60"/>
      <c r="B57" s="222" t="s">
        <v>207</v>
      </c>
      <c r="C57" s="223"/>
      <c r="D57" s="223"/>
      <c r="E57" s="224"/>
      <c r="F57" s="239">
        <f>SUM(F54:L56)</f>
        <v>0</v>
      </c>
      <c r="G57" s="240"/>
      <c r="H57" s="240"/>
      <c r="I57" s="240"/>
      <c r="J57" s="240"/>
      <c r="K57" s="240"/>
      <c r="L57" s="240"/>
      <c r="M57" s="61" t="s">
        <v>73</v>
      </c>
      <c r="N57" s="222" t="s">
        <v>207</v>
      </c>
      <c r="O57" s="223"/>
      <c r="P57" s="223"/>
      <c r="Q57" s="224"/>
      <c r="R57" s="239">
        <f>SUM(R54:X56)</f>
        <v>0</v>
      </c>
      <c r="S57" s="240"/>
      <c r="T57" s="240"/>
      <c r="U57" s="240"/>
      <c r="V57" s="240"/>
      <c r="W57" s="240"/>
      <c r="X57" s="240"/>
      <c r="Y57" s="61" t="s">
        <v>73</v>
      </c>
      <c r="Z57" s="222" t="s">
        <v>207</v>
      </c>
      <c r="AA57" s="223"/>
      <c r="AB57" s="223"/>
      <c r="AC57" s="224"/>
      <c r="AD57" s="239">
        <f>SUM(AD54:AJ56)</f>
        <v>0</v>
      </c>
      <c r="AE57" s="240"/>
      <c r="AF57" s="240"/>
      <c r="AG57" s="240"/>
      <c r="AH57" s="240"/>
      <c r="AI57" s="240"/>
      <c r="AJ57" s="240"/>
      <c r="AK57" s="61" t="s">
        <v>73</v>
      </c>
    </row>
    <row r="58" spans="1:37" ht="15" customHeight="1">
      <c r="A58" s="55"/>
      <c r="B58" s="246" t="s">
        <v>67</v>
      </c>
      <c r="C58" s="247"/>
      <c r="D58" s="247"/>
      <c r="E58" s="247"/>
      <c r="F58" s="247"/>
      <c r="G58" s="247"/>
      <c r="H58" s="247"/>
      <c r="I58" s="247"/>
      <c r="J58" s="247"/>
      <c r="K58" s="247"/>
      <c r="L58" s="248" t="s">
        <v>68</v>
      </c>
      <c r="M58" s="249"/>
      <c r="N58" s="247" t="s">
        <v>208</v>
      </c>
      <c r="O58" s="247"/>
      <c r="P58" s="247"/>
      <c r="Q58" s="247"/>
      <c r="R58" s="247"/>
      <c r="S58" s="247"/>
      <c r="T58" s="247"/>
      <c r="U58" s="247"/>
      <c r="V58" s="247"/>
      <c r="W58" s="247"/>
      <c r="X58" s="248" t="s">
        <v>69</v>
      </c>
      <c r="Y58" s="250"/>
      <c r="Z58" s="246" t="s">
        <v>70</v>
      </c>
      <c r="AA58" s="247"/>
      <c r="AB58" s="247"/>
      <c r="AC58" s="247"/>
      <c r="AD58" s="247"/>
      <c r="AE58" s="247"/>
      <c r="AF58" s="247"/>
      <c r="AG58" s="247"/>
      <c r="AH58" s="247"/>
      <c r="AI58" s="248" t="s">
        <v>71</v>
      </c>
      <c r="AJ58" s="250"/>
      <c r="AK58" s="249"/>
    </row>
    <row r="59" spans="1:37" ht="15" customHeight="1">
      <c r="A59" s="56">
        <v>10</v>
      </c>
      <c r="B59" s="227" t="s">
        <v>72</v>
      </c>
      <c r="C59" s="228"/>
      <c r="D59" s="228"/>
      <c r="E59" s="229"/>
      <c r="F59" s="235"/>
      <c r="G59" s="236"/>
      <c r="H59" s="236"/>
      <c r="I59" s="236"/>
      <c r="J59" s="236"/>
      <c r="K59" s="236"/>
      <c r="L59" s="236"/>
      <c r="M59" s="57" t="s">
        <v>73</v>
      </c>
      <c r="N59" s="227" t="s">
        <v>72</v>
      </c>
      <c r="O59" s="228"/>
      <c r="P59" s="228"/>
      <c r="Q59" s="229"/>
      <c r="R59" s="235">
        <f>ROUNDDOWN(F59*$AF$8,0)</f>
        <v>0</v>
      </c>
      <c r="S59" s="236"/>
      <c r="T59" s="236"/>
      <c r="U59" s="236"/>
      <c r="V59" s="236"/>
      <c r="W59" s="236"/>
      <c r="X59" s="236"/>
      <c r="Y59" s="69" t="s">
        <v>73</v>
      </c>
      <c r="Z59" s="227" t="s">
        <v>72</v>
      </c>
      <c r="AA59" s="228"/>
      <c r="AB59" s="228"/>
      <c r="AC59" s="229"/>
      <c r="AD59" s="220">
        <f>IF(F59="",0,F59-R59)</f>
        <v>0</v>
      </c>
      <c r="AE59" s="221"/>
      <c r="AF59" s="221"/>
      <c r="AG59" s="221"/>
      <c r="AH59" s="221"/>
      <c r="AI59" s="221"/>
      <c r="AJ59" s="221"/>
      <c r="AK59" s="57" t="s">
        <v>73</v>
      </c>
    </row>
    <row r="60" spans="1:37" ht="15" customHeight="1">
      <c r="A60" s="58" t="s">
        <v>53</v>
      </c>
      <c r="B60" s="227" t="s">
        <v>84</v>
      </c>
      <c r="C60" s="228"/>
      <c r="D60" s="228"/>
      <c r="E60" s="229"/>
      <c r="F60" s="235"/>
      <c r="G60" s="236"/>
      <c r="H60" s="236"/>
      <c r="I60" s="236"/>
      <c r="J60" s="236"/>
      <c r="K60" s="236"/>
      <c r="L60" s="236"/>
      <c r="M60" s="57" t="s">
        <v>73</v>
      </c>
      <c r="N60" s="227" t="s">
        <v>84</v>
      </c>
      <c r="O60" s="228"/>
      <c r="P60" s="228"/>
      <c r="Q60" s="229"/>
      <c r="R60" s="237">
        <f>ROUNDDOWN(F60*$AF$8,0)</f>
        <v>0</v>
      </c>
      <c r="S60" s="238"/>
      <c r="T60" s="238"/>
      <c r="U60" s="238"/>
      <c r="V60" s="238"/>
      <c r="W60" s="238"/>
      <c r="X60" s="238"/>
      <c r="Y60" s="69" t="s">
        <v>73</v>
      </c>
      <c r="Z60" s="227" t="s">
        <v>84</v>
      </c>
      <c r="AA60" s="228"/>
      <c r="AB60" s="228"/>
      <c r="AC60" s="229"/>
      <c r="AD60" s="220">
        <f>IF(F60="",0,F60-R60)</f>
        <v>0</v>
      </c>
      <c r="AE60" s="221"/>
      <c r="AF60" s="221"/>
      <c r="AG60" s="221"/>
      <c r="AH60" s="221"/>
      <c r="AI60" s="221"/>
      <c r="AJ60" s="221"/>
      <c r="AK60" s="57" t="s">
        <v>73</v>
      </c>
    </row>
    <row r="61" spans="1:37" ht="15" customHeight="1">
      <c r="A61" s="58" t="s">
        <v>74</v>
      </c>
      <c r="B61" s="217" t="s">
        <v>92</v>
      </c>
      <c r="C61" s="218"/>
      <c r="D61" s="218"/>
      <c r="E61" s="219"/>
      <c r="F61" s="235"/>
      <c r="G61" s="236"/>
      <c r="H61" s="236"/>
      <c r="I61" s="236"/>
      <c r="J61" s="236"/>
      <c r="K61" s="236"/>
      <c r="L61" s="236"/>
      <c r="M61" s="59" t="s">
        <v>85</v>
      </c>
      <c r="N61" s="217" t="s">
        <v>92</v>
      </c>
      <c r="O61" s="218"/>
      <c r="P61" s="218"/>
      <c r="Q61" s="219"/>
      <c r="R61" s="237">
        <f>ROUNDDOWN(F61*$AF$8,0)</f>
        <v>0</v>
      </c>
      <c r="S61" s="238"/>
      <c r="T61" s="238"/>
      <c r="U61" s="238"/>
      <c r="V61" s="238"/>
      <c r="W61" s="238"/>
      <c r="X61" s="238"/>
      <c r="Y61" s="59" t="s">
        <v>85</v>
      </c>
      <c r="Z61" s="217" t="s">
        <v>92</v>
      </c>
      <c r="AA61" s="218"/>
      <c r="AB61" s="218"/>
      <c r="AC61" s="219"/>
      <c r="AD61" s="220">
        <f>IF(F61="",0,F61-R61)</f>
        <v>0</v>
      </c>
      <c r="AE61" s="221"/>
      <c r="AF61" s="221"/>
      <c r="AG61" s="221"/>
      <c r="AH61" s="221"/>
      <c r="AI61" s="221"/>
      <c r="AJ61" s="221"/>
      <c r="AK61" s="59" t="s">
        <v>85</v>
      </c>
    </row>
    <row r="62" spans="1:37" ht="15" customHeight="1" thickBot="1">
      <c r="A62" s="60"/>
      <c r="B62" s="251" t="s">
        <v>78</v>
      </c>
      <c r="C62" s="252"/>
      <c r="D62" s="252"/>
      <c r="E62" s="253"/>
      <c r="F62" s="239">
        <f>SUM(F59:L61)</f>
        <v>0</v>
      </c>
      <c r="G62" s="240"/>
      <c r="H62" s="240"/>
      <c r="I62" s="240"/>
      <c r="J62" s="240"/>
      <c r="K62" s="240"/>
      <c r="L62" s="240"/>
      <c r="M62" s="61" t="s">
        <v>73</v>
      </c>
      <c r="N62" s="222" t="s">
        <v>207</v>
      </c>
      <c r="O62" s="223"/>
      <c r="P62" s="223"/>
      <c r="Q62" s="224"/>
      <c r="R62" s="239">
        <f>SUM(R59:X61)</f>
        <v>0</v>
      </c>
      <c r="S62" s="240"/>
      <c r="T62" s="240"/>
      <c r="U62" s="240"/>
      <c r="V62" s="240"/>
      <c r="W62" s="240"/>
      <c r="X62" s="240"/>
      <c r="Y62" s="61" t="s">
        <v>73</v>
      </c>
      <c r="Z62" s="222" t="s">
        <v>207</v>
      </c>
      <c r="AA62" s="223"/>
      <c r="AB62" s="223"/>
      <c r="AC62" s="224"/>
      <c r="AD62" s="239">
        <f>SUM(AD59:AJ61)</f>
        <v>0</v>
      </c>
      <c r="AE62" s="240"/>
      <c r="AF62" s="240"/>
      <c r="AG62" s="240"/>
      <c r="AH62" s="240"/>
      <c r="AI62" s="240"/>
      <c r="AJ62" s="240"/>
      <c r="AK62" s="61" t="s">
        <v>73</v>
      </c>
    </row>
    <row r="63" spans="1:37" ht="15" customHeight="1">
      <c r="A63" s="55"/>
      <c r="B63" s="246" t="s">
        <v>67</v>
      </c>
      <c r="C63" s="247"/>
      <c r="D63" s="247"/>
      <c r="E63" s="247"/>
      <c r="F63" s="247"/>
      <c r="G63" s="247"/>
      <c r="H63" s="247"/>
      <c r="I63" s="247"/>
      <c r="J63" s="247"/>
      <c r="K63" s="247"/>
      <c r="L63" s="248" t="s">
        <v>68</v>
      </c>
      <c r="M63" s="249"/>
      <c r="N63" s="247" t="s">
        <v>208</v>
      </c>
      <c r="O63" s="247"/>
      <c r="P63" s="247"/>
      <c r="Q63" s="247"/>
      <c r="R63" s="247"/>
      <c r="S63" s="247"/>
      <c r="T63" s="247"/>
      <c r="U63" s="247"/>
      <c r="V63" s="247"/>
      <c r="W63" s="247"/>
      <c r="X63" s="248" t="s">
        <v>69</v>
      </c>
      <c r="Y63" s="250"/>
      <c r="Z63" s="246" t="s">
        <v>70</v>
      </c>
      <c r="AA63" s="247"/>
      <c r="AB63" s="247"/>
      <c r="AC63" s="247"/>
      <c r="AD63" s="247"/>
      <c r="AE63" s="247"/>
      <c r="AF63" s="247"/>
      <c r="AG63" s="247"/>
      <c r="AH63" s="247"/>
      <c r="AI63" s="248" t="s">
        <v>71</v>
      </c>
      <c r="AJ63" s="250"/>
      <c r="AK63" s="249"/>
    </row>
    <row r="64" spans="1:37" ht="15" customHeight="1">
      <c r="A64" s="56">
        <v>11</v>
      </c>
      <c r="B64" s="227" t="s">
        <v>72</v>
      </c>
      <c r="C64" s="228"/>
      <c r="D64" s="228"/>
      <c r="E64" s="229"/>
      <c r="F64" s="235"/>
      <c r="G64" s="236"/>
      <c r="H64" s="236"/>
      <c r="I64" s="236"/>
      <c r="J64" s="236"/>
      <c r="K64" s="236"/>
      <c r="L64" s="236"/>
      <c r="M64" s="57" t="s">
        <v>73</v>
      </c>
      <c r="N64" s="227" t="s">
        <v>72</v>
      </c>
      <c r="O64" s="228"/>
      <c r="P64" s="228"/>
      <c r="Q64" s="229"/>
      <c r="R64" s="235">
        <f>ROUNDDOWN(F64*$AF$8,0)</f>
        <v>0</v>
      </c>
      <c r="S64" s="236"/>
      <c r="T64" s="236"/>
      <c r="U64" s="236"/>
      <c r="V64" s="236"/>
      <c r="W64" s="236"/>
      <c r="X64" s="236"/>
      <c r="Y64" s="69" t="s">
        <v>73</v>
      </c>
      <c r="Z64" s="227" t="s">
        <v>72</v>
      </c>
      <c r="AA64" s="228"/>
      <c r="AB64" s="228"/>
      <c r="AC64" s="229"/>
      <c r="AD64" s="220">
        <f>IF(F64="",0,F64-R64)</f>
        <v>0</v>
      </c>
      <c r="AE64" s="221"/>
      <c r="AF64" s="221"/>
      <c r="AG64" s="221"/>
      <c r="AH64" s="221"/>
      <c r="AI64" s="221"/>
      <c r="AJ64" s="221"/>
      <c r="AK64" s="57" t="s">
        <v>73</v>
      </c>
    </row>
    <row r="65" spans="1:37" ht="15" customHeight="1">
      <c r="A65" s="58" t="s">
        <v>53</v>
      </c>
      <c r="B65" s="227" t="s">
        <v>84</v>
      </c>
      <c r="C65" s="228"/>
      <c r="D65" s="228"/>
      <c r="E65" s="229"/>
      <c r="F65" s="235"/>
      <c r="G65" s="236"/>
      <c r="H65" s="236"/>
      <c r="I65" s="236"/>
      <c r="J65" s="236"/>
      <c r="K65" s="236"/>
      <c r="L65" s="236"/>
      <c r="M65" s="57" t="s">
        <v>73</v>
      </c>
      <c r="N65" s="227" t="s">
        <v>84</v>
      </c>
      <c r="O65" s="228"/>
      <c r="P65" s="228"/>
      <c r="Q65" s="229"/>
      <c r="R65" s="237">
        <f>ROUNDDOWN(F65*$AF$8,0)</f>
        <v>0</v>
      </c>
      <c r="S65" s="238"/>
      <c r="T65" s="238"/>
      <c r="U65" s="238"/>
      <c r="V65" s="238"/>
      <c r="W65" s="238"/>
      <c r="X65" s="238"/>
      <c r="Y65" s="69" t="s">
        <v>73</v>
      </c>
      <c r="Z65" s="227" t="s">
        <v>84</v>
      </c>
      <c r="AA65" s="228"/>
      <c r="AB65" s="228"/>
      <c r="AC65" s="229"/>
      <c r="AD65" s="220">
        <f>IF(F65="",0,F65-R65)</f>
        <v>0</v>
      </c>
      <c r="AE65" s="221"/>
      <c r="AF65" s="221"/>
      <c r="AG65" s="221"/>
      <c r="AH65" s="221"/>
      <c r="AI65" s="221"/>
      <c r="AJ65" s="221"/>
      <c r="AK65" s="57" t="s">
        <v>73</v>
      </c>
    </row>
    <row r="66" spans="1:37" ht="15" customHeight="1">
      <c r="A66" s="58" t="s">
        <v>74</v>
      </c>
      <c r="B66" s="217" t="s">
        <v>92</v>
      </c>
      <c r="C66" s="218"/>
      <c r="D66" s="218"/>
      <c r="E66" s="219"/>
      <c r="F66" s="235"/>
      <c r="G66" s="236"/>
      <c r="H66" s="236"/>
      <c r="I66" s="236"/>
      <c r="J66" s="236"/>
      <c r="K66" s="236"/>
      <c r="L66" s="236"/>
      <c r="M66" s="59" t="s">
        <v>85</v>
      </c>
      <c r="N66" s="217" t="s">
        <v>92</v>
      </c>
      <c r="O66" s="218"/>
      <c r="P66" s="218"/>
      <c r="Q66" s="219"/>
      <c r="R66" s="237">
        <f>ROUNDDOWN(F66*$AF$8,0)</f>
        <v>0</v>
      </c>
      <c r="S66" s="238"/>
      <c r="T66" s="238"/>
      <c r="U66" s="238"/>
      <c r="V66" s="238"/>
      <c r="W66" s="238"/>
      <c r="X66" s="238"/>
      <c r="Y66" s="59" t="s">
        <v>85</v>
      </c>
      <c r="Z66" s="217" t="s">
        <v>92</v>
      </c>
      <c r="AA66" s="218"/>
      <c r="AB66" s="218"/>
      <c r="AC66" s="219"/>
      <c r="AD66" s="220">
        <f>IF(F66="",0,F66-R66)</f>
        <v>0</v>
      </c>
      <c r="AE66" s="221"/>
      <c r="AF66" s="221"/>
      <c r="AG66" s="221"/>
      <c r="AH66" s="221"/>
      <c r="AI66" s="221"/>
      <c r="AJ66" s="221"/>
      <c r="AK66" s="59" t="s">
        <v>85</v>
      </c>
    </row>
    <row r="67" spans="1:37" ht="15" customHeight="1" thickBot="1">
      <c r="A67" s="60"/>
      <c r="B67" s="222" t="s">
        <v>207</v>
      </c>
      <c r="C67" s="223"/>
      <c r="D67" s="223"/>
      <c r="E67" s="224"/>
      <c r="F67" s="239">
        <f>SUM(F64:L66)</f>
        <v>0</v>
      </c>
      <c r="G67" s="240"/>
      <c r="H67" s="240"/>
      <c r="I67" s="240"/>
      <c r="J67" s="240"/>
      <c r="K67" s="240"/>
      <c r="L67" s="240"/>
      <c r="M67" s="61" t="s">
        <v>73</v>
      </c>
      <c r="N67" s="222" t="s">
        <v>207</v>
      </c>
      <c r="O67" s="223"/>
      <c r="P67" s="223"/>
      <c r="Q67" s="224"/>
      <c r="R67" s="239">
        <f>SUM(R64:X66)</f>
        <v>0</v>
      </c>
      <c r="S67" s="240"/>
      <c r="T67" s="240"/>
      <c r="U67" s="240"/>
      <c r="V67" s="240"/>
      <c r="W67" s="240"/>
      <c r="X67" s="240"/>
      <c r="Y67" s="61" t="s">
        <v>73</v>
      </c>
      <c r="Z67" s="222" t="s">
        <v>207</v>
      </c>
      <c r="AA67" s="223"/>
      <c r="AB67" s="223"/>
      <c r="AC67" s="224"/>
      <c r="AD67" s="239">
        <f>SUM(AD64:AJ66)</f>
        <v>0</v>
      </c>
      <c r="AE67" s="240"/>
      <c r="AF67" s="240"/>
      <c r="AG67" s="240"/>
      <c r="AH67" s="240"/>
      <c r="AI67" s="240"/>
      <c r="AJ67" s="240"/>
      <c r="AK67" s="61" t="s">
        <v>73</v>
      </c>
    </row>
    <row r="68" spans="1:37" ht="15" customHeight="1">
      <c r="A68" s="55"/>
      <c r="B68" s="246" t="s">
        <v>67</v>
      </c>
      <c r="C68" s="247"/>
      <c r="D68" s="247"/>
      <c r="E68" s="247"/>
      <c r="F68" s="247"/>
      <c r="G68" s="247"/>
      <c r="H68" s="247"/>
      <c r="I68" s="247"/>
      <c r="J68" s="247"/>
      <c r="K68" s="247"/>
      <c r="L68" s="248" t="s">
        <v>68</v>
      </c>
      <c r="M68" s="249"/>
      <c r="N68" s="247" t="s">
        <v>208</v>
      </c>
      <c r="O68" s="247"/>
      <c r="P68" s="247"/>
      <c r="Q68" s="247"/>
      <c r="R68" s="247"/>
      <c r="S68" s="247"/>
      <c r="T68" s="247"/>
      <c r="U68" s="247"/>
      <c r="V68" s="247"/>
      <c r="W68" s="247"/>
      <c r="X68" s="248" t="s">
        <v>69</v>
      </c>
      <c r="Y68" s="250"/>
      <c r="Z68" s="246" t="s">
        <v>70</v>
      </c>
      <c r="AA68" s="247"/>
      <c r="AB68" s="247"/>
      <c r="AC68" s="247"/>
      <c r="AD68" s="247"/>
      <c r="AE68" s="247"/>
      <c r="AF68" s="247"/>
      <c r="AG68" s="247"/>
      <c r="AH68" s="247"/>
      <c r="AI68" s="248" t="s">
        <v>71</v>
      </c>
      <c r="AJ68" s="250"/>
      <c r="AK68" s="249"/>
    </row>
    <row r="69" spans="1:37" ht="15" customHeight="1">
      <c r="A69" s="56">
        <v>12</v>
      </c>
      <c r="B69" s="227" t="s">
        <v>72</v>
      </c>
      <c r="C69" s="228"/>
      <c r="D69" s="228"/>
      <c r="E69" s="229"/>
      <c r="F69" s="235"/>
      <c r="G69" s="236"/>
      <c r="H69" s="236"/>
      <c r="I69" s="236"/>
      <c r="J69" s="236"/>
      <c r="K69" s="236"/>
      <c r="L69" s="236"/>
      <c r="M69" s="57" t="s">
        <v>73</v>
      </c>
      <c r="N69" s="227" t="s">
        <v>72</v>
      </c>
      <c r="O69" s="228"/>
      <c r="P69" s="228"/>
      <c r="Q69" s="229"/>
      <c r="R69" s="235">
        <f>ROUNDDOWN(F69*$AF$8,0)</f>
        <v>0</v>
      </c>
      <c r="S69" s="236"/>
      <c r="T69" s="236"/>
      <c r="U69" s="236"/>
      <c r="V69" s="236"/>
      <c r="W69" s="236"/>
      <c r="X69" s="236"/>
      <c r="Y69" s="69" t="s">
        <v>73</v>
      </c>
      <c r="Z69" s="227" t="s">
        <v>72</v>
      </c>
      <c r="AA69" s="228"/>
      <c r="AB69" s="228"/>
      <c r="AC69" s="229"/>
      <c r="AD69" s="220">
        <f>IF(F69="",0,F69-R69)</f>
        <v>0</v>
      </c>
      <c r="AE69" s="221"/>
      <c r="AF69" s="221"/>
      <c r="AG69" s="221"/>
      <c r="AH69" s="221"/>
      <c r="AI69" s="221"/>
      <c r="AJ69" s="221"/>
      <c r="AK69" s="57" t="s">
        <v>73</v>
      </c>
    </row>
    <row r="70" spans="1:37" ht="15" customHeight="1">
      <c r="A70" s="58" t="s">
        <v>53</v>
      </c>
      <c r="B70" s="227" t="s">
        <v>84</v>
      </c>
      <c r="C70" s="228"/>
      <c r="D70" s="228"/>
      <c r="E70" s="229"/>
      <c r="F70" s="235"/>
      <c r="G70" s="236"/>
      <c r="H70" s="236"/>
      <c r="I70" s="236"/>
      <c r="J70" s="236"/>
      <c r="K70" s="236"/>
      <c r="L70" s="236"/>
      <c r="M70" s="57" t="s">
        <v>73</v>
      </c>
      <c r="N70" s="227" t="s">
        <v>84</v>
      </c>
      <c r="O70" s="228"/>
      <c r="P70" s="228"/>
      <c r="Q70" s="229"/>
      <c r="R70" s="237">
        <f>ROUNDDOWN(F70*$AF$8,0)</f>
        <v>0</v>
      </c>
      <c r="S70" s="238"/>
      <c r="T70" s="238"/>
      <c r="U70" s="238"/>
      <c r="V70" s="238"/>
      <c r="W70" s="238"/>
      <c r="X70" s="238"/>
      <c r="Y70" s="69" t="s">
        <v>73</v>
      </c>
      <c r="Z70" s="227" t="s">
        <v>84</v>
      </c>
      <c r="AA70" s="228"/>
      <c r="AB70" s="228"/>
      <c r="AC70" s="229"/>
      <c r="AD70" s="220">
        <f>IF(F70="",0,F70-R70)</f>
        <v>0</v>
      </c>
      <c r="AE70" s="221"/>
      <c r="AF70" s="221"/>
      <c r="AG70" s="221"/>
      <c r="AH70" s="221"/>
      <c r="AI70" s="221"/>
      <c r="AJ70" s="221"/>
      <c r="AK70" s="57" t="s">
        <v>73</v>
      </c>
    </row>
    <row r="71" spans="1:37" ht="15" customHeight="1">
      <c r="A71" s="58" t="s">
        <v>74</v>
      </c>
      <c r="B71" s="217" t="s">
        <v>92</v>
      </c>
      <c r="C71" s="218"/>
      <c r="D71" s="218"/>
      <c r="E71" s="219"/>
      <c r="F71" s="235"/>
      <c r="G71" s="236"/>
      <c r="H71" s="236"/>
      <c r="I71" s="236"/>
      <c r="J71" s="236"/>
      <c r="K71" s="236"/>
      <c r="L71" s="236"/>
      <c r="M71" s="59" t="s">
        <v>85</v>
      </c>
      <c r="N71" s="217" t="s">
        <v>92</v>
      </c>
      <c r="O71" s="218"/>
      <c r="P71" s="218"/>
      <c r="Q71" s="219"/>
      <c r="R71" s="237">
        <f>ROUNDDOWN(F71*$AF$8,0)</f>
        <v>0</v>
      </c>
      <c r="S71" s="238"/>
      <c r="T71" s="238"/>
      <c r="U71" s="238"/>
      <c r="V71" s="238"/>
      <c r="W71" s="238"/>
      <c r="X71" s="238"/>
      <c r="Y71" s="59" t="s">
        <v>85</v>
      </c>
      <c r="Z71" s="217" t="s">
        <v>92</v>
      </c>
      <c r="AA71" s="218"/>
      <c r="AB71" s="218"/>
      <c r="AC71" s="219"/>
      <c r="AD71" s="220">
        <f>IF(F71="",0,F71-R71)</f>
        <v>0</v>
      </c>
      <c r="AE71" s="221"/>
      <c r="AF71" s="221"/>
      <c r="AG71" s="221"/>
      <c r="AH71" s="221"/>
      <c r="AI71" s="221"/>
      <c r="AJ71" s="221"/>
      <c r="AK71" s="59" t="s">
        <v>85</v>
      </c>
    </row>
    <row r="72" spans="1:37" ht="15" customHeight="1" thickBot="1">
      <c r="A72" s="60"/>
      <c r="B72" s="222" t="s">
        <v>207</v>
      </c>
      <c r="C72" s="223"/>
      <c r="D72" s="223"/>
      <c r="E72" s="224"/>
      <c r="F72" s="239">
        <f>SUM(F69:L71)</f>
        <v>0</v>
      </c>
      <c r="G72" s="240"/>
      <c r="H72" s="240"/>
      <c r="I72" s="240"/>
      <c r="J72" s="240"/>
      <c r="K72" s="240"/>
      <c r="L72" s="240"/>
      <c r="M72" s="61" t="s">
        <v>73</v>
      </c>
      <c r="N72" s="222" t="s">
        <v>207</v>
      </c>
      <c r="O72" s="223"/>
      <c r="P72" s="223"/>
      <c r="Q72" s="224"/>
      <c r="R72" s="239">
        <f>SUM(R69:X71)</f>
        <v>0</v>
      </c>
      <c r="S72" s="240"/>
      <c r="T72" s="240"/>
      <c r="U72" s="240"/>
      <c r="V72" s="240"/>
      <c r="W72" s="240"/>
      <c r="X72" s="240"/>
      <c r="Y72" s="61" t="s">
        <v>73</v>
      </c>
      <c r="Z72" s="222" t="s">
        <v>207</v>
      </c>
      <c r="AA72" s="223"/>
      <c r="AB72" s="223"/>
      <c r="AC72" s="224"/>
      <c r="AD72" s="239">
        <f>SUM(AD69:AJ71)</f>
        <v>0</v>
      </c>
      <c r="AE72" s="240"/>
      <c r="AF72" s="240"/>
      <c r="AG72" s="240"/>
      <c r="AH72" s="240"/>
      <c r="AI72" s="240"/>
      <c r="AJ72" s="240"/>
      <c r="AK72" s="61" t="s">
        <v>73</v>
      </c>
    </row>
    <row r="73" spans="1:37" ht="15" customHeight="1">
      <c r="A73" s="55"/>
      <c r="B73" s="246" t="s">
        <v>67</v>
      </c>
      <c r="C73" s="247"/>
      <c r="D73" s="247"/>
      <c r="E73" s="247"/>
      <c r="F73" s="247"/>
      <c r="G73" s="247"/>
      <c r="H73" s="247"/>
      <c r="I73" s="247"/>
      <c r="J73" s="247"/>
      <c r="K73" s="247"/>
      <c r="L73" s="248" t="s">
        <v>68</v>
      </c>
      <c r="M73" s="249"/>
      <c r="N73" s="247" t="s">
        <v>208</v>
      </c>
      <c r="O73" s="247"/>
      <c r="P73" s="247"/>
      <c r="Q73" s="247"/>
      <c r="R73" s="247"/>
      <c r="S73" s="247"/>
      <c r="T73" s="247"/>
      <c r="U73" s="247"/>
      <c r="V73" s="247"/>
      <c r="W73" s="247"/>
      <c r="X73" s="248" t="s">
        <v>69</v>
      </c>
      <c r="Y73" s="250"/>
      <c r="Z73" s="246" t="s">
        <v>70</v>
      </c>
      <c r="AA73" s="247"/>
      <c r="AB73" s="247"/>
      <c r="AC73" s="247"/>
      <c r="AD73" s="247"/>
      <c r="AE73" s="247"/>
      <c r="AF73" s="247"/>
      <c r="AG73" s="247"/>
      <c r="AH73" s="247"/>
      <c r="AI73" s="248" t="s">
        <v>71</v>
      </c>
      <c r="AJ73" s="250"/>
      <c r="AK73" s="249"/>
    </row>
    <row r="74" spans="1:37" ht="15" customHeight="1">
      <c r="A74" s="56">
        <v>1</v>
      </c>
      <c r="B74" s="227" t="s">
        <v>72</v>
      </c>
      <c r="C74" s="228"/>
      <c r="D74" s="228"/>
      <c r="E74" s="229"/>
      <c r="F74" s="235"/>
      <c r="G74" s="236"/>
      <c r="H74" s="236"/>
      <c r="I74" s="236"/>
      <c r="J74" s="236"/>
      <c r="K74" s="236"/>
      <c r="L74" s="236"/>
      <c r="M74" s="57" t="s">
        <v>73</v>
      </c>
      <c r="N74" s="227" t="s">
        <v>72</v>
      </c>
      <c r="O74" s="228"/>
      <c r="P74" s="228"/>
      <c r="Q74" s="229"/>
      <c r="R74" s="235">
        <f>ROUNDDOWN(F74*$AF$8,0)</f>
        <v>0</v>
      </c>
      <c r="S74" s="236"/>
      <c r="T74" s="236"/>
      <c r="U74" s="236"/>
      <c r="V74" s="236"/>
      <c r="W74" s="236"/>
      <c r="X74" s="236"/>
      <c r="Y74" s="69" t="s">
        <v>73</v>
      </c>
      <c r="Z74" s="227" t="s">
        <v>72</v>
      </c>
      <c r="AA74" s="228"/>
      <c r="AB74" s="228"/>
      <c r="AC74" s="229"/>
      <c r="AD74" s="220">
        <f>IF(F74="",0,F74-R74)</f>
        <v>0</v>
      </c>
      <c r="AE74" s="221"/>
      <c r="AF74" s="221"/>
      <c r="AG74" s="221"/>
      <c r="AH74" s="221"/>
      <c r="AI74" s="221"/>
      <c r="AJ74" s="221"/>
      <c r="AK74" s="57" t="s">
        <v>73</v>
      </c>
    </row>
    <row r="75" spans="1:37" ht="15" customHeight="1">
      <c r="A75" s="58" t="s">
        <v>53</v>
      </c>
      <c r="B75" s="227" t="s">
        <v>84</v>
      </c>
      <c r="C75" s="228"/>
      <c r="D75" s="228"/>
      <c r="E75" s="229"/>
      <c r="F75" s="235"/>
      <c r="G75" s="236"/>
      <c r="H75" s="236"/>
      <c r="I75" s="236"/>
      <c r="J75" s="236"/>
      <c r="K75" s="236"/>
      <c r="L75" s="236"/>
      <c r="M75" s="57" t="s">
        <v>73</v>
      </c>
      <c r="N75" s="227" t="s">
        <v>84</v>
      </c>
      <c r="O75" s="228"/>
      <c r="P75" s="228"/>
      <c r="Q75" s="229"/>
      <c r="R75" s="237">
        <f>ROUNDDOWN(F75*$AF$8,0)</f>
        <v>0</v>
      </c>
      <c r="S75" s="238"/>
      <c r="T75" s="238"/>
      <c r="U75" s="238"/>
      <c r="V75" s="238"/>
      <c r="W75" s="238"/>
      <c r="X75" s="238"/>
      <c r="Y75" s="69" t="s">
        <v>73</v>
      </c>
      <c r="Z75" s="227" t="s">
        <v>84</v>
      </c>
      <c r="AA75" s="228"/>
      <c r="AB75" s="228"/>
      <c r="AC75" s="229"/>
      <c r="AD75" s="220">
        <f>IF(F75="",0,F75-R75)</f>
        <v>0</v>
      </c>
      <c r="AE75" s="221"/>
      <c r="AF75" s="221"/>
      <c r="AG75" s="221"/>
      <c r="AH75" s="221"/>
      <c r="AI75" s="221"/>
      <c r="AJ75" s="221"/>
      <c r="AK75" s="57" t="s">
        <v>73</v>
      </c>
    </row>
    <row r="76" spans="1:37" ht="15" customHeight="1">
      <c r="A76" s="58" t="s">
        <v>74</v>
      </c>
      <c r="B76" s="217" t="s">
        <v>92</v>
      </c>
      <c r="C76" s="218"/>
      <c r="D76" s="218"/>
      <c r="E76" s="219"/>
      <c r="F76" s="235"/>
      <c r="G76" s="236"/>
      <c r="H76" s="236"/>
      <c r="I76" s="236"/>
      <c r="J76" s="236"/>
      <c r="K76" s="236"/>
      <c r="L76" s="236"/>
      <c r="M76" s="59" t="s">
        <v>85</v>
      </c>
      <c r="N76" s="217" t="s">
        <v>92</v>
      </c>
      <c r="O76" s="218"/>
      <c r="P76" s="218"/>
      <c r="Q76" s="219"/>
      <c r="R76" s="237">
        <f>ROUNDDOWN(F76*$AF$8,0)</f>
        <v>0</v>
      </c>
      <c r="S76" s="238"/>
      <c r="T76" s="238"/>
      <c r="U76" s="238"/>
      <c r="V76" s="238"/>
      <c r="W76" s="238"/>
      <c r="X76" s="238"/>
      <c r="Y76" s="59" t="s">
        <v>85</v>
      </c>
      <c r="Z76" s="217" t="s">
        <v>92</v>
      </c>
      <c r="AA76" s="218"/>
      <c r="AB76" s="218"/>
      <c r="AC76" s="219"/>
      <c r="AD76" s="220">
        <f>IF(F76="",0,F76-R76)</f>
        <v>0</v>
      </c>
      <c r="AE76" s="221"/>
      <c r="AF76" s="221"/>
      <c r="AG76" s="221"/>
      <c r="AH76" s="221"/>
      <c r="AI76" s="221"/>
      <c r="AJ76" s="221"/>
      <c r="AK76" s="59" t="s">
        <v>85</v>
      </c>
    </row>
    <row r="77" spans="1:37" ht="15" customHeight="1" thickBot="1">
      <c r="A77" s="60"/>
      <c r="B77" s="222" t="s">
        <v>207</v>
      </c>
      <c r="C77" s="223"/>
      <c r="D77" s="223"/>
      <c r="E77" s="224"/>
      <c r="F77" s="239">
        <f>SUM(F74:L76)</f>
        <v>0</v>
      </c>
      <c r="G77" s="240"/>
      <c r="H77" s="240"/>
      <c r="I77" s="240"/>
      <c r="J77" s="240"/>
      <c r="K77" s="240"/>
      <c r="L77" s="240"/>
      <c r="M77" s="61" t="s">
        <v>73</v>
      </c>
      <c r="N77" s="222" t="s">
        <v>207</v>
      </c>
      <c r="O77" s="223"/>
      <c r="P77" s="223"/>
      <c r="Q77" s="224"/>
      <c r="R77" s="239">
        <f>SUM(R74:X76)</f>
        <v>0</v>
      </c>
      <c r="S77" s="240"/>
      <c r="T77" s="240"/>
      <c r="U77" s="240"/>
      <c r="V77" s="240"/>
      <c r="W77" s="240"/>
      <c r="X77" s="240"/>
      <c r="Y77" s="61" t="s">
        <v>73</v>
      </c>
      <c r="Z77" s="222" t="s">
        <v>207</v>
      </c>
      <c r="AA77" s="223"/>
      <c r="AB77" s="223"/>
      <c r="AC77" s="224"/>
      <c r="AD77" s="239">
        <f>SUM(AD74:AJ76)</f>
        <v>0</v>
      </c>
      <c r="AE77" s="240"/>
      <c r="AF77" s="240"/>
      <c r="AG77" s="240"/>
      <c r="AH77" s="240"/>
      <c r="AI77" s="240"/>
      <c r="AJ77" s="240"/>
      <c r="AK77" s="61" t="s">
        <v>73</v>
      </c>
    </row>
    <row r="78" spans="1:37" ht="15" customHeight="1">
      <c r="A78" s="56"/>
      <c r="B78" s="241" t="s">
        <v>67</v>
      </c>
      <c r="C78" s="242"/>
      <c r="D78" s="242"/>
      <c r="E78" s="242"/>
      <c r="F78" s="242"/>
      <c r="G78" s="242"/>
      <c r="H78" s="242"/>
      <c r="I78" s="242"/>
      <c r="J78" s="242"/>
      <c r="K78" s="242"/>
      <c r="L78" s="243" t="s">
        <v>68</v>
      </c>
      <c r="M78" s="244"/>
      <c r="N78" s="242" t="s">
        <v>208</v>
      </c>
      <c r="O78" s="242"/>
      <c r="P78" s="242"/>
      <c r="Q78" s="242"/>
      <c r="R78" s="242"/>
      <c r="S78" s="242"/>
      <c r="T78" s="242"/>
      <c r="U78" s="242"/>
      <c r="V78" s="242"/>
      <c r="W78" s="242"/>
      <c r="X78" s="243" t="s">
        <v>69</v>
      </c>
      <c r="Y78" s="245"/>
      <c r="Z78" s="241" t="s">
        <v>70</v>
      </c>
      <c r="AA78" s="242"/>
      <c r="AB78" s="242"/>
      <c r="AC78" s="242"/>
      <c r="AD78" s="242"/>
      <c r="AE78" s="242"/>
      <c r="AF78" s="242"/>
      <c r="AG78" s="242"/>
      <c r="AH78" s="242"/>
      <c r="AI78" s="243" t="s">
        <v>71</v>
      </c>
      <c r="AJ78" s="245"/>
      <c r="AK78" s="244"/>
    </row>
    <row r="79" spans="1:37" ht="15" customHeight="1">
      <c r="A79" s="56">
        <v>2</v>
      </c>
      <c r="B79" s="227" t="s">
        <v>72</v>
      </c>
      <c r="C79" s="228"/>
      <c r="D79" s="228"/>
      <c r="E79" s="229"/>
      <c r="F79" s="235"/>
      <c r="G79" s="236"/>
      <c r="H79" s="236"/>
      <c r="I79" s="236"/>
      <c r="J79" s="236"/>
      <c r="K79" s="236"/>
      <c r="L79" s="236"/>
      <c r="M79" s="57" t="s">
        <v>73</v>
      </c>
      <c r="N79" s="227" t="s">
        <v>72</v>
      </c>
      <c r="O79" s="228"/>
      <c r="P79" s="228"/>
      <c r="Q79" s="229"/>
      <c r="R79" s="235">
        <f>ROUNDDOWN(F79*$AF$8,0)</f>
        <v>0</v>
      </c>
      <c r="S79" s="236"/>
      <c r="T79" s="236"/>
      <c r="U79" s="236"/>
      <c r="V79" s="236"/>
      <c r="W79" s="236"/>
      <c r="X79" s="236"/>
      <c r="Y79" s="69" t="s">
        <v>73</v>
      </c>
      <c r="Z79" s="227" t="s">
        <v>72</v>
      </c>
      <c r="AA79" s="228"/>
      <c r="AB79" s="228"/>
      <c r="AC79" s="229"/>
      <c r="AD79" s="220">
        <f>IF(F79="",0,F79-R79)</f>
        <v>0</v>
      </c>
      <c r="AE79" s="221"/>
      <c r="AF79" s="221"/>
      <c r="AG79" s="221"/>
      <c r="AH79" s="221"/>
      <c r="AI79" s="221"/>
      <c r="AJ79" s="221"/>
      <c r="AK79" s="57" t="s">
        <v>73</v>
      </c>
    </row>
    <row r="80" spans="1:37" ht="15" customHeight="1">
      <c r="A80" s="58" t="s">
        <v>53</v>
      </c>
      <c r="B80" s="227" t="s">
        <v>84</v>
      </c>
      <c r="C80" s="228"/>
      <c r="D80" s="228"/>
      <c r="E80" s="229"/>
      <c r="F80" s="235"/>
      <c r="G80" s="236"/>
      <c r="H80" s="236"/>
      <c r="I80" s="236"/>
      <c r="J80" s="236"/>
      <c r="K80" s="236"/>
      <c r="L80" s="236"/>
      <c r="M80" s="57" t="s">
        <v>73</v>
      </c>
      <c r="N80" s="227" t="s">
        <v>84</v>
      </c>
      <c r="O80" s="228"/>
      <c r="P80" s="228"/>
      <c r="Q80" s="229"/>
      <c r="R80" s="237">
        <f>ROUNDDOWN(F80*$AF$8,0)</f>
        <v>0</v>
      </c>
      <c r="S80" s="238"/>
      <c r="T80" s="238"/>
      <c r="U80" s="238"/>
      <c r="V80" s="238"/>
      <c r="W80" s="238"/>
      <c r="X80" s="238"/>
      <c r="Y80" s="69" t="s">
        <v>73</v>
      </c>
      <c r="Z80" s="227" t="s">
        <v>84</v>
      </c>
      <c r="AA80" s="228"/>
      <c r="AB80" s="228"/>
      <c r="AC80" s="229"/>
      <c r="AD80" s="220">
        <f>IF(F80="",0,F80-R80)</f>
        <v>0</v>
      </c>
      <c r="AE80" s="221"/>
      <c r="AF80" s="221"/>
      <c r="AG80" s="221"/>
      <c r="AH80" s="221"/>
      <c r="AI80" s="221"/>
      <c r="AJ80" s="221"/>
      <c r="AK80" s="57" t="s">
        <v>73</v>
      </c>
    </row>
    <row r="81" spans="1:37" ht="15" customHeight="1">
      <c r="A81" s="58" t="s">
        <v>74</v>
      </c>
      <c r="B81" s="217" t="s">
        <v>92</v>
      </c>
      <c r="C81" s="218"/>
      <c r="D81" s="218"/>
      <c r="E81" s="219"/>
      <c r="F81" s="235"/>
      <c r="G81" s="236"/>
      <c r="H81" s="236"/>
      <c r="I81" s="236"/>
      <c r="J81" s="236"/>
      <c r="K81" s="236"/>
      <c r="L81" s="236"/>
      <c r="M81" s="59" t="s">
        <v>85</v>
      </c>
      <c r="N81" s="217" t="s">
        <v>92</v>
      </c>
      <c r="O81" s="218"/>
      <c r="P81" s="218"/>
      <c r="Q81" s="219"/>
      <c r="R81" s="237">
        <f>ROUNDDOWN(F81*$AF$8,0)</f>
        <v>0</v>
      </c>
      <c r="S81" s="238"/>
      <c r="T81" s="238"/>
      <c r="U81" s="238"/>
      <c r="V81" s="238"/>
      <c r="W81" s="238"/>
      <c r="X81" s="238"/>
      <c r="Y81" s="59" t="s">
        <v>85</v>
      </c>
      <c r="Z81" s="217" t="s">
        <v>92</v>
      </c>
      <c r="AA81" s="218"/>
      <c r="AB81" s="218"/>
      <c r="AC81" s="219"/>
      <c r="AD81" s="220">
        <f>IF(F81="",0,F81-R81)</f>
        <v>0</v>
      </c>
      <c r="AE81" s="221"/>
      <c r="AF81" s="221"/>
      <c r="AG81" s="221"/>
      <c r="AH81" s="221"/>
      <c r="AI81" s="221"/>
      <c r="AJ81" s="221"/>
      <c r="AK81" s="59" t="s">
        <v>85</v>
      </c>
    </row>
    <row r="82" spans="1:37" ht="15" customHeight="1" thickBot="1">
      <c r="A82" s="60"/>
      <c r="B82" s="222" t="s">
        <v>207</v>
      </c>
      <c r="C82" s="223"/>
      <c r="D82" s="223"/>
      <c r="E82" s="224"/>
      <c r="F82" s="239">
        <f>SUM(F79:L81)</f>
        <v>0</v>
      </c>
      <c r="G82" s="240"/>
      <c r="H82" s="240"/>
      <c r="I82" s="240"/>
      <c r="J82" s="240"/>
      <c r="K82" s="240"/>
      <c r="L82" s="240"/>
      <c r="M82" s="61" t="s">
        <v>73</v>
      </c>
      <c r="N82" s="222" t="s">
        <v>207</v>
      </c>
      <c r="O82" s="223"/>
      <c r="P82" s="223"/>
      <c r="Q82" s="224"/>
      <c r="R82" s="239">
        <f>SUM(R79:X81)</f>
        <v>0</v>
      </c>
      <c r="S82" s="240"/>
      <c r="T82" s="240"/>
      <c r="U82" s="240"/>
      <c r="V82" s="240"/>
      <c r="W82" s="240"/>
      <c r="X82" s="240"/>
      <c r="Y82" s="61" t="s">
        <v>73</v>
      </c>
      <c r="Z82" s="222" t="s">
        <v>207</v>
      </c>
      <c r="AA82" s="223"/>
      <c r="AB82" s="223"/>
      <c r="AC82" s="224"/>
      <c r="AD82" s="239">
        <f>SUM(AD79:AJ81)</f>
        <v>0</v>
      </c>
      <c r="AE82" s="240"/>
      <c r="AF82" s="240"/>
      <c r="AG82" s="240"/>
      <c r="AH82" s="240"/>
      <c r="AI82" s="240"/>
      <c r="AJ82" s="240"/>
      <c r="AK82" s="61" t="s">
        <v>73</v>
      </c>
    </row>
    <row r="83" spans="1:37" ht="15" customHeight="1" thickBot="1">
      <c r="A83" s="42"/>
      <c r="B83" s="63"/>
      <c r="C83" s="63"/>
      <c r="D83" s="63"/>
      <c r="E83" s="63"/>
      <c r="F83" s="64"/>
      <c r="G83" s="64"/>
      <c r="H83" s="64"/>
      <c r="I83" s="64"/>
      <c r="J83" s="64"/>
      <c r="K83" s="64"/>
      <c r="L83" s="64"/>
      <c r="M83" s="65"/>
      <c r="N83" s="63"/>
      <c r="O83" s="63"/>
      <c r="P83" s="63"/>
      <c r="Q83" s="63"/>
      <c r="R83" s="64"/>
      <c r="S83" s="64"/>
      <c r="T83" s="64"/>
      <c r="U83" s="64"/>
      <c r="V83" s="64"/>
      <c r="W83" s="64"/>
      <c r="X83" s="64"/>
      <c r="Y83" s="65"/>
      <c r="Z83" s="63"/>
      <c r="AA83" s="63"/>
      <c r="AB83" s="63"/>
      <c r="AC83" s="63"/>
      <c r="AD83" s="64"/>
      <c r="AE83" s="64"/>
      <c r="AF83" s="64"/>
      <c r="AG83" s="64"/>
      <c r="AH83" s="64"/>
      <c r="AI83" s="64"/>
      <c r="AJ83" s="64"/>
      <c r="AK83" s="65"/>
    </row>
    <row r="84" spans="1:37" ht="15" customHeight="1">
      <c r="A84" s="55"/>
      <c r="B84" s="230" t="s">
        <v>67</v>
      </c>
      <c r="C84" s="231"/>
      <c r="D84" s="231"/>
      <c r="E84" s="231"/>
      <c r="F84" s="231"/>
      <c r="G84" s="231"/>
      <c r="H84" s="231"/>
      <c r="I84" s="231"/>
      <c r="J84" s="231"/>
      <c r="K84" s="231"/>
      <c r="L84" s="232" t="s">
        <v>68</v>
      </c>
      <c r="M84" s="233"/>
      <c r="N84" s="230" t="s">
        <v>208</v>
      </c>
      <c r="O84" s="231"/>
      <c r="P84" s="231"/>
      <c r="Q84" s="231"/>
      <c r="R84" s="231"/>
      <c r="S84" s="231"/>
      <c r="T84" s="231"/>
      <c r="U84" s="231"/>
      <c r="V84" s="231"/>
      <c r="W84" s="231"/>
      <c r="X84" s="232" t="s">
        <v>69</v>
      </c>
      <c r="Y84" s="233"/>
      <c r="Z84" s="231" t="s">
        <v>70</v>
      </c>
      <c r="AA84" s="231"/>
      <c r="AB84" s="231"/>
      <c r="AC84" s="231"/>
      <c r="AD84" s="231"/>
      <c r="AE84" s="231"/>
      <c r="AF84" s="231"/>
      <c r="AG84" s="231"/>
      <c r="AH84" s="231"/>
      <c r="AI84" s="232" t="s">
        <v>71</v>
      </c>
      <c r="AJ84" s="234"/>
      <c r="AK84" s="233"/>
    </row>
    <row r="85" spans="1:37" ht="15" customHeight="1">
      <c r="A85" s="58" t="s">
        <v>75</v>
      </c>
      <c r="B85" s="227" t="s">
        <v>72</v>
      </c>
      <c r="C85" s="228"/>
      <c r="D85" s="228"/>
      <c r="E85" s="229"/>
      <c r="F85" s="220">
        <f>F54+F59+F64+F69+F74+F79</f>
        <v>0</v>
      </c>
      <c r="G85" s="221"/>
      <c r="H85" s="221"/>
      <c r="I85" s="221"/>
      <c r="J85" s="221"/>
      <c r="K85" s="221"/>
      <c r="L85" s="221"/>
      <c r="M85" s="57" t="s">
        <v>73</v>
      </c>
      <c r="N85" s="227" t="s">
        <v>72</v>
      </c>
      <c r="O85" s="228"/>
      <c r="P85" s="228"/>
      <c r="Q85" s="229"/>
      <c r="R85" s="220">
        <f>R54+R59+R64+R69+R74+R79</f>
        <v>0</v>
      </c>
      <c r="S85" s="221"/>
      <c r="T85" s="221"/>
      <c r="U85" s="221"/>
      <c r="V85" s="221"/>
      <c r="W85" s="221"/>
      <c r="X85" s="221"/>
      <c r="Y85" s="57" t="s">
        <v>73</v>
      </c>
      <c r="Z85" s="227" t="s">
        <v>72</v>
      </c>
      <c r="AA85" s="228"/>
      <c r="AB85" s="228"/>
      <c r="AC85" s="229"/>
      <c r="AD85" s="220">
        <f>AD54+AD59+AD64+AD69+AD74+AD79</f>
        <v>0</v>
      </c>
      <c r="AE85" s="221"/>
      <c r="AF85" s="221"/>
      <c r="AG85" s="221"/>
      <c r="AH85" s="221"/>
      <c r="AI85" s="221"/>
      <c r="AJ85" s="221"/>
      <c r="AK85" s="57" t="s">
        <v>73</v>
      </c>
    </row>
    <row r="86" spans="1:37" ht="15" customHeight="1">
      <c r="A86" s="58" t="s">
        <v>46</v>
      </c>
      <c r="B86" s="227" t="s">
        <v>84</v>
      </c>
      <c r="C86" s="228"/>
      <c r="D86" s="228"/>
      <c r="E86" s="229"/>
      <c r="F86" s="220">
        <f>F55+F60+F65+F70+F75+F80</f>
        <v>0</v>
      </c>
      <c r="G86" s="221"/>
      <c r="H86" s="221"/>
      <c r="I86" s="221"/>
      <c r="J86" s="221"/>
      <c r="K86" s="221"/>
      <c r="L86" s="221"/>
      <c r="M86" s="57" t="s">
        <v>73</v>
      </c>
      <c r="N86" s="227" t="s">
        <v>84</v>
      </c>
      <c r="O86" s="228"/>
      <c r="P86" s="228"/>
      <c r="Q86" s="229"/>
      <c r="R86" s="220">
        <f>R55+R60+R65+R70+R75+R80</f>
        <v>0</v>
      </c>
      <c r="S86" s="221"/>
      <c r="T86" s="221"/>
      <c r="U86" s="221"/>
      <c r="V86" s="221"/>
      <c r="W86" s="221"/>
      <c r="X86" s="221"/>
      <c r="Y86" s="57" t="s">
        <v>73</v>
      </c>
      <c r="Z86" s="227" t="s">
        <v>84</v>
      </c>
      <c r="AA86" s="228"/>
      <c r="AB86" s="228"/>
      <c r="AC86" s="229"/>
      <c r="AD86" s="220">
        <f>AD55+AD60+AD65+AD70+AD75+AD80</f>
        <v>0</v>
      </c>
      <c r="AE86" s="221"/>
      <c r="AF86" s="221"/>
      <c r="AG86" s="221"/>
      <c r="AH86" s="221"/>
      <c r="AI86" s="221"/>
      <c r="AJ86" s="221"/>
      <c r="AK86" s="57" t="s">
        <v>73</v>
      </c>
    </row>
    <row r="87" spans="1:37" ht="15" customHeight="1">
      <c r="A87" s="58" t="s">
        <v>212</v>
      </c>
      <c r="B87" s="217" t="s">
        <v>92</v>
      </c>
      <c r="C87" s="218"/>
      <c r="D87" s="218"/>
      <c r="E87" s="219"/>
      <c r="F87" s="220">
        <f>F56+F61+F66+F71+F76+F81</f>
        <v>0</v>
      </c>
      <c r="G87" s="221"/>
      <c r="H87" s="221"/>
      <c r="I87" s="221"/>
      <c r="J87" s="221"/>
      <c r="K87" s="221"/>
      <c r="L87" s="221"/>
      <c r="M87" s="69" t="s">
        <v>73</v>
      </c>
      <c r="N87" s="217" t="s">
        <v>92</v>
      </c>
      <c r="O87" s="218"/>
      <c r="P87" s="218"/>
      <c r="Q87" s="219"/>
      <c r="R87" s="220">
        <f>R56+R61+R66+R71+R76+R81</f>
        <v>0</v>
      </c>
      <c r="S87" s="221"/>
      <c r="T87" s="221"/>
      <c r="U87" s="221"/>
      <c r="V87" s="221"/>
      <c r="W87" s="221"/>
      <c r="X87" s="221"/>
      <c r="Y87" s="69" t="s">
        <v>73</v>
      </c>
      <c r="Z87" s="217" t="s">
        <v>92</v>
      </c>
      <c r="AA87" s="218"/>
      <c r="AB87" s="218"/>
      <c r="AC87" s="219"/>
      <c r="AD87" s="220">
        <f>AD56+AD61+AD66+AD71+AD76+AD81</f>
        <v>0</v>
      </c>
      <c r="AE87" s="221"/>
      <c r="AF87" s="221"/>
      <c r="AG87" s="221"/>
      <c r="AH87" s="221"/>
      <c r="AI87" s="221"/>
      <c r="AJ87" s="221"/>
      <c r="AK87" s="57" t="s">
        <v>73</v>
      </c>
    </row>
    <row r="88" spans="1:37" ht="15" customHeight="1" thickBot="1">
      <c r="A88" s="60"/>
      <c r="B88" s="222" t="s">
        <v>207</v>
      </c>
      <c r="C88" s="223"/>
      <c r="D88" s="223"/>
      <c r="E88" s="224"/>
      <c r="F88" s="225">
        <f>SUM(F85:L87)</f>
        <v>0</v>
      </c>
      <c r="G88" s="226"/>
      <c r="H88" s="226"/>
      <c r="I88" s="226"/>
      <c r="J88" s="226"/>
      <c r="K88" s="226"/>
      <c r="L88" s="226"/>
      <c r="M88" s="71" t="s">
        <v>73</v>
      </c>
      <c r="N88" s="222" t="s">
        <v>207</v>
      </c>
      <c r="O88" s="223"/>
      <c r="P88" s="223"/>
      <c r="Q88" s="224"/>
      <c r="R88" s="225">
        <f>SUM(R85:X87)</f>
        <v>0</v>
      </c>
      <c r="S88" s="226"/>
      <c r="T88" s="226"/>
      <c r="U88" s="226"/>
      <c r="V88" s="226"/>
      <c r="W88" s="226"/>
      <c r="X88" s="226"/>
      <c r="Y88" s="71" t="s">
        <v>73</v>
      </c>
      <c r="Z88" s="222" t="s">
        <v>207</v>
      </c>
      <c r="AA88" s="223"/>
      <c r="AB88" s="223"/>
      <c r="AC88" s="224"/>
      <c r="AD88" s="225">
        <f>SUM(AD85:AJ87)</f>
        <v>0</v>
      </c>
      <c r="AE88" s="226"/>
      <c r="AF88" s="226"/>
      <c r="AG88" s="226"/>
      <c r="AH88" s="226"/>
      <c r="AI88" s="226"/>
      <c r="AJ88" s="226"/>
      <c r="AK88" s="72" t="s">
        <v>73</v>
      </c>
    </row>
    <row r="89" spans="1:37" ht="15" customHeight="1" thickBot="1"/>
    <row r="90" spans="1:37" ht="15" customHeight="1">
      <c r="A90" s="55" t="s">
        <v>79</v>
      </c>
      <c r="B90" s="230" t="s">
        <v>67</v>
      </c>
      <c r="C90" s="231"/>
      <c r="D90" s="231"/>
      <c r="E90" s="231"/>
      <c r="F90" s="231"/>
      <c r="G90" s="231"/>
      <c r="H90" s="231"/>
      <c r="I90" s="231"/>
      <c r="J90" s="231"/>
      <c r="K90" s="231"/>
      <c r="L90" s="232" t="s">
        <v>68</v>
      </c>
      <c r="M90" s="233"/>
      <c r="N90" s="230" t="s">
        <v>208</v>
      </c>
      <c r="O90" s="231"/>
      <c r="P90" s="231"/>
      <c r="Q90" s="231"/>
      <c r="R90" s="231"/>
      <c r="S90" s="231"/>
      <c r="T90" s="231"/>
      <c r="U90" s="231"/>
      <c r="V90" s="231"/>
      <c r="W90" s="231"/>
      <c r="X90" s="232" t="s">
        <v>69</v>
      </c>
      <c r="Y90" s="233"/>
      <c r="Z90" s="230" t="s">
        <v>70</v>
      </c>
      <c r="AA90" s="231"/>
      <c r="AB90" s="231"/>
      <c r="AC90" s="231"/>
      <c r="AD90" s="231"/>
      <c r="AE90" s="231"/>
      <c r="AF90" s="231"/>
      <c r="AG90" s="231"/>
      <c r="AH90" s="231"/>
      <c r="AI90" s="232" t="s">
        <v>71</v>
      </c>
      <c r="AJ90" s="234"/>
      <c r="AK90" s="233"/>
    </row>
    <row r="91" spans="1:37" ht="15" customHeight="1">
      <c r="A91" s="58" t="s">
        <v>46</v>
      </c>
      <c r="B91" s="227" t="s">
        <v>72</v>
      </c>
      <c r="C91" s="228"/>
      <c r="D91" s="228"/>
      <c r="E91" s="229"/>
      <c r="F91" s="220">
        <f>F44+F85</f>
        <v>0</v>
      </c>
      <c r="G91" s="221"/>
      <c r="H91" s="221"/>
      <c r="I91" s="221"/>
      <c r="J91" s="221"/>
      <c r="K91" s="221"/>
      <c r="L91" s="221"/>
      <c r="M91" s="57" t="s">
        <v>73</v>
      </c>
      <c r="N91" s="227" t="s">
        <v>72</v>
      </c>
      <c r="O91" s="228"/>
      <c r="P91" s="228"/>
      <c r="Q91" s="229"/>
      <c r="R91" s="220">
        <f>R44+R85</f>
        <v>0</v>
      </c>
      <c r="S91" s="221"/>
      <c r="T91" s="221"/>
      <c r="U91" s="221"/>
      <c r="V91" s="221"/>
      <c r="W91" s="221"/>
      <c r="X91" s="221"/>
      <c r="Y91" s="57" t="s">
        <v>73</v>
      </c>
      <c r="Z91" s="227" t="s">
        <v>72</v>
      </c>
      <c r="AA91" s="228"/>
      <c r="AB91" s="228"/>
      <c r="AC91" s="229"/>
      <c r="AD91" s="220">
        <f>AD44+AD85</f>
        <v>0</v>
      </c>
      <c r="AE91" s="221"/>
      <c r="AF91" s="221"/>
      <c r="AG91" s="221"/>
      <c r="AH91" s="221"/>
      <c r="AI91" s="221"/>
      <c r="AJ91" s="221"/>
      <c r="AK91" s="57" t="s">
        <v>73</v>
      </c>
    </row>
    <row r="92" spans="1:37" ht="15" customHeight="1">
      <c r="A92" s="58" t="s">
        <v>76</v>
      </c>
      <c r="B92" s="227" t="s">
        <v>84</v>
      </c>
      <c r="C92" s="228"/>
      <c r="D92" s="228"/>
      <c r="E92" s="229"/>
      <c r="F92" s="220">
        <f>F45+F86</f>
        <v>0</v>
      </c>
      <c r="G92" s="221"/>
      <c r="H92" s="221"/>
      <c r="I92" s="221"/>
      <c r="J92" s="221"/>
      <c r="K92" s="221"/>
      <c r="L92" s="221"/>
      <c r="M92" s="57" t="s">
        <v>73</v>
      </c>
      <c r="N92" s="227" t="s">
        <v>84</v>
      </c>
      <c r="O92" s="228"/>
      <c r="P92" s="228"/>
      <c r="Q92" s="229"/>
      <c r="R92" s="220">
        <f>R45+R86</f>
        <v>0</v>
      </c>
      <c r="S92" s="221"/>
      <c r="T92" s="221"/>
      <c r="U92" s="221"/>
      <c r="V92" s="221"/>
      <c r="W92" s="221"/>
      <c r="X92" s="221"/>
      <c r="Y92" s="57" t="s">
        <v>73</v>
      </c>
      <c r="Z92" s="227" t="s">
        <v>84</v>
      </c>
      <c r="AA92" s="228"/>
      <c r="AB92" s="228"/>
      <c r="AC92" s="229"/>
      <c r="AD92" s="220">
        <f>AD45+AD86</f>
        <v>0</v>
      </c>
      <c r="AE92" s="221"/>
      <c r="AF92" s="221"/>
      <c r="AG92" s="221"/>
      <c r="AH92" s="221"/>
      <c r="AI92" s="221"/>
      <c r="AJ92" s="221"/>
      <c r="AK92" s="57" t="s">
        <v>73</v>
      </c>
    </row>
    <row r="93" spans="1:37" ht="15" customHeight="1">
      <c r="A93" s="58" t="s">
        <v>80</v>
      </c>
      <c r="B93" s="217" t="s">
        <v>92</v>
      </c>
      <c r="C93" s="218"/>
      <c r="D93" s="218"/>
      <c r="E93" s="219"/>
      <c r="F93" s="220">
        <f>F46+F87</f>
        <v>0</v>
      </c>
      <c r="G93" s="221"/>
      <c r="H93" s="221"/>
      <c r="I93" s="221"/>
      <c r="J93" s="221"/>
      <c r="K93" s="221"/>
      <c r="L93" s="221"/>
      <c r="M93" s="57" t="s">
        <v>73</v>
      </c>
      <c r="N93" s="217" t="s">
        <v>92</v>
      </c>
      <c r="O93" s="218"/>
      <c r="P93" s="218"/>
      <c r="Q93" s="219"/>
      <c r="R93" s="220">
        <f>R46+R87</f>
        <v>0</v>
      </c>
      <c r="S93" s="221"/>
      <c r="T93" s="221"/>
      <c r="U93" s="221"/>
      <c r="V93" s="221"/>
      <c r="W93" s="221"/>
      <c r="X93" s="221"/>
      <c r="Y93" s="57" t="s">
        <v>73</v>
      </c>
      <c r="Z93" s="217" t="s">
        <v>92</v>
      </c>
      <c r="AA93" s="218"/>
      <c r="AB93" s="218"/>
      <c r="AC93" s="219"/>
      <c r="AD93" s="220">
        <f>AD46+AD87</f>
        <v>0</v>
      </c>
      <c r="AE93" s="221"/>
      <c r="AF93" s="221"/>
      <c r="AG93" s="221"/>
      <c r="AH93" s="221"/>
      <c r="AI93" s="221"/>
      <c r="AJ93" s="221"/>
      <c r="AK93" s="57" t="s">
        <v>73</v>
      </c>
    </row>
    <row r="94" spans="1:37" ht="15" customHeight="1" thickBot="1">
      <c r="A94" s="73" t="s">
        <v>81</v>
      </c>
      <c r="B94" s="222" t="s">
        <v>207</v>
      </c>
      <c r="C94" s="223"/>
      <c r="D94" s="223"/>
      <c r="E94" s="224"/>
      <c r="F94" s="225">
        <f>SUM(F91:L93)</f>
        <v>0</v>
      </c>
      <c r="G94" s="226"/>
      <c r="H94" s="226"/>
      <c r="I94" s="226"/>
      <c r="J94" s="226"/>
      <c r="K94" s="226"/>
      <c r="L94" s="226"/>
      <c r="M94" s="72" t="s">
        <v>73</v>
      </c>
      <c r="N94" s="222" t="s">
        <v>207</v>
      </c>
      <c r="O94" s="223"/>
      <c r="P94" s="223"/>
      <c r="Q94" s="224"/>
      <c r="R94" s="225">
        <f>SUM(R91:X93)</f>
        <v>0</v>
      </c>
      <c r="S94" s="226"/>
      <c r="T94" s="226"/>
      <c r="U94" s="226"/>
      <c r="V94" s="226"/>
      <c r="W94" s="226"/>
      <c r="X94" s="226"/>
      <c r="Y94" s="72" t="s">
        <v>73</v>
      </c>
      <c r="Z94" s="222" t="s">
        <v>207</v>
      </c>
      <c r="AA94" s="223"/>
      <c r="AB94" s="223"/>
      <c r="AC94" s="224"/>
      <c r="AD94" s="225">
        <f>SUM(AD91:AJ93)</f>
        <v>0</v>
      </c>
      <c r="AE94" s="226"/>
      <c r="AF94" s="226"/>
      <c r="AG94" s="226"/>
      <c r="AH94" s="226"/>
      <c r="AI94" s="226"/>
      <c r="AJ94" s="226"/>
      <c r="AK94" s="72" t="s">
        <v>73</v>
      </c>
    </row>
    <row r="96" spans="1:37" ht="15" customHeight="1">
      <c r="G96" s="74"/>
    </row>
  </sheetData>
  <sheetProtection sheet="1" selectLockedCells="1"/>
  <mergeCells count="490">
    <mergeCell ref="A2:AK2"/>
    <mergeCell ref="E4:O6"/>
    <mergeCell ref="T4:U6"/>
    <mergeCell ref="V4:W6"/>
    <mergeCell ref="X4:X6"/>
    <mergeCell ref="Y4:Z6"/>
    <mergeCell ref="AA4:AA6"/>
    <mergeCell ref="AB4:AC6"/>
    <mergeCell ref="AD4:AD6"/>
    <mergeCell ref="A5:A8"/>
    <mergeCell ref="B5:D5"/>
    <mergeCell ref="P5:R5"/>
    <mergeCell ref="B7:G7"/>
    <mergeCell ref="H7:M7"/>
    <mergeCell ref="N7:R7"/>
    <mergeCell ref="S7:X7"/>
    <mergeCell ref="Y7:AC7"/>
    <mergeCell ref="AD7:AK7"/>
    <mergeCell ref="B8:F8"/>
    <mergeCell ref="G8:H8"/>
    <mergeCell ref="P8:S8"/>
    <mergeCell ref="T8:U8"/>
    <mergeCell ref="AC8:AE8"/>
    <mergeCell ref="AF8:AK8"/>
    <mergeCell ref="B9:E9"/>
    <mergeCell ref="F9:G9"/>
    <mergeCell ref="O9:R9"/>
    <mergeCell ref="S9:T9"/>
    <mergeCell ref="AB9:AC9"/>
    <mergeCell ref="AD9:AK9"/>
    <mergeCell ref="A11:H11"/>
    <mergeCell ref="I11:K11"/>
    <mergeCell ref="Q11:R11"/>
    <mergeCell ref="V11:W11"/>
    <mergeCell ref="B12:K12"/>
    <mergeCell ref="L12:M12"/>
    <mergeCell ref="N12:W12"/>
    <mergeCell ref="X12:Y12"/>
    <mergeCell ref="Z12:AH12"/>
    <mergeCell ref="AI12:AK12"/>
    <mergeCell ref="B13:E13"/>
    <mergeCell ref="F13:L13"/>
    <mergeCell ref="N13:Q13"/>
    <mergeCell ref="R13:X13"/>
    <mergeCell ref="Z13:AC13"/>
    <mergeCell ref="AD13:AJ13"/>
    <mergeCell ref="B14:E14"/>
    <mergeCell ref="F14:L14"/>
    <mergeCell ref="N14:Q14"/>
    <mergeCell ref="R14:X14"/>
    <mergeCell ref="Z14:AC14"/>
    <mergeCell ref="AD14:AJ14"/>
    <mergeCell ref="B15:E15"/>
    <mergeCell ref="F15:L15"/>
    <mergeCell ref="N15:Q15"/>
    <mergeCell ref="R15:X15"/>
    <mergeCell ref="Z15:AC15"/>
    <mergeCell ref="AD15:AJ15"/>
    <mergeCell ref="B16:E16"/>
    <mergeCell ref="F16:L16"/>
    <mergeCell ref="N16:Q16"/>
    <mergeCell ref="R16:X16"/>
    <mergeCell ref="Z16:AC16"/>
    <mergeCell ref="AD16:AJ16"/>
    <mergeCell ref="B17:K17"/>
    <mergeCell ref="L17:M17"/>
    <mergeCell ref="N17:W17"/>
    <mergeCell ref="X17:Y17"/>
    <mergeCell ref="Z17:AH17"/>
    <mergeCell ref="AI17:AK17"/>
    <mergeCell ref="B18:E18"/>
    <mergeCell ref="F18:L18"/>
    <mergeCell ref="N18:Q18"/>
    <mergeCell ref="R18:X18"/>
    <mergeCell ref="Z18:AC18"/>
    <mergeCell ref="AD18:AJ18"/>
    <mergeCell ref="B19:E19"/>
    <mergeCell ref="F19:L19"/>
    <mergeCell ref="N19:Q19"/>
    <mergeCell ref="R19:X19"/>
    <mergeCell ref="Z19:AC19"/>
    <mergeCell ref="AD19:AJ19"/>
    <mergeCell ref="B20:E20"/>
    <mergeCell ref="F20:L20"/>
    <mergeCell ref="N20:Q20"/>
    <mergeCell ref="R20:X20"/>
    <mergeCell ref="Z20:AC20"/>
    <mergeCell ref="AD20:AJ20"/>
    <mergeCell ref="B21:E21"/>
    <mergeCell ref="F21:L21"/>
    <mergeCell ref="N21:Q21"/>
    <mergeCell ref="R21:X21"/>
    <mergeCell ref="Z21:AC21"/>
    <mergeCell ref="AD21:AJ21"/>
    <mergeCell ref="B22:K22"/>
    <mergeCell ref="L22:M22"/>
    <mergeCell ref="N22:W22"/>
    <mergeCell ref="X22:Y22"/>
    <mergeCell ref="Z22:AH22"/>
    <mergeCell ref="AI22:AK22"/>
    <mergeCell ref="B23:E23"/>
    <mergeCell ref="F23:L23"/>
    <mergeCell ref="N23:Q23"/>
    <mergeCell ref="R23:X23"/>
    <mergeCell ref="Z23:AC23"/>
    <mergeCell ref="AD23:AJ23"/>
    <mergeCell ref="B24:E24"/>
    <mergeCell ref="F24:L24"/>
    <mergeCell ref="N24:Q24"/>
    <mergeCell ref="R24:X24"/>
    <mergeCell ref="Z24:AC24"/>
    <mergeCell ref="AD24:AJ24"/>
    <mergeCell ref="B25:E25"/>
    <mergeCell ref="F25:L25"/>
    <mergeCell ref="N25:Q25"/>
    <mergeCell ref="R25:X25"/>
    <mergeCell ref="Z25:AC25"/>
    <mergeCell ref="AD25:AJ25"/>
    <mergeCell ref="B26:E26"/>
    <mergeCell ref="F26:L26"/>
    <mergeCell ref="N26:Q26"/>
    <mergeCell ref="R26:X26"/>
    <mergeCell ref="Z26:AC26"/>
    <mergeCell ref="AD26:AJ26"/>
    <mergeCell ref="B27:K27"/>
    <mergeCell ref="L27:M27"/>
    <mergeCell ref="N27:W27"/>
    <mergeCell ref="X27:Y27"/>
    <mergeCell ref="Z27:AH27"/>
    <mergeCell ref="AI27:AK27"/>
    <mergeCell ref="B28:E28"/>
    <mergeCell ref="F28:L28"/>
    <mergeCell ref="N28:Q28"/>
    <mergeCell ref="R28:X28"/>
    <mergeCell ref="Z28:AC28"/>
    <mergeCell ref="AD28:AJ28"/>
    <mergeCell ref="B29:E29"/>
    <mergeCell ref="F29:L29"/>
    <mergeCell ref="N29:Q29"/>
    <mergeCell ref="R29:X29"/>
    <mergeCell ref="Z29:AC29"/>
    <mergeCell ref="AD29:AJ29"/>
    <mergeCell ref="B30:E30"/>
    <mergeCell ref="F30:L30"/>
    <mergeCell ref="N30:Q30"/>
    <mergeCell ref="R30:X30"/>
    <mergeCell ref="Z30:AC30"/>
    <mergeCell ref="AD30:AJ30"/>
    <mergeCell ref="B31:E31"/>
    <mergeCell ref="F31:L31"/>
    <mergeCell ref="N31:Q31"/>
    <mergeCell ref="R31:X31"/>
    <mergeCell ref="Z31:AC31"/>
    <mergeCell ref="AD31:AJ31"/>
    <mergeCell ref="B32:K32"/>
    <mergeCell ref="L32:M32"/>
    <mergeCell ref="N32:W32"/>
    <mergeCell ref="X32:Y32"/>
    <mergeCell ref="Z32:AH32"/>
    <mergeCell ref="AI32:AK32"/>
    <mergeCell ref="B33:E33"/>
    <mergeCell ref="F33:L33"/>
    <mergeCell ref="N33:Q33"/>
    <mergeCell ref="R33:X33"/>
    <mergeCell ref="Z33:AC33"/>
    <mergeCell ref="AD33:AJ33"/>
    <mergeCell ref="B34:E34"/>
    <mergeCell ref="F34:L34"/>
    <mergeCell ref="N34:Q34"/>
    <mergeCell ref="R34:X34"/>
    <mergeCell ref="Z34:AC34"/>
    <mergeCell ref="AD34:AJ34"/>
    <mergeCell ref="B35:E35"/>
    <mergeCell ref="F35:L35"/>
    <mergeCell ref="N35:Q35"/>
    <mergeCell ref="R35:X35"/>
    <mergeCell ref="Z35:AC35"/>
    <mergeCell ref="AD35:AJ35"/>
    <mergeCell ref="B36:E36"/>
    <mergeCell ref="F36:L36"/>
    <mergeCell ref="N36:Q36"/>
    <mergeCell ref="R36:X36"/>
    <mergeCell ref="Z36:AC36"/>
    <mergeCell ref="AD36:AJ36"/>
    <mergeCell ref="B37:K37"/>
    <mergeCell ref="L37:M37"/>
    <mergeCell ref="N37:W37"/>
    <mergeCell ref="X37:Y37"/>
    <mergeCell ref="Z37:AH37"/>
    <mergeCell ref="AI37:AK37"/>
    <mergeCell ref="B38:E38"/>
    <mergeCell ref="F38:L38"/>
    <mergeCell ref="N38:Q38"/>
    <mergeCell ref="R38:X38"/>
    <mergeCell ref="Z38:AC38"/>
    <mergeCell ref="AD38:AJ38"/>
    <mergeCell ref="B39:E39"/>
    <mergeCell ref="F39:L39"/>
    <mergeCell ref="N39:Q39"/>
    <mergeCell ref="R39:X39"/>
    <mergeCell ref="Z39:AC39"/>
    <mergeCell ref="AD39:AJ39"/>
    <mergeCell ref="B40:E40"/>
    <mergeCell ref="F40:L40"/>
    <mergeCell ref="N40:Q40"/>
    <mergeCell ref="R40:X40"/>
    <mergeCell ref="Z40:AC40"/>
    <mergeCell ref="AD40:AJ40"/>
    <mergeCell ref="B41:E41"/>
    <mergeCell ref="F41:L41"/>
    <mergeCell ref="N41:Q41"/>
    <mergeCell ref="R41:X41"/>
    <mergeCell ref="Z41:AC41"/>
    <mergeCell ref="AD41:AJ41"/>
    <mergeCell ref="B43:K43"/>
    <mergeCell ref="L43:M43"/>
    <mergeCell ref="N43:W43"/>
    <mergeCell ref="X43:Y43"/>
    <mergeCell ref="Z43:AH43"/>
    <mergeCell ref="AI43:AK43"/>
    <mergeCell ref="B44:E44"/>
    <mergeCell ref="F44:L44"/>
    <mergeCell ref="N44:Q44"/>
    <mergeCell ref="R44:X44"/>
    <mergeCell ref="Z44:AC44"/>
    <mergeCell ref="AD44:AJ44"/>
    <mergeCell ref="B45:E45"/>
    <mergeCell ref="F45:L45"/>
    <mergeCell ref="N45:Q45"/>
    <mergeCell ref="R45:X45"/>
    <mergeCell ref="Z45:AC45"/>
    <mergeCell ref="AD45:AJ45"/>
    <mergeCell ref="B46:E46"/>
    <mergeCell ref="F46:L46"/>
    <mergeCell ref="N46:Q46"/>
    <mergeCell ref="R46:X46"/>
    <mergeCell ref="Z46:AC46"/>
    <mergeCell ref="AD46:AJ46"/>
    <mergeCell ref="B47:E47"/>
    <mergeCell ref="F47:L47"/>
    <mergeCell ref="N47:Q47"/>
    <mergeCell ref="R47:X47"/>
    <mergeCell ref="Z47:AC47"/>
    <mergeCell ref="AD47:AJ47"/>
    <mergeCell ref="AH49:AK49"/>
    <mergeCell ref="A50:AK50"/>
    <mergeCell ref="A52:H52"/>
    <mergeCell ref="I52:K52"/>
    <mergeCell ref="Q52:R52"/>
    <mergeCell ref="V52:W52"/>
    <mergeCell ref="B53:K53"/>
    <mergeCell ref="L53:M53"/>
    <mergeCell ref="N53:W53"/>
    <mergeCell ref="X53:Y53"/>
    <mergeCell ref="Z53:AH53"/>
    <mergeCell ref="AI53:AK53"/>
    <mergeCell ref="B54:E54"/>
    <mergeCell ref="F54:L54"/>
    <mergeCell ref="N54:Q54"/>
    <mergeCell ref="R54:X54"/>
    <mergeCell ref="Z54:AC54"/>
    <mergeCell ref="AD54:AJ54"/>
    <mergeCell ref="B55:E55"/>
    <mergeCell ref="F55:L55"/>
    <mergeCell ref="N55:Q55"/>
    <mergeCell ref="R55:X55"/>
    <mergeCell ref="Z55:AC55"/>
    <mergeCell ref="AD55:AJ55"/>
    <mergeCell ref="B56:E56"/>
    <mergeCell ref="F56:L56"/>
    <mergeCell ref="N56:Q56"/>
    <mergeCell ref="R56:X56"/>
    <mergeCell ref="Z56:AC56"/>
    <mergeCell ref="AD56:AJ56"/>
    <mergeCell ref="B57:E57"/>
    <mergeCell ref="F57:L57"/>
    <mergeCell ref="N57:Q57"/>
    <mergeCell ref="R57:X57"/>
    <mergeCell ref="Z57:AC57"/>
    <mergeCell ref="AD57:AJ57"/>
    <mergeCell ref="B58:K58"/>
    <mergeCell ref="L58:M58"/>
    <mergeCell ref="N58:W58"/>
    <mergeCell ref="X58:Y58"/>
    <mergeCell ref="Z58:AH58"/>
    <mergeCell ref="AI58:AK58"/>
    <mergeCell ref="B59:E59"/>
    <mergeCell ref="F59:L59"/>
    <mergeCell ref="N59:Q59"/>
    <mergeCell ref="R59:X59"/>
    <mergeCell ref="Z59:AC59"/>
    <mergeCell ref="AD59:AJ59"/>
    <mergeCell ref="B60:E60"/>
    <mergeCell ref="F60:L60"/>
    <mergeCell ref="N60:Q60"/>
    <mergeCell ref="R60:X60"/>
    <mergeCell ref="Z60:AC60"/>
    <mergeCell ref="AD60:AJ60"/>
    <mergeCell ref="B61:E61"/>
    <mergeCell ref="F61:L61"/>
    <mergeCell ref="N61:Q61"/>
    <mergeCell ref="R61:X61"/>
    <mergeCell ref="Z61:AC61"/>
    <mergeCell ref="AD61:AJ61"/>
    <mergeCell ref="B62:E62"/>
    <mergeCell ref="F62:L62"/>
    <mergeCell ref="N62:Q62"/>
    <mergeCell ref="R62:X62"/>
    <mergeCell ref="Z62:AC62"/>
    <mergeCell ref="AD62:AJ62"/>
    <mergeCell ref="B63:K63"/>
    <mergeCell ref="L63:M63"/>
    <mergeCell ref="N63:W63"/>
    <mergeCell ref="X63:Y63"/>
    <mergeCell ref="Z63:AH63"/>
    <mergeCell ref="AI63:AK63"/>
    <mergeCell ref="B64:E64"/>
    <mergeCell ref="F64:L64"/>
    <mergeCell ref="N64:Q64"/>
    <mergeCell ref="R64:X64"/>
    <mergeCell ref="Z64:AC64"/>
    <mergeCell ref="AD64:AJ64"/>
    <mergeCell ref="B65:E65"/>
    <mergeCell ref="F65:L65"/>
    <mergeCell ref="N65:Q65"/>
    <mergeCell ref="R65:X65"/>
    <mergeCell ref="Z65:AC65"/>
    <mergeCell ref="AD65:AJ65"/>
    <mergeCell ref="B66:E66"/>
    <mergeCell ref="F66:L66"/>
    <mergeCell ref="N66:Q66"/>
    <mergeCell ref="R66:X66"/>
    <mergeCell ref="Z66:AC66"/>
    <mergeCell ref="AD66:AJ66"/>
    <mergeCell ref="B67:E67"/>
    <mergeCell ref="F67:L67"/>
    <mergeCell ref="N67:Q67"/>
    <mergeCell ref="R67:X67"/>
    <mergeCell ref="Z67:AC67"/>
    <mergeCell ref="AD67:AJ67"/>
    <mergeCell ref="B68:K68"/>
    <mergeCell ref="L68:M68"/>
    <mergeCell ref="N68:W68"/>
    <mergeCell ref="X68:Y68"/>
    <mergeCell ref="Z68:AH68"/>
    <mergeCell ref="AI68:AK68"/>
    <mergeCell ref="B69:E69"/>
    <mergeCell ref="F69:L69"/>
    <mergeCell ref="N69:Q69"/>
    <mergeCell ref="R69:X69"/>
    <mergeCell ref="Z69:AC69"/>
    <mergeCell ref="AD69:AJ69"/>
    <mergeCell ref="B70:E70"/>
    <mergeCell ref="F70:L70"/>
    <mergeCell ref="N70:Q70"/>
    <mergeCell ref="R70:X70"/>
    <mergeCell ref="Z70:AC70"/>
    <mergeCell ref="AD70:AJ70"/>
    <mergeCell ref="B71:E71"/>
    <mergeCell ref="F71:L71"/>
    <mergeCell ref="N71:Q71"/>
    <mergeCell ref="R71:X71"/>
    <mergeCell ref="Z71:AC71"/>
    <mergeCell ref="AD71:AJ71"/>
    <mergeCell ref="B72:E72"/>
    <mergeCell ref="F72:L72"/>
    <mergeCell ref="N72:Q72"/>
    <mergeCell ref="R72:X72"/>
    <mergeCell ref="Z72:AC72"/>
    <mergeCell ref="AD72:AJ72"/>
    <mergeCell ref="B73:K73"/>
    <mergeCell ref="L73:M73"/>
    <mergeCell ref="N73:W73"/>
    <mergeCell ref="X73:Y73"/>
    <mergeCell ref="Z73:AH73"/>
    <mergeCell ref="AI73:AK73"/>
    <mergeCell ref="B74:E74"/>
    <mergeCell ref="F74:L74"/>
    <mergeCell ref="N74:Q74"/>
    <mergeCell ref="R74:X74"/>
    <mergeCell ref="Z74:AC74"/>
    <mergeCell ref="AD74:AJ74"/>
    <mergeCell ref="B75:E75"/>
    <mergeCell ref="F75:L75"/>
    <mergeCell ref="N75:Q75"/>
    <mergeCell ref="R75:X75"/>
    <mergeCell ref="Z75:AC75"/>
    <mergeCell ref="AD75:AJ75"/>
    <mergeCell ref="B76:E76"/>
    <mergeCell ref="F76:L76"/>
    <mergeCell ref="N76:Q76"/>
    <mergeCell ref="R76:X76"/>
    <mergeCell ref="Z76:AC76"/>
    <mergeCell ref="AD76:AJ76"/>
    <mergeCell ref="B77:E77"/>
    <mergeCell ref="F77:L77"/>
    <mergeCell ref="N77:Q77"/>
    <mergeCell ref="R77:X77"/>
    <mergeCell ref="Z77:AC77"/>
    <mergeCell ref="AD77:AJ77"/>
    <mergeCell ref="B78:K78"/>
    <mergeCell ref="L78:M78"/>
    <mergeCell ref="N78:W78"/>
    <mergeCell ref="X78:Y78"/>
    <mergeCell ref="Z78:AH78"/>
    <mergeCell ref="AI78:AK78"/>
    <mergeCell ref="B79:E79"/>
    <mergeCell ref="F79:L79"/>
    <mergeCell ref="N79:Q79"/>
    <mergeCell ref="R79:X79"/>
    <mergeCell ref="Z79:AC79"/>
    <mergeCell ref="AD79:AJ79"/>
    <mergeCell ref="B80:E80"/>
    <mergeCell ref="F80:L80"/>
    <mergeCell ref="N80:Q80"/>
    <mergeCell ref="R80:X80"/>
    <mergeCell ref="Z80:AC80"/>
    <mergeCell ref="AD80:AJ80"/>
    <mergeCell ref="B81:E81"/>
    <mergeCell ref="F81:L81"/>
    <mergeCell ref="N81:Q81"/>
    <mergeCell ref="R81:X81"/>
    <mergeCell ref="Z81:AC81"/>
    <mergeCell ref="AD81:AJ81"/>
    <mergeCell ref="B82:E82"/>
    <mergeCell ref="F82:L82"/>
    <mergeCell ref="N82:Q82"/>
    <mergeCell ref="R82:X82"/>
    <mergeCell ref="Z82:AC82"/>
    <mergeCell ref="AD82:AJ82"/>
    <mergeCell ref="B84:K84"/>
    <mergeCell ref="L84:M84"/>
    <mergeCell ref="N84:W84"/>
    <mergeCell ref="X84:Y84"/>
    <mergeCell ref="Z84:AH84"/>
    <mergeCell ref="AI84:AK84"/>
    <mergeCell ref="B85:E85"/>
    <mergeCell ref="F85:L85"/>
    <mergeCell ref="N85:Q85"/>
    <mergeCell ref="R85:X85"/>
    <mergeCell ref="Z85:AC85"/>
    <mergeCell ref="AD85:AJ85"/>
    <mergeCell ref="B86:E86"/>
    <mergeCell ref="F86:L86"/>
    <mergeCell ref="N86:Q86"/>
    <mergeCell ref="R86:X86"/>
    <mergeCell ref="Z86:AC86"/>
    <mergeCell ref="AD86:AJ86"/>
    <mergeCell ref="B87:E87"/>
    <mergeCell ref="F87:L87"/>
    <mergeCell ref="N87:Q87"/>
    <mergeCell ref="R87:X87"/>
    <mergeCell ref="Z87:AC87"/>
    <mergeCell ref="AD87:AJ87"/>
    <mergeCell ref="B88:E88"/>
    <mergeCell ref="F88:L88"/>
    <mergeCell ref="N88:Q88"/>
    <mergeCell ref="R88:X88"/>
    <mergeCell ref="Z88:AC88"/>
    <mergeCell ref="AD88:AJ88"/>
    <mergeCell ref="B90:K90"/>
    <mergeCell ref="L90:M90"/>
    <mergeCell ref="N90:W90"/>
    <mergeCell ref="X90:Y90"/>
    <mergeCell ref="Z90:AH90"/>
    <mergeCell ref="AI90:AK90"/>
    <mergeCell ref="B91:E91"/>
    <mergeCell ref="F91:L91"/>
    <mergeCell ref="N91:Q91"/>
    <mergeCell ref="R91:X91"/>
    <mergeCell ref="Z91:AC91"/>
    <mergeCell ref="AD91:AJ91"/>
    <mergeCell ref="B92:E92"/>
    <mergeCell ref="F92:L92"/>
    <mergeCell ref="N92:Q92"/>
    <mergeCell ref="R92:X92"/>
    <mergeCell ref="Z92:AC92"/>
    <mergeCell ref="AD92:AJ92"/>
    <mergeCell ref="B93:E93"/>
    <mergeCell ref="F93:L93"/>
    <mergeCell ref="N93:Q93"/>
    <mergeCell ref="R93:X93"/>
    <mergeCell ref="Z93:AC93"/>
    <mergeCell ref="AD93:AJ93"/>
    <mergeCell ref="B94:E94"/>
    <mergeCell ref="F94:L94"/>
    <mergeCell ref="N94:Q94"/>
    <mergeCell ref="R94:X94"/>
    <mergeCell ref="Z94:AC94"/>
    <mergeCell ref="AD94:AJ94"/>
  </mergeCells>
  <phoneticPr fontId="2"/>
  <dataValidations count="4">
    <dataValidation type="list" allowBlank="1" showInputMessage="1" showErrorMessage="1" sqref="T4:U6" xr:uid="{00000000-0002-0000-0400-000000000000}">
      <formula1>"明治,大正,昭和"</formula1>
    </dataValidation>
    <dataValidation type="list" allowBlank="1" showInputMessage="1" showErrorMessage="1" sqref="AF8:AK8" xr:uid="{00000000-0002-0000-0400-000001000000}">
      <formula1>"25%,50%,12.5%,100%"</formula1>
    </dataValidation>
    <dataValidation type="list" allowBlank="1" showInputMessage="1" showErrorMessage="1" sqref="AD9:AK9" xr:uid="{00000000-0002-0000-0400-000002000000}">
      <formula1>"新規入所者,旧措置入所者"</formula1>
    </dataValidation>
    <dataValidation type="list" allowBlank="1" showInputMessage="1" showErrorMessage="1" sqref="F9:G9" xr:uid="{00000000-0002-0000-0400-000003000000}">
      <formula1>"平成,令和"</formula1>
    </dataValidation>
  </dataValidations>
  <printOptions horizontalCentered="1"/>
  <pageMargins left="0.39370078740157483" right="0.39370078740157483" top="0.59055118110236227" bottom="0.59055118110236227" header="0.51181102362204722" footer="0.51181102362204722"/>
  <pageSetup paperSize="9" scale="98" fitToHeight="0" orientation="portrait" r:id="rId1"/>
  <headerFooter alignWithMargins="0"/>
  <rowBreaks count="1" manualBreakCount="1">
    <brk id="4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【申請】別紙1（請求明細書）</vt:lpstr>
      <vt:lpstr>【申請】別紙２（対象者調査票）</vt:lpstr>
      <vt:lpstr>【実績】別紙1（請求明細書）</vt:lpstr>
      <vt:lpstr>【実績】別紙２（対象者調査票）</vt:lpstr>
      <vt:lpstr>様式第５号</vt:lpstr>
      <vt:lpstr>'【実績】別紙1（請求明細書）'!Print_Area</vt:lpstr>
      <vt:lpstr>'【実績】別紙２（対象者調査票）'!Print_Area</vt:lpstr>
      <vt:lpstr>'【申請】別紙1（請求明細書）'!Print_Area</vt:lpstr>
      <vt:lpstr>'【申請】別紙２（対象者調査票）'!Print_Area</vt:lpstr>
      <vt:lpstr>様式第５号!Print_Area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中島　亜矢子</cp:lastModifiedBy>
  <cp:lastPrinted>2022-05-12T08:08:32Z</cp:lastPrinted>
  <dcterms:created xsi:type="dcterms:W3CDTF">2005-09-02T06:02:35Z</dcterms:created>
  <dcterms:modified xsi:type="dcterms:W3CDTF">2025-03-18T04:43:34Z</dcterms:modified>
</cp:coreProperties>
</file>