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 yWindow="180" windowWidth="12195" windowHeight="7875" activeTab="0"/>
  </bookViews>
  <sheets>
    <sheet name="薬局" sheetId="1" r:id="rId1"/>
    <sheet name="記入例" sheetId="2" r:id="rId2"/>
  </sheets>
  <definedNames>
    <definedName name="_xlnm.Print_Area" localSheetId="1">'記入例'!$A$1:$BT$163</definedName>
    <definedName name="_xlnm.Print_Area" localSheetId="0">'薬局'!$A$1:$BT$163</definedName>
  </definedNames>
  <calcPr fullCalcOnLoad="1"/>
</workbook>
</file>

<file path=xl/sharedStrings.xml><?xml version="1.0" encoding="utf-8"?>
<sst xmlns="http://schemas.openxmlformats.org/spreadsheetml/2006/main" count="524" uniqueCount="126">
  <si>
    <t>週当たりの開店時間</t>
  </si>
  <si>
    <t>②のうち要指導医薬品の販売時間</t>
  </si>
  <si>
    <t>①のうち医薬品の販売時間</t>
  </si>
  <si>
    <t>②のうち第一類医薬品の販売時間</t>
  </si>
  <si>
    <t>②のうち要指導医薬品又は
　　　　　 第一類医薬品の販売時間</t>
  </si>
  <si>
    <t>時間</t>
  </si>
  <si>
    <t>情報提供場所の数</t>
  </si>
  <si>
    <t>①：</t>
  </si>
  <si>
    <t>②：</t>
  </si>
  <si>
    <t>③：</t>
  </si>
  <si>
    <t>④：</t>
  </si>
  <si>
    <t>⑤：</t>
  </si>
  <si>
    <t>⑦：</t>
  </si>
  <si>
    <t>月</t>
  </si>
  <si>
    <t>開店時間</t>
  </si>
  <si>
    <t>医薬品販売時間</t>
  </si>
  <si>
    <t>要指導医薬品</t>
  </si>
  <si>
    <t>第一類医薬品</t>
  </si>
  <si>
    <t>薬剤師勤務時間</t>
  </si>
  <si>
    <t>登録販売者勤務時間</t>
  </si>
  <si>
    <t>日</t>
  </si>
  <si>
    <t>管理者及びその他薬剤師、登録販売者の氏名、住所、週当たり勤務時間数等</t>
  </si>
  <si>
    <t>店舗の名称</t>
  </si>
  <si>
    <t>種別</t>
  </si>
  <si>
    <t>氏名</t>
  </si>
  <si>
    <t>住所</t>
  </si>
  <si>
    <t>管理者</t>
  </si>
  <si>
    <t>薬剤師名簿等の登録番号</t>
  </si>
  <si>
    <t>薬剤師名簿等の登録年月日</t>
  </si>
  <si>
    <t>第</t>
  </si>
  <si>
    <t>号</t>
  </si>
  <si>
    <t>薬局並びに店舗販売業及び配置販売業の業務を行う体制を定める省令</t>
  </si>
  <si>
    <t>登録販売者：</t>
  </si>
  <si>
    <t>⑧</t>
  </si>
  <si>
    <t>⑨</t>
  </si>
  <si>
    <t>合計</t>
  </si>
  <si>
    <t>⑩</t>
  </si>
  <si>
    <t>薬　剤　師：</t>
  </si>
  <si>
    <t>総取扱処方箋枚数（Ａ）</t>
  </si>
  <si>
    <t>前年において業務を行った日数（Ｂ）</t>
  </si>
  <si>
    <t>一日平均取扱処方箋数（Ａ／B）</t>
  </si>
  <si>
    <t>一日平均取扱処方箋数40枚毎の薬剤師数</t>
  </si>
  <si>
    <t>(眼科・耳鼻咽喉科・歯科)
×2/3＋その他の診療科</t>
  </si>
  <si>
    <t>枚</t>
  </si>
  <si>
    <t>名</t>
  </si>
  <si>
    <t>⑫</t>
  </si>
  <si>
    <t>⑬</t>
  </si>
  <si>
    <t>≧１であること</t>
  </si>
  <si>
    <t>②÷①</t>
  </si>
  <si>
    <t>≧0.5であること</t>
  </si>
  <si>
    <t>③÷②</t>
  </si>
  <si>
    <t>④÷②</t>
  </si>
  <si>
    <t>調剤された薬剤及び医薬品の情報提供等のための
業務に関する指針</t>
  </si>
  <si>
    <t>調剤された薬剤及び医薬品の情報提供等に関する業務手順書</t>
  </si>
  <si>
    <t>医薬品の安全使用のための業務手順書</t>
  </si>
  <si>
    <t>薬局における医療安全管理指針</t>
  </si>
  <si>
    <t>開店時間中は常時、調剤に従事する薬剤師が勤務していること</t>
  </si>
  <si>
    <t>資格者合計：</t>
  </si>
  <si>
    <t>薬剤師</t>
  </si>
  <si>
    <t>登録販売者</t>
  </si>
  <si>
    <t>非常勤</t>
  </si>
  <si>
    <t>相談応需体制を備えていること</t>
  </si>
  <si>
    <t>調剤に
従事する
勤務時間</t>
  </si>
  <si>
    <t>開店時間内
の勤務時間</t>
  </si>
  <si>
    <t>調剤に従事する薬剤師の員数</t>
  </si>
  <si>
    <t>※調剤に従事する薬剤師の員数＝常勤薬剤師数＋（非常勤薬剤師の勤務時間総数/就業規則に基づく勤務時間）</t>
  </si>
  <si>
    <t>⑥：</t>
  </si>
  <si>
    <t>要指導医薬品並びに一般用医薬品</t>
  </si>
  <si>
    <t>（⑥のうち）
要指導医薬品並びに第一類医薬品</t>
  </si>
  <si>
    <t>箇所</t>
  </si>
  <si>
    <t>⑬÷⑫</t>
  </si>
  <si>
    <t>⑨÷⑤</t>
  </si>
  <si>
    <t>⑩÷②</t>
  </si>
  <si>
    <t>⑧÷①</t>
  </si>
  <si>
    <t>⑪÷⑥÷②</t>
  </si>
  <si>
    <t>⑪</t>
  </si>
  <si>
    <t>この薬局で定める就業規則に基づく薬剤師の
勤務時間（32時間未満の場合は32時間とする）</t>
  </si>
  <si>
    <t>要指導又は一般用医薬品
販売に従事する勤務時間</t>
  </si>
  <si>
    <t>週当たり営業時間</t>
  </si>
  <si>
    <t>２２時から５時以外の週当たり営業時間</t>
  </si>
  <si>
    <t>≧３０であること</t>
  </si>
  <si>
    <t>≧１５であること</t>
  </si>
  <si>
    <t>以下、特定販売を実施する場合にのみ記入</t>
  </si>
  <si>
    <t>調剤及び調剤された薬剤並びに医薬品の販売又は授与の業務を行う体制の概要
（特定販売の実施なし又は開店時間外の特定販売の実施なし）</t>
  </si>
  <si>
    <t>⑨÷⑦÷⑤</t>
  </si>
  <si>
    <t>火</t>
  </si>
  <si>
    <t>水</t>
  </si>
  <si>
    <t>木</t>
  </si>
  <si>
    <t>金</t>
  </si>
  <si>
    <t>土</t>
  </si>
  <si>
    <t>日</t>
  </si>
  <si>
    <t>豊田　太郎</t>
  </si>
  <si>
    <t>豊田市西町3-60</t>
  </si>
  <si>
    <t>豊田　次郎</t>
  </si>
  <si>
    <t>○○○○○○</t>
  </si>
  <si>
    <t>△△△△△△</t>
  </si>
  <si>
    <t>豊田　三郎</t>
  </si>
  <si>
    <t>平成　〇〇年　〇〇月　〇〇日</t>
  </si>
  <si>
    <t>平成△△年　△△月　△△日</t>
  </si>
  <si>
    <t>平成□□年　□□月　□□日</t>
  </si>
  <si>
    <t>新規</t>
  </si>
  <si>
    <t>適</t>
  </si>
  <si>
    <t>とよた薬局</t>
  </si>
  <si>
    <t>豊田　花子</t>
  </si>
  <si>
    <t>豊田市足助町宮ノ後２６－２</t>
  </si>
  <si>
    <t>豊田市小渡町船戸１５－１</t>
  </si>
  <si>
    <t>豊田市稲武町竹ノ下1-1</t>
  </si>
  <si>
    <t>□□□□□□</t>
  </si>
  <si>
    <t>平成◇◇年　◇◇月　◇◇日</t>
  </si>
  <si>
    <t>◇◇－◇◇－◇◇◇◇◇◇</t>
  </si>
  <si>
    <t>開始１</t>
  </si>
  <si>
    <t>終了１</t>
  </si>
  <si>
    <t>開始２</t>
  </si>
  <si>
    <t>終了２</t>
  </si>
  <si>
    <t>開始３</t>
  </si>
  <si>
    <t>終了３</t>
  </si>
  <si>
    <t>開始４</t>
  </si>
  <si>
    <t>終了４</t>
  </si>
  <si>
    <t>終了２</t>
  </si>
  <si>
    <t>終了３</t>
  </si>
  <si>
    <t>昭和・平成・令和　　　　年　　　　月　　　　日</t>
  </si>
  <si>
    <t>昭和・平成・令和　　　　年　　　　月　　　　日</t>
  </si>
  <si>
    <t>昭和・平成・令和　　　　年　　　　月　　　　日</t>
  </si>
  <si>
    <t>昭和・平成・令和　　　　年　　　　月　　　　日</t>
  </si>
  <si>
    <t>昭和・平成・令和　　　　年　　　　月　　　　日</t>
  </si>
  <si>
    <t>昭和・平成・令和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</si>
</sst>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mm;@"/>
    <numFmt numFmtId="178" formatCode="[h]:mm"/>
  </numFmts>
  <fonts count="6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1"/>
      <name val="ＭＳ Ｐゴシック"/>
      <family val="3"/>
    </font>
    <font>
      <sz val="9"/>
      <color indexed="8"/>
      <name val="ＭＳ Ｐゴシック"/>
      <family val="3"/>
    </font>
    <font>
      <b/>
      <sz val="12"/>
      <color indexed="8"/>
      <name val="ＭＳ 明朝"/>
      <family val="1"/>
    </font>
    <font>
      <sz val="14"/>
      <color indexed="8"/>
      <name val="ＭＳ Ｐゴシック"/>
      <family val="3"/>
    </font>
    <font>
      <b/>
      <sz val="11"/>
      <color indexed="8"/>
      <name val="ＭＳ Ｐ明朝"/>
      <family val="1"/>
    </font>
    <font>
      <sz val="7"/>
      <color indexed="8"/>
      <name val="ＭＳ Ｐゴシック"/>
      <family val="3"/>
    </font>
    <font>
      <sz val="12"/>
      <color indexed="8"/>
      <name val="ＭＳ Ｐゴシック"/>
      <family val="3"/>
    </font>
    <font>
      <sz val="10"/>
      <color indexed="8"/>
      <name val="ＭＳ Ｐゴシック"/>
      <family val="3"/>
    </font>
    <font>
      <b/>
      <sz val="11"/>
      <color indexed="8"/>
      <name val="メイリオ"/>
      <family val="3"/>
    </font>
    <font>
      <b/>
      <sz val="11"/>
      <color indexed="8"/>
      <name val="游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11"/>
      <name val="Calibri"/>
      <family val="3"/>
    </font>
    <font>
      <sz val="11"/>
      <color theme="1"/>
      <name val="ＭＳ Ｐゴシック"/>
      <family val="3"/>
    </font>
    <font>
      <sz val="9"/>
      <color theme="1"/>
      <name val="Calibri"/>
      <family val="3"/>
    </font>
    <font>
      <sz val="9"/>
      <color theme="1"/>
      <name val="ＭＳ Ｐゴシック"/>
      <family val="3"/>
    </font>
    <font>
      <sz val="12"/>
      <color theme="1"/>
      <name val="Calibri"/>
      <family val="3"/>
    </font>
    <font>
      <b/>
      <sz val="11"/>
      <color theme="1"/>
      <name val="ＭＳ Ｐ明朝"/>
      <family val="1"/>
    </font>
    <font>
      <sz val="10"/>
      <color theme="1"/>
      <name val="Calibri"/>
      <family val="3"/>
    </font>
    <font>
      <sz val="7"/>
      <color theme="1"/>
      <name val="Calibri"/>
      <family val="3"/>
    </font>
    <font>
      <sz val="14"/>
      <color theme="1"/>
      <name val="Calibri"/>
      <family val="3"/>
    </font>
    <font>
      <sz val="14"/>
      <color theme="1"/>
      <name val="ＭＳ Ｐゴシック"/>
      <family val="3"/>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thin"/>
      <right/>
      <top style="medium"/>
      <bottom style="hair"/>
    </border>
    <border>
      <left/>
      <right/>
      <top style="medium"/>
      <bottom style="hair"/>
    </border>
    <border>
      <left/>
      <right style="thin"/>
      <top style="medium"/>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style="thin"/>
      <bottom style="hair"/>
    </border>
    <border>
      <left/>
      <right/>
      <top style="thin"/>
      <bottom style="hair"/>
    </border>
    <border>
      <left/>
      <right style="thin"/>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style="medium"/>
      <right/>
      <top/>
      <bottom style="medium"/>
    </border>
    <border>
      <left/>
      <right/>
      <top/>
      <bottom style="medium"/>
    </border>
    <border>
      <left/>
      <right style="thin"/>
      <top style="thin"/>
      <bottom/>
    </border>
    <border>
      <left/>
      <right style="thin"/>
      <top/>
      <bottom style="medium"/>
    </border>
    <border>
      <left style="thin"/>
      <right/>
      <top style="thin"/>
      <bottom/>
    </border>
    <border>
      <left style="thin"/>
      <right/>
      <top/>
      <bottom style="medium"/>
    </border>
    <border>
      <left/>
      <right style="medium"/>
      <top style="thin"/>
      <bottom/>
    </border>
    <border>
      <left/>
      <right style="medium"/>
      <top/>
      <bottom style="medium"/>
    </border>
    <border>
      <left style="medium"/>
      <right/>
      <top style="medium"/>
      <bottom/>
    </border>
    <border>
      <left style="medium"/>
      <right/>
      <top/>
      <bottom style="thin"/>
    </border>
    <border>
      <left/>
      <right style="thin"/>
      <top style="medium"/>
      <bottom/>
    </border>
    <border>
      <left/>
      <right style="thin"/>
      <top/>
      <bottom style="thin"/>
    </border>
    <border>
      <left style="thin"/>
      <right/>
      <top style="medium"/>
      <bottom/>
    </border>
    <border>
      <left style="thin"/>
      <right/>
      <top/>
      <bottom style="thin"/>
    </border>
    <border>
      <left/>
      <right style="medium"/>
      <top style="medium"/>
      <bottom/>
    </border>
    <border>
      <left/>
      <right style="medium"/>
      <top/>
      <bottom style="thin"/>
    </border>
    <border>
      <left style="thin"/>
      <right style="thin"/>
      <top style="thin"/>
      <bottom style="thin"/>
    </border>
    <border diagonalDown="1">
      <left style="thin"/>
      <right style="thin"/>
      <top style="thin"/>
      <bottom style="thin"/>
      <diagonal style="thin"/>
    </border>
    <border diagonalDown="1">
      <left style="thin"/>
      <right style="medium"/>
      <top style="thin"/>
      <bottom style="thin"/>
      <diagonal style="thin"/>
    </border>
    <border>
      <left style="medium"/>
      <right style="thin"/>
      <top style="thin"/>
      <bottom style="medium"/>
    </border>
    <border>
      <left style="thin"/>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medium"/>
      <right style="thin"/>
      <top style="thin"/>
      <bottom style="thin"/>
    </border>
    <border>
      <left style="thin"/>
      <right style="medium"/>
      <top style="thin"/>
      <bottom style="thin"/>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right style="thin"/>
      <top/>
      <bottom/>
    </border>
    <border>
      <left/>
      <right/>
      <top style="medium"/>
      <bottom style="dashed"/>
    </border>
    <border>
      <left/>
      <right style="medium"/>
      <top style="medium"/>
      <bottom style="dashed"/>
    </border>
    <border>
      <left style="thin"/>
      <right/>
      <top style="dashed"/>
      <bottom style="dashed"/>
    </border>
    <border>
      <left/>
      <right/>
      <top style="dashed"/>
      <bottom style="dashed"/>
    </border>
    <border diagonalUp="1">
      <left style="thin"/>
      <right/>
      <top style="dashed"/>
      <bottom style="dashed"/>
      <diagonal style="thin"/>
    </border>
    <border diagonalUp="1">
      <left/>
      <right/>
      <top style="dashed"/>
      <bottom style="dashed"/>
      <diagonal style="thin"/>
    </border>
    <border diagonalUp="1">
      <left/>
      <right style="thin"/>
      <top style="dashed"/>
      <bottom style="dashed"/>
      <diagonal style="thin"/>
    </border>
    <border>
      <left/>
      <right style="thin"/>
      <top style="dashed"/>
      <bottom style="dashed"/>
    </border>
    <border>
      <left/>
      <right style="medium"/>
      <top style="dashed"/>
      <bottom style="dashed"/>
    </border>
    <border>
      <left style="thin"/>
      <right/>
      <top style="dashed"/>
      <bottom style="medium"/>
    </border>
    <border>
      <left/>
      <right/>
      <top style="dashed"/>
      <bottom style="medium"/>
    </border>
    <border>
      <left/>
      <right style="thin"/>
      <top style="dashed"/>
      <bottom style="medium"/>
    </border>
    <border>
      <left style="thin"/>
      <right/>
      <top style="medium"/>
      <bottom style="dashed"/>
    </border>
    <border>
      <left/>
      <right style="thin"/>
      <top style="medium"/>
      <bottom style="dashed"/>
    </border>
    <border>
      <left/>
      <right style="medium"/>
      <top style="dashed"/>
      <bottom style="medium"/>
    </border>
    <border>
      <left style="thin"/>
      <right/>
      <top style="thin"/>
      <bottom style="medium"/>
    </border>
    <border>
      <left/>
      <right/>
      <top style="thin"/>
      <bottom style="medium"/>
    </border>
    <border>
      <left/>
      <right style="thin"/>
      <top style="thin"/>
      <bottom style="medium"/>
    </border>
    <border>
      <left style="thin"/>
      <right/>
      <top/>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hair"/>
      <bottom style="thin"/>
    </border>
    <border>
      <left style="thin"/>
      <right style="medium"/>
      <top style="hair"/>
      <bottom style="thin"/>
    </border>
    <border>
      <left style="thin"/>
      <right style="thin"/>
      <top/>
      <bottom style="hair"/>
    </border>
    <border>
      <left style="thin"/>
      <right style="thin"/>
      <top style="medium"/>
      <bottom style="hair"/>
    </border>
    <border>
      <left style="thin"/>
      <right style="thin"/>
      <top style="hair"/>
      <bottom>
        <color indexed="63"/>
      </bottom>
    </border>
    <border>
      <left style="thin"/>
      <right style="medium"/>
      <top>
        <color indexed="63"/>
      </top>
      <bottom style="hair"/>
    </border>
    <border>
      <left style="thin"/>
      <right style="medium"/>
      <top style="medium"/>
      <bottom style="hair"/>
    </border>
    <border>
      <left style="thin"/>
      <right style="medium"/>
      <top style="hair"/>
      <bottom>
        <color indexed="63"/>
      </botto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57">
    <xf numFmtId="0" fontId="0" fillId="0" borderId="0" xfId="0" applyFont="1" applyAlignment="1">
      <alignment vertical="center"/>
    </xf>
    <xf numFmtId="0" fontId="0" fillId="33" borderId="0" xfId="0" applyFill="1" applyAlignment="1">
      <alignment vertical="center"/>
    </xf>
    <xf numFmtId="0" fontId="50" fillId="33" borderId="0" xfId="0" applyFont="1" applyFill="1" applyAlignment="1">
      <alignment horizontal="left" vertical="center"/>
    </xf>
    <xf numFmtId="0" fontId="0" fillId="0" borderId="0" xfId="0" applyAlignment="1">
      <alignment vertical="center"/>
    </xf>
    <xf numFmtId="0" fontId="50" fillId="33" borderId="0" xfId="0" applyFont="1" applyFill="1" applyAlignment="1">
      <alignment vertical="center"/>
    </xf>
    <xf numFmtId="0" fontId="50" fillId="33" borderId="0" xfId="0" applyFont="1" applyFill="1" applyAlignment="1">
      <alignment vertical="center"/>
    </xf>
    <xf numFmtId="0" fontId="51" fillId="33" borderId="0" xfId="0" applyFont="1" applyFill="1" applyAlignment="1">
      <alignment vertical="center"/>
    </xf>
    <xf numFmtId="0" fontId="0" fillId="33" borderId="0" xfId="0" applyFill="1" applyAlignment="1" applyProtection="1">
      <alignment vertical="center"/>
      <protection/>
    </xf>
    <xf numFmtId="0" fontId="52" fillId="33" borderId="0" xfId="0" applyFont="1" applyFill="1" applyAlignment="1">
      <alignment vertical="center"/>
    </xf>
    <xf numFmtId="0" fontId="53" fillId="33" borderId="0" xfId="0" applyFont="1" applyFill="1" applyAlignment="1">
      <alignment vertical="top"/>
    </xf>
    <xf numFmtId="0" fontId="50" fillId="33" borderId="0" xfId="0" applyFont="1" applyFill="1" applyAlignment="1">
      <alignment vertical="center"/>
    </xf>
    <xf numFmtId="0" fontId="54" fillId="33" borderId="0" xfId="0" applyFont="1" applyFill="1" applyAlignment="1">
      <alignment vertical="center"/>
    </xf>
    <xf numFmtId="0" fontId="53" fillId="33" borderId="0" xfId="0" applyFont="1" applyFill="1" applyAlignment="1">
      <alignment vertical="center"/>
    </xf>
    <xf numFmtId="0" fontId="0" fillId="0" borderId="0" xfId="0" applyFill="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178" fontId="0" fillId="34" borderId="12" xfId="0" applyNumberFormat="1" applyFill="1" applyBorder="1" applyAlignment="1" applyProtection="1">
      <alignment horizontal="center" vertical="center"/>
      <protection locked="0"/>
    </xf>
    <xf numFmtId="178" fontId="0" fillId="34" borderId="13" xfId="0" applyNumberFormat="1" applyFill="1" applyBorder="1" applyAlignment="1" applyProtection="1">
      <alignment horizontal="center" vertical="center"/>
      <protection locked="0"/>
    </xf>
    <xf numFmtId="178" fontId="0" fillId="34" borderId="14" xfId="0" applyNumberFormat="1" applyFill="1" applyBorder="1" applyAlignment="1" applyProtection="1">
      <alignment horizontal="center" vertical="center"/>
      <protection locked="0"/>
    </xf>
    <xf numFmtId="178" fontId="0" fillId="34" borderId="15" xfId="0" applyNumberFormat="1" applyFill="1" applyBorder="1" applyAlignment="1" applyProtection="1">
      <alignment horizontal="center" vertical="center"/>
      <protection locked="0"/>
    </xf>
    <xf numFmtId="178" fontId="0" fillId="34" borderId="16" xfId="0" applyNumberFormat="1" applyFill="1" applyBorder="1" applyAlignment="1" applyProtection="1">
      <alignment horizontal="center" vertical="center"/>
      <protection locked="0"/>
    </xf>
    <xf numFmtId="178" fontId="0" fillId="34" borderId="17" xfId="0" applyNumberFormat="1" applyFill="1" applyBorder="1" applyAlignment="1" applyProtection="1">
      <alignment horizontal="center" vertical="center"/>
      <protection locked="0"/>
    </xf>
    <xf numFmtId="178" fontId="0" fillId="34" borderId="18" xfId="0" applyNumberFormat="1" applyFill="1" applyBorder="1" applyAlignment="1" applyProtection="1">
      <alignment horizontal="center" vertical="center"/>
      <protection locked="0"/>
    </xf>
    <xf numFmtId="178" fontId="0" fillId="34" borderId="19" xfId="0" applyNumberFormat="1" applyFill="1" applyBorder="1" applyAlignment="1" applyProtection="1">
      <alignment horizontal="center" vertical="center"/>
      <protection locked="0"/>
    </xf>
    <xf numFmtId="178" fontId="0" fillId="34" borderId="20" xfId="0" applyNumberFormat="1" applyFill="1" applyBorder="1" applyAlignment="1" applyProtection="1">
      <alignment horizontal="center" vertical="center"/>
      <protection locked="0"/>
    </xf>
    <xf numFmtId="178" fontId="0" fillId="34" borderId="21" xfId="0" applyNumberFormat="1" applyFill="1" applyBorder="1" applyAlignment="1" applyProtection="1">
      <alignment horizontal="center" vertical="center"/>
      <protection locked="0"/>
    </xf>
    <xf numFmtId="178" fontId="0" fillId="34" borderId="22" xfId="0" applyNumberFormat="1" applyFill="1" applyBorder="1" applyAlignment="1" applyProtection="1">
      <alignment horizontal="center" vertical="center"/>
      <protection locked="0"/>
    </xf>
    <xf numFmtId="178" fontId="0" fillId="34" borderId="23" xfId="0" applyNumberFormat="1" applyFill="1" applyBorder="1" applyAlignment="1" applyProtection="1">
      <alignment horizontal="center" vertical="center"/>
      <protection locked="0"/>
    </xf>
    <xf numFmtId="178" fontId="0" fillId="34" borderId="24" xfId="0" applyNumberFormat="1" applyFill="1" applyBorder="1" applyAlignment="1" applyProtection="1">
      <alignment horizontal="center" vertical="center"/>
      <protection locked="0"/>
    </xf>
    <xf numFmtId="178" fontId="0" fillId="34" borderId="25" xfId="0" applyNumberFormat="1" applyFill="1" applyBorder="1" applyAlignment="1" applyProtection="1">
      <alignment horizontal="center" vertical="center"/>
      <protection locked="0"/>
    </xf>
    <xf numFmtId="178" fontId="0" fillId="34" borderId="26" xfId="0" applyNumberFormat="1" applyFill="1" applyBorder="1" applyAlignment="1" applyProtection="1">
      <alignment horizontal="center" vertical="center"/>
      <protection locked="0"/>
    </xf>
    <xf numFmtId="178" fontId="0" fillId="34" borderId="27" xfId="0" applyNumberFormat="1" applyFill="1" applyBorder="1" applyAlignment="1" applyProtection="1">
      <alignment horizontal="center" vertical="center"/>
      <protection locked="0"/>
    </xf>
    <xf numFmtId="178" fontId="0" fillId="34" borderId="28" xfId="0" applyNumberFormat="1" applyFill="1" applyBorder="1" applyAlignment="1" applyProtection="1">
      <alignment horizontal="center" vertical="center"/>
      <protection locked="0"/>
    </xf>
    <xf numFmtId="178" fontId="0" fillId="34" borderId="29" xfId="0" applyNumberFormat="1" applyFill="1" applyBorder="1" applyAlignment="1" applyProtection="1">
      <alignment horizontal="center" vertical="center"/>
      <protection locked="0"/>
    </xf>
    <xf numFmtId="178" fontId="0" fillId="34" borderId="30" xfId="0" applyNumberFormat="1" applyFill="1" applyBorder="1" applyAlignment="1" applyProtection="1">
      <alignment horizontal="center" vertical="center"/>
      <protection locked="0"/>
    </xf>
    <xf numFmtId="178" fontId="0" fillId="34" borderId="31" xfId="0" applyNumberFormat="1" applyFill="1" applyBorder="1" applyAlignment="1" applyProtection="1">
      <alignment horizontal="center" vertical="center"/>
      <protection locked="0"/>
    </xf>
    <xf numFmtId="178" fontId="0" fillId="34" borderId="32" xfId="0" applyNumberFormat="1" applyFill="1" applyBorder="1" applyAlignment="1" applyProtection="1">
      <alignment horizontal="center" vertical="center"/>
      <protection locked="0"/>
    </xf>
    <xf numFmtId="0" fontId="53" fillId="33" borderId="33" xfId="0" applyFont="1" applyFill="1" applyBorder="1" applyAlignment="1">
      <alignment horizontal="center" vertical="center"/>
    </xf>
    <xf numFmtId="0" fontId="53" fillId="33" borderId="34" xfId="0" applyFont="1" applyFill="1" applyBorder="1" applyAlignment="1">
      <alignment horizontal="center" vertical="center"/>
    </xf>
    <xf numFmtId="0" fontId="53" fillId="33" borderId="35" xfId="0" applyFont="1" applyFill="1" applyBorder="1" applyAlignment="1">
      <alignment horizontal="center" vertical="center"/>
    </xf>
    <xf numFmtId="0" fontId="53" fillId="0" borderId="36" xfId="0" applyFont="1" applyBorder="1" applyAlignment="1">
      <alignment horizontal="left" vertical="center"/>
    </xf>
    <xf numFmtId="0" fontId="53" fillId="0" borderId="37" xfId="0" applyFont="1" applyBorder="1" applyAlignment="1">
      <alignment horizontal="left" vertical="center"/>
    </xf>
    <xf numFmtId="0" fontId="53" fillId="0" borderId="38" xfId="0" applyFont="1" applyBorder="1" applyAlignment="1">
      <alignment horizontal="left" vertical="center"/>
    </xf>
    <xf numFmtId="0" fontId="53" fillId="0" borderId="39" xfId="0" applyFont="1" applyBorder="1" applyAlignment="1">
      <alignment horizontal="left" vertical="center"/>
    </xf>
    <xf numFmtId="0" fontId="54" fillId="0" borderId="37" xfId="0" applyFont="1" applyBorder="1" applyAlignment="1">
      <alignment horizontal="center" vertical="center"/>
    </xf>
    <xf numFmtId="0" fontId="54" fillId="0" borderId="40" xfId="0" applyFont="1" applyBorder="1" applyAlignment="1">
      <alignment horizontal="center" vertical="center"/>
    </xf>
    <xf numFmtId="0" fontId="54" fillId="0" borderId="39" xfId="0" applyFont="1" applyBorder="1" applyAlignment="1">
      <alignment horizontal="center" vertical="center"/>
    </xf>
    <xf numFmtId="0" fontId="54" fillId="0" borderId="41" xfId="0" applyFont="1" applyBorder="1" applyAlignment="1">
      <alignment horizontal="center" vertical="center"/>
    </xf>
    <xf numFmtId="38" fontId="55" fillId="0" borderId="42" xfId="49" applyFont="1" applyBorder="1" applyAlignment="1">
      <alignment horizontal="center" vertical="center"/>
    </xf>
    <xf numFmtId="38" fontId="55" fillId="0" borderId="37" xfId="49" applyFont="1" applyBorder="1" applyAlignment="1">
      <alignment horizontal="center" vertical="center"/>
    </xf>
    <xf numFmtId="38" fontId="55" fillId="0" borderId="43" xfId="49" applyFont="1" applyBorder="1" applyAlignment="1">
      <alignment horizontal="center" vertical="center"/>
    </xf>
    <xf numFmtId="38" fontId="55" fillId="0" borderId="39" xfId="49" applyFont="1" applyBorder="1" applyAlignment="1">
      <alignment horizontal="center" vertical="center"/>
    </xf>
    <xf numFmtId="0" fontId="53" fillId="33" borderId="37" xfId="0" applyFont="1" applyFill="1" applyBorder="1" applyAlignment="1">
      <alignment horizontal="center" textRotation="255"/>
    </xf>
    <xf numFmtId="0" fontId="53" fillId="33" borderId="40" xfId="0" applyFont="1" applyFill="1" applyBorder="1" applyAlignment="1">
      <alignment horizontal="center" textRotation="255"/>
    </xf>
    <xf numFmtId="0" fontId="53" fillId="33" borderId="39" xfId="0" applyFont="1" applyFill="1" applyBorder="1" applyAlignment="1">
      <alignment horizontal="center" textRotation="255"/>
    </xf>
    <xf numFmtId="0" fontId="53" fillId="33" borderId="41" xfId="0" applyFont="1" applyFill="1" applyBorder="1" applyAlignment="1">
      <alignment horizontal="center" textRotation="255"/>
    </xf>
    <xf numFmtId="0" fontId="53" fillId="0" borderId="42" xfId="0" applyFont="1" applyBorder="1" applyAlignment="1">
      <alignment horizontal="center" vertical="center"/>
    </xf>
    <xf numFmtId="0" fontId="53" fillId="0" borderId="37" xfId="0" applyFont="1" applyBorder="1" applyAlignment="1">
      <alignment horizontal="center" vertical="center"/>
    </xf>
    <xf numFmtId="0" fontId="53" fillId="0" borderId="40" xfId="0" applyFont="1" applyBorder="1" applyAlignment="1">
      <alignment horizontal="center" vertical="center"/>
    </xf>
    <xf numFmtId="0" fontId="53" fillId="0" borderId="43" xfId="0" applyFont="1" applyBorder="1" applyAlignment="1">
      <alignment horizontal="center" vertical="center"/>
    </xf>
    <xf numFmtId="0" fontId="53" fillId="0" borderId="39" xfId="0" applyFont="1" applyBorder="1" applyAlignment="1">
      <alignment horizontal="center" vertical="center"/>
    </xf>
    <xf numFmtId="0" fontId="53" fillId="0" borderId="41"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left" vertical="center"/>
    </xf>
    <xf numFmtId="0" fontId="53" fillId="0" borderId="10" xfId="0" applyFont="1" applyBorder="1" applyAlignment="1">
      <alignment horizontal="left" vertical="center"/>
    </xf>
    <xf numFmtId="0" fontId="53" fillId="0" borderId="47" xfId="0" applyFont="1" applyBorder="1" applyAlignment="1">
      <alignment horizontal="left" vertical="center"/>
    </xf>
    <xf numFmtId="0" fontId="53" fillId="0" borderId="11" xfId="0" applyFont="1" applyBorder="1" applyAlignment="1">
      <alignment horizontal="left" vertical="center"/>
    </xf>
    <xf numFmtId="0" fontId="54" fillId="0" borderId="10" xfId="0" applyFont="1" applyBorder="1" applyAlignment="1">
      <alignment horizontal="center" vertical="center"/>
    </xf>
    <xf numFmtId="0" fontId="54" fillId="0" borderId="48" xfId="0" applyFont="1" applyBorder="1" applyAlignment="1">
      <alignment horizontal="center" vertical="center"/>
    </xf>
    <xf numFmtId="0" fontId="54" fillId="0" borderId="11" xfId="0" applyFont="1" applyBorder="1" applyAlignment="1">
      <alignment horizontal="center" vertical="center"/>
    </xf>
    <xf numFmtId="0" fontId="54" fillId="0" borderId="49" xfId="0" applyFont="1" applyBorder="1" applyAlignment="1">
      <alignment horizontal="center" vertical="center"/>
    </xf>
    <xf numFmtId="38" fontId="55" fillId="0" borderId="50" xfId="49" applyFont="1" applyBorder="1" applyAlignment="1">
      <alignment horizontal="center" vertical="center"/>
    </xf>
    <xf numFmtId="38" fontId="55" fillId="0" borderId="10" xfId="49" applyFont="1" applyBorder="1" applyAlignment="1">
      <alignment horizontal="center" vertical="center"/>
    </xf>
    <xf numFmtId="38" fontId="55" fillId="0" borderId="51" xfId="49" applyFont="1" applyBorder="1" applyAlignment="1">
      <alignment horizontal="center" vertical="center"/>
    </xf>
    <xf numFmtId="38" fontId="55" fillId="0" borderId="11" xfId="49" applyFont="1" applyBorder="1" applyAlignment="1">
      <alignment horizontal="center" vertical="center"/>
    </xf>
    <xf numFmtId="0" fontId="53" fillId="33" borderId="10" xfId="0" applyFont="1" applyFill="1" applyBorder="1" applyAlignment="1">
      <alignment horizontal="center" textRotation="255"/>
    </xf>
    <xf numFmtId="0" fontId="53" fillId="33" borderId="48" xfId="0" applyFont="1" applyFill="1" applyBorder="1" applyAlignment="1">
      <alignment horizontal="center" textRotation="255"/>
    </xf>
    <xf numFmtId="0" fontId="53" fillId="33" borderId="11" xfId="0" applyFont="1" applyFill="1" applyBorder="1" applyAlignment="1">
      <alignment horizontal="center" textRotation="255"/>
    </xf>
    <xf numFmtId="0" fontId="53" fillId="33" borderId="49" xfId="0" applyFont="1" applyFill="1" applyBorder="1" applyAlignment="1">
      <alignment horizontal="center" textRotation="255"/>
    </xf>
    <xf numFmtId="0" fontId="53" fillId="0" borderId="50" xfId="0" applyFont="1" applyBorder="1" applyAlignment="1">
      <alignment horizontal="center" vertical="center"/>
    </xf>
    <xf numFmtId="0" fontId="53" fillId="0" borderId="10" xfId="0" applyFont="1" applyBorder="1" applyAlignment="1">
      <alignment horizontal="center" vertical="center"/>
    </xf>
    <xf numFmtId="0" fontId="53" fillId="0" borderId="48" xfId="0" applyFont="1" applyBorder="1" applyAlignment="1">
      <alignment horizontal="center" vertical="center"/>
    </xf>
    <xf numFmtId="0" fontId="53" fillId="0" borderId="51" xfId="0" applyFont="1" applyBorder="1" applyAlignment="1">
      <alignment horizontal="center" vertical="center"/>
    </xf>
    <xf numFmtId="0" fontId="53" fillId="0" borderId="11" xfId="0" applyFont="1" applyBorder="1" applyAlignment="1">
      <alignment horizontal="center" vertical="center"/>
    </xf>
    <xf numFmtId="0" fontId="53" fillId="0" borderId="49" xfId="0" applyFont="1" applyBorder="1" applyAlignment="1">
      <alignment horizontal="center" vertical="center"/>
    </xf>
    <xf numFmtId="0" fontId="53" fillId="0" borderId="52" xfId="0" applyFont="1" applyBorder="1" applyAlignment="1">
      <alignment horizontal="center" vertical="center"/>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57" xfId="0" applyFont="1" applyBorder="1" applyAlignment="1">
      <alignment horizontal="center" vertical="center"/>
    </xf>
    <xf numFmtId="0" fontId="53" fillId="0" borderId="58" xfId="0" applyFont="1" applyBorder="1" applyAlignment="1">
      <alignment horizontal="center" vertical="center"/>
    </xf>
    <xf numFmtId="0" fontId="54" fillId="0" borderId="58" xfId="0" applyFont="1" applyFill="1" applyBorder="1" applyAlignment="1">
      <alignment horizontal="center" vertical="center"/>
    </xf>
    <xf numFmtId="0" fontId="53" fillId="0" borderId="59" xfId="0" applyFont="1" applyBorder="1" applyAlignment="1">
      <alignment horizontal="center" vertical="center"/>
    </xf>
    <xf numFmtId="0" fontId="53" fillId="0" borderId="60" xfId="0" applyFont="1" applyBorder="1" applyAlignment="1">
      <alignment horizontal="center" vertical="center"/>
    </xf>
    <xf numFmtId="38" fontId="55" fillId="0" borderId="42" xfId="49" applyFont="1" applyFill="1" applyBorder="1" applyAlignment="1">
      <alignment horizontal="center" vertical="center"/>
    </xf>
    <xf numFmtId="38" fontId="55" fillId="0" borderId="37" xfId="49" applyFont="1" applyFill="1" applyBorder="1" applyAlignment="1">
      <alignment horizontal="center" vertical="center"/>
    </xf>
    <xf numFmtId="38" fontId="55" fillId="0" borderId="43" xfId="49" applyFont="1" applyFill="1" applyBorder="1" applyAlignment="1">
      <alignment horizontal="center" vertical="center"/>
    </xf>
    <xf numFmtId="38" fontId="55" fillId="0" borderId="39" xfId="49" applyFont="1" applyFill="1" applyBorder="1" applyAlignment="1">
      <alignment horizontal="center" vertical="center"/>
    </xf>
    <xf numFmtId="0" fontId="53" fillId="33" borderId="37" xfId="0" applyFont="1" applyFill="1" applyBorder="1" applyAlignment="1">
      <alignment horizontal="center"/>
    </xf>
    <xf numFmtId="0" fontId="53" fillId="33" borderId="39" xfId="0" applyFont="1" applyFill="1" applyBorder="1" applyAlignment="1">
      <alignment horizontal="center"/>
    </xf>
    <xf numFmtId="0" fontId="53" fillId="0" borderId="61" xfId="0" applyFont="1" applyBorder="1" applyAlignment="1">
      <alignment horizontal="center" vertical="center"/>
    </xf>
    <xf numFmtId="0" fontId="54" fillId="0" borderId="54" xfId="0" applyFont="1" applyFill="1" applyBorder="1" applyAlignment="1">
      <alignment horizontal="center" vertical="center"/>
    </xf>
    <xf numFmtId="0" fontId="53" fillId="0" borderId="62" xfId="0" applyFont="1" applyBorder="1" applyAlignment="1">
      <alignment horizontal="center" vertical="center"/>
    </xf>
    <xf numFmtId="0" fontId="53" fillId="0" borderId="36" xfId="0" applyFont="1" applyBorder="1" applyAlignment="1">
      <alignment vertical="center" wrapText="1"/>
    </xf>
    <xf numFmtId="0" fontId="53" fillId="0" borderId="37" xfId="0" applyFont="1" applyBorder="1" applyAlignment="1">
      <alignment vertical="center" wrapText="1"/>
    </xf>
    <xf numFmtId="0" fontId="53" fillId="0" borderId="47" xfId="0" applyFont="1" applyBorder="1" applyAlignment="1">
      <alignment vertical="center" wrapText="1"/>
    </xf>
    <xf numFmtId="0" fontId="53" fillId="0" borderId="11" xfId="0" applyFont="1" applyBorder="1" applyAlignment="1">
      <alignment vertical="center" wrapText="1"/>
    </xf>
    <xf numFmtId="38" fontId="55" fillId="34" borderId="42" xfId="49" applyFont="1" applyFill="1" applyBorder="1" applyAlignment="1" applyProtection="1">
      <alignment horizontal="center" vertical="center"/>
      <protection locked="0"/>
    </xf>
    <xf numFmtId="38" fontId="55" fillId="34" borderId="37" xfId="49" applyFont="1" applyFill="1" applyBorder="1" applyAlignment="1" applyProtection="1">
      <alignment horizontal="center" vertical="center"/>
      <protection locked="0"/>
    </xf>
    <xf numFmtId="38" fontId="55" fillId="34" borderId="51" xfId="49" applyFont="1" applyFill="1" applyBorder="1" applyAlignment="1" applyProtection="1">
      <alignment horizontal="center" vertical="center"/>
      <protection locked="0"/>
    </xf>
    <xf numFmtId="38" fontId="55" fillId="34" borderId="11" xfId="49" applyFont="1" applyFill="1" applyBorder="1" applyAlignment="1" applyProtection="1">
      <alignment horizontal="center" vertical="center"/>
      <protection locked="0"/>
    </xf>
    <xf numFmtId="0" fontId="53" fillId="0" borderId="54" xfId="0" applyFont="1" applyFill="1" applyBorder="1" applyAlignment="1">
      <alignment horizontal="left" vertical="center"/>
    </xf>
    <xf numFmtId="38" fontId="53" fillId="34" borderId="54" xfId="49" applyFont="1" applyFill="1" applyBorder="1" applyAlignment="1">
      <alignment horizontal="center" vertical="center"/>
    </xf>
    <xf numFmtId="38" fontId="53" fillId="34" borderId="62" xfId="49" applyFont="1" applyFill="1" applyBorder="1" applyAlignment="1">
      <alignment horizontal="center" vertical="center"/>
    </xf>
    <xf numFmtId="0" fontId="53" fillId="33" borderId="11" xfId="0" applyFont="1" applyFill="1" applyBorder="1" applyAlignment="1">
      <alignment horizontal="center"/>
    </xf>
    <xf numFmtId="0" fontId="53" fillId="0" borderId="36" xfId="0" applyFont="1" applyBorder="1" applyAlignment="1">
      <alignment vertical="center"/>
    </xf>
    <xf numFmtId="0" fontId="53" fillId="0" borderId="37" xfId="0" applyFont="1" applyBorder="1" applyAlignment="1">
      <alignment vertical="center"/>
    </xf>
    <xf numFmtId="0" fontId="53" fillId="0" borderId="47" xfId="0" applyFont="1" applyBorder="1" applyAlignment="1">
      <alignment vertical="center"/>
    </xf>
    <xf numFmtId="0" fontId="53" fillId="0" borderId="11" xfId="0" applyFont="1" applyBorder="1" applyAlignment="1">
      <alignment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52"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0" xfId="0" applyFont="1" applyBorder="1" applyAlignment="1">
      <alignment horizontal="center" vertical="center"/>
    </xf>
    <xf numFmtId="0" fontId="56" fillId="0" borderId="63" xfId="0" applyFont="1" applyBorder="1" applyAlignment="1">
      <alignment horizontal="center" vertical="center"/>
    </xf>
    <xf numFmtId="0" fontId="53" fillId="0" borderId="46" xfId="0" applyFont="1" applyBorder="1" applyAlignment="1">
      <alignment vertical="center"/>
    </xf>
    <xf numFmtId="0" fontId="53" fillId="0" borderId="10" xfId="0" applyFont="1" applyBorder="1" applyAlignment="1">
      <alignment vertical="center"/>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38" fontId="55" fillId="34" borderId="50" xfId="49" applyFont="1" applyFill="1" applyBorder="1" applyAlignment="1" applyProtection="1">
      <alignment horizontal="center" vertical="center"/>
      <protection locked="0"/>
    </xf>
    <xf numFmtId="38" fontId="55" fillId="34" borderId="10" xfId="49" applyFont="1" applyFill="1" applyBorder="1" applyAlignment="1" applyProtection="1">
      <alignment horizontal="center" vertical="center"/>
      <protection locked="0"/>
    </xf>
    <xf numFmtId="0" fontId="53" fillId="33" borderId="10" xfId="0" applyFont="1" applyFill="1" applyBorder="1" applyAlignment="1">
      <alignment horizontal="center"/>
    </xf>
    <xf numFmtId="0" fontId="53"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5" xfId="0" applyFont="1" applyFill="1" applyBorder="1" applyAlignment="1">
      <alignment horizontal="left" vertical="center" wrapText="1"/>
    </xf>
    <xf numFmtId="0" fontId="53" fillId="0" borderId="54" xfId="0" applyFont="1" applyFill="1" applyBorder="1" applyAlignment="1">
      <alignment horizontal="left" vertical="center" wrapText="1"/>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34" borderId="54" xfId="0" applyFill="1" applyBorder="1" applyAlignment="1">
      <alignment horizontal="center" vertical="center"/>
    </xf>
    <xf numFmtId="0" fontId="0" fillId="34" borderId="62" xfId="0" applyFill="1" applyBorder="1" applyAlignment="1">
      <alignment horizontal="center" vertical="center"/>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38" xfId="0" applyBorder="1" applyAlignment="1">
      <alignment horizontal="center" vertical="center" textRotation="255"/>
    </xf>
    <xf numFmtId="0" fontId="0" fillId="0" borderId="41" xfId="0" applyBorder="1" applyAlignment="1">
      <alignment horizontal="center" vertical="center" textRotation="255"/>
    </xf>
    <xf numFmtId="0" fontId="53" fillId="33" borderId="69" xfId="0" applyFont="1" applyFill="1" applyBorder="1" applyAlignment="1">
      <alignment horizontal="center" vertical="center"/>
    </xf>
    <xf numFmtId="0" fontId="53" fillId="33" borderId="70" xfId="0" applyFont="1" applyFill="1" applyBorder="1" applyAlignment="1">
      <alignment horizontal="center" vertical="center"/>
    </xf>
    <xf numFmtId="0" fontId="53" fillId="0" borderId="71" xfId="0" applyFont="1" applyBorder="1" applyAlignment="1">
      <alignment horizontal="center" vertical="center"/>
    </xf>
    <xf numFmtId="0" fontId="53" fillId="0" borderId="72" xfId="0" applyFont="1" applyBorder="1" applyAlignment="1">
      <alignment horizontal="center" vertical="center"/>
    </xf>
    <xf numFmtId="0" fontId="53" fillId="0" borderId="73" xfId="0" applyFont="1" applyBorder="1" applyAlignment="1">
      <alignment horizontal="center" vertical="center"/>
    </xf>
    <xf numFmtId="0" fontId="53" fillId="0" borderId="74" xfId="0" applyFont="1" applyBorder="1" applyAlignment="1">
      <alignment horizontal="center" vertical="center"/>
    </xf>
    <xf numFmtId="0" fontId="53" fillId="0" borderId="75" xfId="0" applyFont="1" applyBorder="1" applyAlignment="1">
      <alignment horizontal="center" vertical="center"/>
    </xf>
    <xf numFmtId="0" fontId="53" fillId="33" borderId="71" xfId="0" applyFont="1" applyFill="1" applyBorder="1" applyAlignment="1">
      <alignment horizontal="center" vertical="center"/>
    </xf>
    <xf numFmtId="0" fontId="53" fillId="33" borderId="72" xfId="0" applyFont="1" applyFill="1" applyBorder="1" applyAlignment="1">
      <alignment horizontal="center" vertical="center"/>
    </xf>
    <xf numFmtId="0" fontId="53" fillId="33" borderId="76" xfId="0" applyFont="1" applyFill="1" applyBorder="1" applyAlignment="1">
      <alignment horizontal="center" vertical="center"/>
    </xf>
    <xf numFmtId="0" fontId="53" fillId="33" borderId="77" xfId="0" applyFont="1" applyFill="1" applyBorder="1" applyAlignment="1">
      <alignment horizontal="center" vertical="center"/>
    </xf>
    <xf numFmtId="0" fontId="53" fillId="0" borderId="78" xfId="0" applyFont="1" applyBorder="1" applyAlignment="1">
      <alignment horizontal="center" vertical="center"/>
    </xf>
    <xf numFmtId="0" fontId="53" fillId="0" borderId="79" xfId="0" applyFont="1" applyBorder="1" applyAlignment="1">
      <alignment horizontal="center" vertical="center"/>
    </xf>
    <xf numFmtId="0" fontId="53" fillId="33" borderId="78" xfId="0" applyFont="1" applyFill="1" applyBorder="1" applyAlignment="1">
      <alignment horizontal="center" vertical="center"/>
    </xf>
    <xf numFmtId="0" fontId="53" fillId="33" borderId="79" xfId="0" applyFont="1" applyFill="1" applyBorder="1" applyAlignment="1">
      <alignment horizontal="center" vertical="center"/>
    </xf>
    <xf numFmtId="0" fontId="53" fillId="33" borderId="80" xfId="0" applyFont="1" applyFill="1" applyBorder="1" applyAlignment="1">
      <alignment horizontal="center" vertical="center"/>
    </xf>
    <xf numFmtId="0" fontId="50" fillId="33" borderId="43" xfId="0" applyFont="1" applyFill="1" applyBorder="1" applyAlignment="1" applyProtection="1">
      <alignment horizontal="right" vertical="center"/>
      <protection/>
    </xf>
    <xf numFmtId="0" fontId="50" fillId="33" borderId="39" xfId="0" applyFont="1" applyFill="1" applyBorder="1" applyAlignment="1" applyProtection="1">
      <alignment horizontal="right" vertical="center"/>
      <protection/>
    </xf>
    <xf numFmtId="0" fontId="50" fillId="33" borderId="41" xfId="0" applyFont="1" applyFill="1" applyBorder="1" applyAlignment="1" applyProtection="1">
      <alignment horizontal="right" vertical="center"/>
      <protection/>
    </xf>
    <xf numFmtId="0" fontId="53" fillId="0" borderId="81" xfId="0" applyFont="1" applyBorder="1" applyAlignment="1">
      <alignment horizontal="center" vertical="center"/>
    </xf>
    <xf numFmtId="0" fontId="53" fillId="0" borderId="69" xfId="0" applyFont="1" applyBorder="1" applyAlignment="1">
      <alignment horizontal="center" vertical="center"/>
    </xf>
    <xf numFmtId="0" fontId="53" fillId="33" borderId="81" xfId="0" applyFont="1" applyFill="1" applyBorder="1" applyAlignment="1">
      <alignment horizontal="center" vertical="center"/>
    </xf>
    <xf numFmtId="0" fontId="53" fillId="33" borderId="82" xfId="0" applyFont="1" applyFill="1" applyBorder="1" applyAlignment="1">
      <alignment horizontal="center" vertical="center"/>
    </xf>
    <xf numFmtId="0" fontId="50" fillId="33" borderId="45" xfId="0" applyFont="1" applyFill="1" applyBorder="1" applyAlignment="1" applyProtection="1">
      <alignment horizontal="right" vertical="center"/>
      <protection/>
    </xf>
    <xf numFmtId="0" fontId="53" fillId="33" borderId="83" xfId="0" applyFont="1" applyFill="1" applyBorder="1" applyAlignment="1">
      <alignment horizontal="center" vertical="center"/>
    </xf>
    <xf numFmtId="176" fontId="57" fillId="34" borderId="84" xfId="0" applyNumberFormat="1" applyFont="1" applyFill="1" applyBorder="1" applyAlignment="1" applyProtection="1">
      <alignment horizontal="center" vertical="center"/>
      <protection locked="0"/>
    </xf>
    <xf numFmtId="176" fontId="57" fillId="34" borderId="85" xfId="0" applyNumberFormat="1" applyFont="1" applyFill="1" applyBorder="1" applyAlignment="1" applyProtection="1">
      <alignment horizontal="center" vertical="center"/>
      <protection locked="0"/>
    </xf>
    <xf numFmtId="176" fontId="57" fillId="34" borderId="86" xfId="0" applyNumberFormat="1" applyFont="1" applyFill="1" applyBorder="1" applyAlignment="1" applyProtection="1">
      <alignment horizontal="center" vertical="center"/>
      <protection locked="0"/>
    </xf>
    <xf numFmtId="0" fontId="0" fillId="34" borderId="85" xfId="0" applyFill="1" applyBorder="1" applyAlignment="1" applyProtection="1">
      <alignment horizontal="center" vertical="center"/>
      <protection locked="0"/>
    </xf>
    <xf numFmtId="0" fontId="50" fillId="34" borderId="85" xfId="0" applyFont="1" applyFill="1" applyBorder="1" applyAlignment="1" applyProtection="1">
      <alignment horizontal="center" vertical="center"/>
      <protection locked="0"/>
    </xf>
    <xf numFmtId="0" fontId="50" fillId="34" borderId="86" xfId="0" applyFont="1" applyFill="1" applyBorder="1" applyAlignment="1" applyProtection="1">
      <alignment horizontal="center" vertical="center"/>
      <protection locked="0"/>
    </xf>
    <xf numFmtId="0" fontId="53" fillId="34" borderId="46" xfId="0" applyFont="1" applyFill="1" applyBorder="1" applyAlignment="1" applyProtection="1">
      <alignment horizontal="center" vertical="center" textRotation="255" wrapText="1"/>
      <protection locked="0"/>
    </xf>
    <xf numFmtId="0" fontId="53" fillId="34" borderId="10" xfId="0" applyFont="1" applyFill="1" applyBorder="1" applyAlignment="1" applyProtection="1">
      <alignment horizontal="center" vertical="center" textRotation="255" wrapText="1"/>
      <protection locked="0"/>
    </xf>
    <xf numFmtId="0" fontId="53" fillId="34" borderId="48" xfId="0" applyFont="1" applyFill="1" applyBorder="1" applyAlignment="1" applyProtection="1">
      <alignment horizontal="center" vertical="center" textRotation="255" wrapText="1"/>
      <protection locked="0"/>
    </xf>
    <xf numFmtId="0" fontId="53" fillId="34" borderId="67" xfId="0" applyFont="1" applyFill="1" applyBorder="1" applyAlignment="1" applyProtection="1">
      <alignment horizontal="center" vertical="center" textRotation="255" wrapText="1"/>
      <protection locked="0"/>
    </xf>
    <xf numFmtId="0" fontId="53" fillId="34" borderId="0" xfId="0" applyFont="1" applyFill="1" applyBorder="1" applyAlignment="1" applyProtection="1">
      <alignment horizontal="center" vertical="center" textRotation="255" wrapText="1"/>
      <protection locked="0"/>
    </xf>
    <xf numFmtId="0" fontId="53" fillId="34" borderId="68" xfId="0" applyFont="1" applyFill="1" applyBorder="1" applyAlignment="1" applyProtection="1">
      <alignment horizontal="center" vertical="center" textRotation="255" wrapText="1"/>
      <protection locked="0"/>
    </xf>
    <xf numFmtId="0" fontId="53" fillId="34" borderId="38" xfId="0" applyFont="1" applyFill="1" applyBorder="1" applyAlignment="1" applyProtection="1">
      <alignment horizontal="center" vertical="center" textRotation="255" wrapText="1"/>
      <protection locked="0"/>
    </xf>
    <xf numFmtId="0" fontId="53" fillId="34" borderId="39" xfId="0" applyFont="1" applyFill="1" applyBorder="1" applyAlignment="1" applyProtection="1">
      <alignment horizontal="center" vertical="center" textRotation="255" wrapText="1"/>
      <protection locked="0"/>
    </xf>
    <xf numFmtId="0" fontId="53" fillId="34" borderId="41" xfId="0" applyFont="1" applyFill="1" applyBorder="1" applyAlignment="1" applyProtection="1">
      <alignment horizontal="center" vertical="center" textRotation="255" wrapText="1"/>
      <protection locked="0"/>
    </xf>
    <xf numFmtId="0" fontId="0" fillId="34" borderId="5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48" xfId="0" applyFont="1" applyFill="1" applyBorder="1" applyAlignment="1" applyProtection="1">
      <alignment horizontal="center" vertical="center"/>
      <protection/>
    </xf>
    <xf numFmtId="0" fontId="0" fillId="34" borderId="51"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49" xfId="0" applyFont="1" applyFill="1" applyBorder="1" applyAlignment="1" applyProtection="1">
      <alignment horizontal="center" vertical="center"/>
      <protection/>
    </xf>
    <xf numFmtId="0" fontId="55" fillId="34" borderId="50" xfId="0" applyFont="1" applyFill="1" applyBorder="1" applyAlignment="1" applyProtection="1">
      <alignment horizontal="center" vertical="center"/>
      <protection/>
    </xf>
    <xf numFmtId="0" fontId="55" fillId="34" borderId="10" xfId="0" applyFont="1" applyFill="1" applyBorder="1" applyAlignment="1" applyProtection="1">
      <alignment horizontal="center" vertical="center"/>
      <protection/>
    </xf>
    <xf numFmtId="0" fontId="55" fillId="34" borderId="48" xfId="0" applyFont="1" applyFill="1" applyBorder="1" applyAlignment="1" applyProtection="1">
      <alignment horizontal="center" vertical="center"/>
      <protection/>
    </xf>
    <xf numFmtId="0" fontId="55" fillId="34" borderId="87" xfId="0" applyFont="1" applyFill="1" applyBorder="1" applyAlignment="1" applyProtection="1">
      <alignment horizontal="center" vertical="center"/>
      <protection/>
    </xf>
    <xf numFmtId="0" fontId="55" fillId="34" borderId="0" xfId="0" applyFont="1" applyFill="1" applyBorder="1" applyAlignment="1" applyProtection="1">
      <alignment horizontal="center" vertical="center"/>
      <protection/>
    </xf>
    <xf numFmtId="0" fontId="55" fillId="34" borderId="68" xfId="0" applyFont="1" applyFill="1" applyBorder="1" applyAlignment="1" applyProtection="1">
      <alignment horizontal="center" vertical="center"/>
      <protection/>
    </xf>
    <xf numFmtId="0" fontId="55" fillId="34" borderId="10" xfId="0" applyFont="1" applyFill="1" applyBorder="1" applyAlignment="1" applyProtection="1">
      <alignment horizontal="center" vertical="center"/>
      <protection locked="0"/>
    </xf>
    <xf numFmtId="0" fontId="55" fillId="34" borderId="48" xfId="0" applyFont="1" applyFill="1" applyBorder="1" applyAlignment="1" applyProtection="1">
      <alignment horizontal="center" vertical="center"/>
      <protection locked="0"/>
    </xf>
    <xf numFmtId="0" fontId="55" fillId="34" borderId="0" xfId="0" applyFont="1" applyFill="1" applyBorder="1" applyAlignment="1" applyProtection="1">
      <alignment horizontal="center" vertical="center"/>
      <protection locked="0"/>
    </xf>
    <xf numFmtId="0" fontId="55" fillId="34" borderId="68" xfId="0" applyFont="1" applyFill="1" applyBorder="1" applyAlignment="1" applyProtection="1">
      <alignment horizontal="center" vertical="center"/>
      <protection locked="0"/>
    </xf>
    <xf numFmtId="0" fontId="55" fillId="34" borderId="50" xfId="0" applyFont="1" applyFill="1" applyBorder="1" applyAlignment="1" applyProtection="1">
      <alignment horizontal="center" vertical="center"/>
      <protection locked="0"/>
    </xf>
    <xf numFmtId="0" fontId="55" fillId="34" borderId="52" xfId="0" applyFont="1" applyFill="1" applyBorder="1" applyAlignment="1" applyProtection="1">
      <alignment horizontal="center" vertical="center"/>
      <protection locked="0"/>
    </xf>
    <xf numFmtId="0" fontId="55" fillId="34" borderId="87" xfId="0" applyFont="1" applyFill="1" applyBorder="1" applyAlignment="1" applyProtection="1">
      <alignment horizontal="center" vertical="center"/>
      <protection locked="0"/>
    </xf>
    <xf numFmtId="0" fontId="55" fillId="34" borderId="63" xfId="0" applyFont="1" applyFill="1" applyBorder="1" applyAlignment="1" applyProtection="1">
      <alignment horizontal="center" vertical="center"/>
      <protection locked="0"/>
    </xf>
    <xf numFmtId="0" fontId="50" fillId="34" borderId="84" xfId="0" applyFont="1" applyFill="1" applyBorder="1" applyAlignment="1" applyProtection="1">
      <alignment horizontal="center" vertical="center"/>
      <protection locked="0"/>
    </xf>
    <xf numFmtId="0" fontId="53" fillId="0" borderId="46" xfId="0" applyFont="1" applyBorder="1" applyAlignment="1" applyProtection="1">
      <alignment horizontal="center" vertical="center" textRotation="255" wrapText="1"/>
      <protection locked="0"/>
    </xf>
    <xf numFmtId="0" fontId="53" fillId="0" borderId="10" xfId="0" applyFont="1" applyBorder="1" applyAlignment="1" applyProtection="1">
      <alignment horizontal="center" vertical="center" textRotation="255" wrapText="1"/>
      <protection locked="0"/>
    </xf>
    <xf numFmtId="0" fontId="53" fillId="0" borderId="48" xfId="0" applyFont="1" applyBorder="1" applyAlignment="1" applyProtection="1">
      <alignment horizontal="center" vertical="center" textRotation="255" wrapText="1"/>
      <protection locked="0"/>
    </xf>
    <xf numFmtId="0" fontId="53" fillId="0" borderId="67" xfId="0" applyFont="1" applyBorder="1" applyAlignment="1" applyProtection="1">
      <alignment horizontal="center" vertical="center" textRotation="255" wrapText="1"/>
      <protection locked="0"/>
    </xf>
    <xf numFmtId="0" fontId="53" fillId="0" borderId="0" xfId="0" applyFont="1" applyBorder="1" applyAlignment="1" applyProtection="1">
      <alignment horizontal="center" vertical="center" textRotation="255" wrapText="1"/>
      <protection locked="0"/>
    </xf>
    <xf numFmtId="0" fontId="53" fillId="0" borderId="68" xfId="0" applyFont="1" applyBorder="1" applyAlignment="1" applyProtection="1">
      <alignment horizontal="center" vertical="center" textRotation="255" wrapText="1"/>
      <protection locked="0"/>
    </xf>
    <xf numFmtId="0" fontId="53" fillId="0" borderId="38" xfId="0" applyFont="1" applyBorder="1" applyAlignment="1" applyProtection="1">
      <alignment horizontal="center" vertical="center" textRotation="255" wrapText="1"/>
      <protection locked="0"/>
    </xf>
    <xf numFmtId="0" fontId="53" fillId="0" borderId="39" xfId="0" applyFont="1" applyBorder="1" applyAlignment="1" applyProtection="1">
      <alignment horizontal="center" vertical="center" textRotation="255" wrapText="1"/>
      <protection locked="0"/>
    </xf>
    <xf numFmtId="0" fontId="53" fillId="0" borderId="41" xfId="0" applyFont="1" applyBorder="1" applyAlignment="1" applyProtection="1">
      <alignment horizontal="center" vertical="center" textRotation="255" wrapText="1"/>
      <protection locked="0"/>
    </xf>
    <xf numFmtId="0" fontId="56" fillId="0" borderId="0" xfId="0" applyFont="1" applyAlignment="1">
      <alignment horizontal="center" vertical="center"/>
    </xf>
    <xf numFmtId="0" fontId="53" fillId="0" borderId="46"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48" xfId="0" applyFont="1" applyBorder="1" applyAlignment="1">
      <alignment horizontal="center" vertical="center" textRotation="255"/>
    </xf>
    <xf numFmtId="0" fontId="53" fillId="0" borderId="67"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68" xfId="0" applyFont="1" applyBorder="1" applyAlignment="1">
      <alignment horizontal="center" vertical="center" textRotation="255"/>
    </xf>
    <xf numFmtId="0" fontId="53" fillId="0" borderId="38" xfId="0" applyFont="1" applyBorder="1" applyAlignment="1">
      <alignment horizontal="center" vertical="center" textRotation="255"/>
    </xf>
    <xf numFmtId="0" fontId="53" fillId="0" borderId="39" xfId="0" applyFont="1" applyBorder="1" applyAlignment="1">
      <alignment horizontal="center" vertical="center" textRotation="255"/>
    </xf>
    <xf numFmtId="0" fontId="53" fillId="0" borderId="41" xfId="0" applyFont="1" applyBorder="1" applyAlignment="1">
      <alignment horizontal="center" vertical="center" textRotation="255"/>
    </xf>
    <xf numFmtId="0" fontId="50" fillId="33" borderId="5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48" xfId="0" applyFont="1" applyFill="1" applyBorder="1" applyAlignment="1">
      <alignment horizontal="center" vertical="center" wrapText="1"/>
    </xf>
    <xf numFmtId="0" fontId="50" fillId="33" borderId="87"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0" fillId="33" borderId="68" xfId="0" applyFont="1" applyFill="1" applyBorder="1" applyAlignment="1">
      <alignment horizontal="center" vertical="center" wrapText="1"/>
    </xf>
    <xf numFmtId="0" fontId="50" fillId="33" borderId="43"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50" fillId="33" borderId="41" xfId="0" applyFont="1" applyFill="1" applyBorder="1" applyAlignment="1">
      <alignment horizontal="center" vertical="center" wrapText="1"/>
    </xf>
    <xf numFmtId="0" fontId="58" fillId="33" borderId="10" xfId="0" applyFont="1" applyFill="1" applyBorder="1" applyAlignment="1">
      <alignment horizontal="center" wrapText="1"/>
    </xf>
    <xf numFmtId="0" fontId="58" fillId="33" borderId="52" xfId="0" applyFont="1" applyFill="1" applyBorder="1" applyAlignment="1">
      <alignment horizontal="center" wrapText="1"/>
    </xf>
    <xf numFmtId="0" fontId="58" fillId="33" borderId="0" xfId="0" applyFont="1" applyFill="1" applyBorder="1" applyAlignment="1">
      <alignment horizontal="center" wrapText="1"/>
    </xf>
    <xf numFmtId="0" fontId="58" fillId="33" borderId="63" xfId="0" applyFont="1" applyFill="1" applyBorder="1" applyAlignment="1">
      <alignment horizontal="center" wrapText="1"/>
    </xf>
    <xf numFmtId="0" fontId="58" fillId="33" borderId="0"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43" xfId="0" applyFont="1" applyFill="1" applyBorder="1" applyAlignment="1">
      <alignment horizontal="center" vertical="center" wrapText="1"/>
    </xf>
    <xf numFmtId="0" fontId="58" fillId="33" borderId="45" xfId="0" applyFont="1" applyFill="1" applyBorder="1" applyAlignment="1">
      <alignment horizontal="center" vertical="center" wrapText="1"/>
    </xf>
    <xf numFmtId="0" fontId="50" fillId="0" borderId="88" xfId="0" applyFont="1" applyBorder="1" applyAlignment="1">
      <alignment horizontal="center" vertical="center"/>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0" borderId="91" xfId="0" applyFont="1" applyBorder="1" applyAlignment="1">
      <alignment horizontal="center" vertical="center"/>
    </xf>
    <xf numFmtId="0" fontId="53" fillId="0" borderId="90" xfId="0" applyFont="1" applyBorder="1" applyAlignment="1">
      <alignment horizontal="center" vertical="center"/>
    </xf>
    <xf numFmtId="0" fontId="50" fillId="0" borderId="92" xfId="0" applyFont="1" applyBorder="1" applyAlignment="1">
      <alignment horizontal="center" vertical="center"/>
    </xf>
    <xf numFmtId="0" fontId="50" fillId="0" borderId="93" xfId="0" applyFont="1" applyBorder="1" applyAlignment="1">
      <alignment horizontal="center" vertical="center"/>
    </xf>
    <xf numFmtId="0" fontId="53" fillId="0" borderId="90" xfId="0" applyNumberFormat="1" applyFont="1" applyFill="1" applyBorder="1" applyAlignment="1" applyProtection="1">
      <alignment horizontal="center" vertical="center"/>
      <protection locked="0"/>
    </xf>
    <xf numFmtId="0" fontId="53" fillId="0" borderId="94" xfId="0" applyNumberFormat="1" applyFont="1" applyFill="1" applyBorder="1" applyAlignment="1" applyProtection="1">
      <alignment horizontal="center" vertical="center"/>
      <protection locked="0"/>
    </xf>
    <xf numFmtId="0" fontId="50" fillId="0" borderId="94" xfId="0" applyFont="1" applyBorder="1" applyAlignment="1">
      <alignment horizontal="center" vertical="center"/>
    </xf>
    <xf numFmtId="0" fontId="50" fillId="0" borderId="95" xfId="0" applyFont="1" applyBorder="1" applyAlignment="1">
      <alignment horizontal="center" vertical="center"/>
    </xf>
    <xf numFmtId="0" fontId="53" fillId="0" borderId="96" xfId="0" applyFont="1" applyBorder="1" applyAlignment="1">
      <alignment horizontal="center" vertical="center"/>
    </xf>
    <xf numFmtId="0" fontId="53" fillId="0" borderId="88" xfId="0" applyFont="1" applyBorder="1" applyAlignment="1">
      <alignment horizontal="center" vertical="center"/>
    </xf>
    <xf numFmtId="0" fontId="53" fillId="0" borderId="92" xfId="0" applyNumberFormat="1" applyFont="1" applyFill="1" applyBorder="1" applyAlignment="1" applyProtection="1">
      <alignment horizontal="center" vertical="center"/>
      <protection locked="0"/>
    </xf>
    <xf numFmtId="0" fontId="53" fillId="0" borderId="97" xfId="0" applyFont="1" applyBorder="1" applyAlignment="1">
      <alignment horizontal="center" vertical="center"/>
    </xf>
    <xf numFmtId="0" fontId="53" fillId="0" borderId="98" xfId="0" applyFont="1" applyBorder="1" applyAlignment="1">
      <alignment horizontal="center" vertical="center"/>
    </xf>
    <xf numFmtId="0" fontId="50" fillId="0" borderId="96" xfId="0" applyFont="1" applyBorder="1" applyAlignment="1">
      <alignment horizontal="center" vertical="center"/>
    </xf>
    <xf numFmtId="0" fontId="50" fillId="0" borderId="99" xfId="0" applyFont="1" applyBorder="1" applyAlignment="1">
      <alignment horizontal="center" vertical="center"/>
    </xf>
    <xf numFmtId="0" fontId="53" fillId="0" borderId="92" xfId="0" applyFont="1" applyBorder="1" applyAlignment="1">
      <alignment horizontal="center" vertical="center"/>
    </xf>
    <xf numFmtId="0" fontId="53" fillId="0" borderId="88" xfId="0" applyNumberFormat="1" applyFont="1" applyFill="1" applyBorder="1" applyAlignment="1" applyProtection="1">
      <alignment horizontal="center" vertical="center"/>
      <protection locked="0"/>
    </xf>
    <xf numFmtId="0" fontId="53" fillId="0" borderId="96" xfId="0" applyNumberFormat="1" applyFont="1" applyFill="1" applyBorder="1" applyAlignment="1" applyProtection="1">
      <alignment horizontal="center" vertical="center"/>
      <protection locked="0"/>
    </xf>
    <xf numFmtId="0" fontId="53" fillId="0" borderId="94" xfId="0" applyFont="1" applyBorder="1" applyAlignment="1">
      <alignment horizontal="center" vertical="center"/>
    </xf>
    <xf numFmtId="0" fontId="53" fillId="0" borderId="97" xfId="0" applyNumberFormat="1" applyFont="1" applyFill="1" applyBorder="1" applyAlignment="1" applyProtection="1">
      <alignment horizontal="center" vertical="center"/>
      <protection locked="0"/>
    </xf>
    <xf numFmtId="0" fontId="53" fillId="0" borderId="98" xfId="0" applyNumberFormat="1" applyFont="1" applyFill="1" applyBorder="1" applyAlignment="1" applyProtection="1">
      <alignment horizontal="center" vertical="center"/>
      <protection locked="0"/>
    </xf>
    <xf numFmtId="0" fontId="50" fillId="0" borderId="97" xfId="0" applyFont="1" applyBorder="1" applyAlignment="1">
      <alignment horizontal="center" vertical="center"/>
    </xf>
    <xf numFmtId="0" fontId="50" fillId="0" borderId="100" xfId="0" applyFont="1" applyBorder="1" applyAlignment="1">
      <alignment horizontal="center" vertical="center"/>
    </xf>
    <xf numFmtId="0" fontId="50" fillId="0" borderId="98" xfId="0" applyFont="1" applyBorder="1" applyAlignment="1">
      <alignment horizontal="center" vertical="center"/>
    </xf>
    <xf numFmtId="0" fontId="50" fillId="0" borderId="101" xfId="0" applyFont="1" applyBorder="1" applyAlignment="1">
      <alignment horizontal="center" vertical="center"/>
    </xf>
    <xf numFmtId="0" fontId="52" fillId="33" borderId="36" xfId="0" applyFont="1" applyFill="1" applyBorder="1" applyAlignment="1">
      <alignment horizontal="center" vertical="center"/>
    </xf>
    <xf numFmtId="0" fontId="52" fillId="33" borderId="37" xfId="0" applyFont="1" applyFill="1" applyBorder="1" applyAlignment="1">
      <alignment horizontal="center" vertical="center"/>
    </xf>
    <xf numFmtId="0" fontId="52" fillId="33" borderId="47" xfId="0" applyFont="1" applyFill="1" applyBorder="1" applyAlignment="1">
      <alignment horizontal="center" vertical="center"/>
    </xf>
    <xf numFmtId="0" fontId="52" fillId="33" borderId="11" xfId="0" applyFont="1" applyFill="1" applyBorder="1" applyAlignment="1">
      <alignment horizontal="center" vertical="center"/>
    </xf>
    <xf numFmtId="0" fontId="54" fillId="33" borderId="37" xfId="0" applyFont="1" applyFill="1" applyBorder="1" applyAlignment="1">
      <alignment horizontal="left" vertical="center"/>
    </xf>
    <xf numFmtId="0" fontId="54" fillId="33" borderId="40" xfId="0" applyFont="1" applyFill="1" applyBorder="1" applyAlignment="1">
      <alignment horizontal="left" vertical="center"/>
    </xf>
    <xf numFmtId="0" fontId="54" fillId="33" borderId="11" xfId="0" applyFont="1" applyFill="1" applyBorder="1" applyAlignment="1">
      <alignment horizontal="left" vertical="center"/>
    </xf>
    <xf numFmtId="0" fontId="54" fillId="33" borderId="49" xfId="0" applyFont="1" applyFill="1" applyBorder="1" applyAlignment="1">
      <alignment horizontal="left" vertical="center"/>
    </xf>
    <xf numFmtId="0" fontId="59" fillId="33" borderId="87"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51" xfId="0" applyFont="1" applyFill="1" applyBorder="1" applyAlignment="1">
      <alignment horizontal="center" vertical="center"/>
    </xf>
    <xf numFmtId="0" fontId="59" fillId="33" borderId="11" xfId="0" applyFont="1" applyFill="1" applyBorder="1" applyAlignment="1">
      <alignment horizontal="center" vertical="center"/>
    </xf>
    <xf numFmtId="0" fontId="53" fillId="33" borderId="37" xfId="0" applyFont="1" applyFill="1" applyBorder="1" applyAlignment="1">
      <alignment horizontal="center" vertical="center"/>
    </xf>
    <xf numFmtId="0" fontId="53" fillId="33" borderId="44"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53" xfId="0" applyFont="1" applyFill="1" applyBorder="1" applyAlignment="1">
      <alignment horizontal="center" vertical="center"/>
    </xf>
    <xf numFmtId="0" fontId="52" fillId="33" borderId="38" xfId="0" applyFont="1" applyFill="1" applyBorder="1" applyAlignment="1">
      <alignment horizontal="center" vertical="center"/>
    </xf>
    <xf numFmtId="0" fontId="52" fillId="33" borderId="39" xfId="0" applyFont="1" applyFill="1" applyBorder="1" applyAlignment="1">
      <alignment horizontal="center" vertical="center"/>
    </xf>
    <xf numFmtId="0" fontId="54" fillId="33" borderId="37" xfId="0" applyFont="1" applyFill="1" applyBorder="1" applyAlignment="1">
      <alignment horizontal="left" vertical="center" wrapText="1"/>
    </xf>
    <xf numFmtId="0" fontId="54" fillId="33" borderId="40" xfId="0" applyFont="1" applyFill="1" applyBorder="1" applyAlignment="1">
      <alignment horizontal="left" vertical="center" wrapText="1"/>
    </xf>
    <xf numFmtId="0" fontId="54" fillId="33" borderId="39" xfId="0" applyFont="1" applyFill="1" applyBorder="1" applyAlignment="1">
      <alignment horizontal="left" vertical="center" wrapText="1"/>
    </xf>
    <xf numFmtId="0" fontId="54" fillId="33" borderId="41" xfId="0" applyFont="1" applyFill="1" applyBorder="1" applyAlignment="1">
      <alignment horizontal="left" vertical="center" wrapText="1"/>
    </xf>
    <xf numFmtId="0" fontId="60" fillId="34" borderId="42" xfId="0" applyFont="1" applyFill="1" applyBorder="1" applyAlignment="1" applyProtection="1">
      <alignment horizontal="center" vertical="center" wrapText="1"/>
      <protection locked="0"/>
    </xf>
    <xf numFmtId="0" fontId="60" fillId="34" borderId="37" xfId="0" applyFont="1" applyFill="1" applyBorder="1" applyAlignment="1" applyProtection="1">
      <alignment horizontal="center" vertical="center" wrapText="1"/>
      <protection locked="0"/>
    </xf>
    <xf numFmtId="0" fontId="60" fillId="34" borderId="43" xfId="0" applyFont="1" applyFill="1" applyBorder="1" applyAlignment="1" applyProtection="1">
      <alignment horizontal="center" vertical="center" wrapText="1"/>
      <protection locked="0"/>
    </xf>
    <xf numFmtId="0" fontId="60" fillId="34" borderId="39" xfId="0" applyFont="1" applyFill="1" applyBorder="1" applyAlignment="1" applyProtection="1">
      <alignment horizontal="center" vertical="center" wrapText="1"/>
      <protection locked="0"/>
    </xf>
    <xf numFmtId="0" fontId="59" fillId="33" borderId="42" xfId="0" applyFont="1" applyFill="1" applyBorder="1" applyAlignment="1">
      <alignment horizontal="center" vertical="center"/>
    </xf>
    <xf numFmtId="0" fontId="59" fillId="33" borderId="37" xfId="0" applyFont="1" applyFill="1" applyBorder="1" applyAlignment="1">
      <alignment horizontal="center" vertic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xf>
    <xf numFmtId="0" fontId="54" fillId="33" borderId="68" xfId="0" applyFont="1" applyFill="1" applyBorder="1" applyAlignment="1">
      <alignment horizontal="left" vertical="center"/>
    </xf>
    <xf numFmtId="0" fontId="54" fillId="33" borderId="39" xfId="0" applyFont="1" applyFill="1" applyBorder="1" applyAlignment="1">
      <alignment horizontal="left" vertical="center"/>
    </xf>
    <xf numFmtId="0" fontId="54" fillId="33" borderId="41" xfId="0" applyFont="1" applyFill="1" applyBorder="1" applyAlignment="1">
      <alignment horizontal="left" vertical="center"/>
    </xf>
    <xf numFmtId="0" fontId="60" fillId="34" borderId="87" xfId="0" applyFont="1" applyFill="1" applyBorder="1" applyAlignment="1" applyProtection="1">
      <alignment horizontal="center" vertical="center" wrapText="1"/>
      <protection locked="0"/>
    </xf>
    <xf numFmtId="0" fontId="60" fillId="34" borderId="0" xfId="0" applyFont="1" applyFill="1" applyBorder="1" applyAlignment="1" applyProtection="1">
      <alignment horizontal="center" vertical="center" wrapText="1"/>
      <protection locked="0"/>
    </xf>
    <xf numFmtId="0" fontId="53" fillId="0" borderId="0" xfId="0" applyFont="1" applyBorder="1" applyAlignment="1">
      <alignment horizontal="center" vertical="center"/>
    </xf>
    <xf numFmtId="0" fontId="53" fillId="0" borderId="63" xfId="0" applyFont="1" applyBorder="1" applyAlignment="1">
      <alignment horizontal="center" vertical="center"/>
    </xf>
    <xf numFmtId="0" fontId="52" fillId="33" borderId="67" xfId="0" applyFont="1" applyFill="1" applyBorder="1" applyAlignment="1">
      <alignment horizontal="center" vertical="center"/>
    </xf>
    <xf numFmtId="0" fontId="52" fillId="33" borderId="0" xfId="0" applyFont="1" applyFill="1" applyBorder="1" applyAlignment="1">
      <alignment horizontal="center" vertical="center"/>
    </xf>
    <xf numFmtId="0" fontId="60" fillId="34" borderId="51" xfId="0" applyFont="1" applyFill="1" applyBorder="1" applyAlignment="1" applyProtection="1">
      <alignment horizontal="center" vertical="center" wrapText="1"/>
      <protection locked="0"/>
    </xf>
    <xf numFmtId="0" fontId="60" fillId="34" borderId="11" xfId="0" applyFont="1" applyFill="1" applyBorder="1" applyAlignment="1" applyProtection="1">
      <alignment horizontal="center" vertical="center" wrapText="1"/>
      <protection locked="0"/>
    </xf>
    <xf numFmtId="0" fontId="61" fillId="0" borderId="0" xfId="0" applyFont="1" applyAlignment="1">
      <alignment horizontal="center" vertical="center" wrapText="1"/>
    </xf>
    <xf numFmtId="0" fontId="61" fillId="0" borderId="0" xfId="0" applyFont="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9" fillId="34" borderId="50" xfId="0" applyFont="1" applyFill="1" applyBorder="1" applyAlignment="1" applyProtection="1">
      <alignment vertical="center"/>
      <protection locked="0"/>
    </xf>
    <xf numFmtId="0" fontId="59" fillId="34" borderId="10" xfId="0" applyFont="1" applyFill="1" applyBorder="1" applyAlignment="1" applyProtection="1">
      <alignment vertical="center"/>
      <protection locked="0"/>
    </xf>
    <xf numFmtId="0" fontId="59" fillId="34" borderId="52" xfId="0" applyFont="1" applyFill="1" applyBorder="1" applyAlignment="1" applyProtection="1">
      <alignment vertical="center"/>
      <protection locked="0"/>
    </xf>
    <xf numFmtId="0" fontId="59" fillId="34" borderId="43" xfId="0" applyFont="1" applyFill="1" applyBorder="1" applyAlignment="1" applyProtection="1">
      <alignment vertical="center"/>
      <protection locked="0"/>
    </xf>
    <xf numFmtId="0" fontId="59" fillId="34" borderId="39" xfId="0" applyFont="1" applyFill="1" applyBorder="1" applyAlignment="1" applyProtection="1">
      <alignment vertical="center"/>
      <protection locked="0"/>
    </xf>
    <xf numFmtId="0" fontId="59" fillId="34" borderId="45" xfId="0" applyFont="1" applyFill="1" applyBorder="1" applyAlignment="1" applyProtection="1">
      <alignment vertical="center"/>
      <protection locked="0"/>
    </xf>
    <xf numFmtId="0" fontId="52" fillId="33" borderId="46" xfId="0" applyFont="1" applyFill="1" applyBorder="1" applyAlignment="1">
      <alignment horizontal="center" vertical="center"/>
    </xf>
    <xf numFmtId="0" fontId="52" fillId="33" borderId="10" xfId="0" applyFont="1" applyFill="1" applyBorder="1" applyAlignment="1">
      <alignment horizontal="center" vertical="center"/>
    </xf>
    <xf numFmtId="0" fontId="53" fillId="33" borderId="10" xfId="0" applyFont="1" applyFill="1" applyBorder="1" applyAlignment="1">
      <alignment horizontal="left" vertical="center"/>
    </xf>
    <xf numFmtId="0" fontId="53" fillId="33" borderId="48" xfId="0" applyFont="1" applyFill="1" applyBorder="1" applyAlignment="1">
      <alignment horizontal="left" vertical="center"/>
    </xf>
    <xf numFmtId="0" fontId="53" fillId="33" borderId="11" xfId="0" applyFont="1" applyFill="1" applyBorder="1" applyAlignment="1">
      <alignment horizontal="left" vertical="center"/>
    </xf>
    <xf numFmtId="0" fontId="53" fillId="33" borderId="49" xfId="0" applyFont="1" applyFill="1" applyBorder="1" applyAlignment="1">
      <alignment horizontal="left" vertical="center"/>
    </xf>
    <xf numFmtId="0" fontId="59" fillId="33" borderId="50" xfId="0" applyNumberFormat="1" applyFont="1" applyFill="1" applyBorder="1" applyAlignment="1">
      <alignment horizontal="center" vertical="center"/>
    </xf>
    <xf numFmtId="0" fontId="59" fillId="33" borderId="10" xfId="0" applyNumberFormat="1" applyFont="1" applyFill="1" applyBorder="1" applyAlignment="1">
      <alignment horizontal="center" vertical="center"/>
    </xf>
    <xf numFmtId="0" fontId="59" fillId="33" borderId="51" xfId="0" applyNumberFormat="1" applyFont="1" applyFill="1" applyBorder="1" applyAlignment="1">
      <alignment horizontal="center" vertical="center"/>
    </xf>
    <xf numFmtId="0" fontId="59" fillId="33" borderId="11" xfId="0" applyNumberFormat="1"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2" xfId="0" applyFont="1" applyFill="1"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53" fillId="0" borderId="10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38100</xdr:rowOff>
    </xdr:from>
    <xdr:to>
      <xdr:col>28</xdr:col>
      <xdr:colOff>19050</xdr:colOff>
      <xdr:row>145</xdr:row>
      <xdr:rowOff>152400</xdr:rowOff>
    </xdr:to>
    <xdr:sp>
      <xdr:nvSpPr>
        <xdr:cNvPr id="1" name="大かっこ 1"/>
        <xdr:cNvSpPr>
          <a:spLocks/>
        </xdr:cNvSpPr>
      </xdr:nvSpPr>
      <xdr:spPr>
        <a:xfrm>
          <a:off x="1200150" y="18430875"/>
          <a:ext cx="1219200" cy="314325"/>
        </a:xfrm>
        <a:prstGeom prst="bracketPair">
          <a:avLst/>
        </a:prstGeom>
        <a:noFill/>
        <a:ln w="9525" cmpd="sng">
          <a:solidFill>
            <a:srgbClr val="4A7EBB"/>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38100</xdr:rowOff>
    </xdr:from>
    <xdr:to>
      <xdr:col>28</xdr:col>
      <xdr:colOff>19050</xdr:colOff>
      <xdr:row>145</xdr:row>
      <xdr:rowOff>152400</xdr:rowOff>
    </xdr:to>
    <xdr:sp>
      <xdr:nvSpPr>
        <xdr:cNvPr id="1" name="大かっこ 1"/>
        <xdr:cNvSpPr>
          <a:spLocks/>
        </xdr:cNvSpPr>
      </xdr:nvSpPr>
      <xdr:spPr>
        <a:xfrm>
          <a:off x="1200150" y="18430875"/>
          <a:ext cx="1219200" cy="314325"/>
        </a:xfrm>
        <a:prstGeom prst="bracketPair">
          <a:avLst/>
        </a:prstGeom>
        <a:noFill/>
        <a:ln w="9525" cmpd="sng">
          <a:solidFill>
            <a:srgbClr val="4A7EBB"/>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37</xdr:col>
      <xdr:colOff>0</xdr:colOff>
      <xdr:row>2</xdr:row>
      <xdr:rowOff>142875</xdr:rowOff>
    </xdr:from>
    <xdr:to>
      <xdr:col>57</xdr:col>
      <xdr:colOff>19050</xdr:colOff>
      <xdr:row>8</xdr:row>
      <xdr:rowOff>114300</xdr:rowOff>
    </xdr:to>
    <xdr:sp>
      <xdr:nvSpPr>
        <xdr:cNvPr id="2" name="角丸四角形吹き出し 2"/>
        <xdr:cNvSpPr>
          <a:spLocks/>
        </xdr:cNvSpPr>
      </xdr:nvSpPr>
      <xdr:spPr>
        <a:xfrm>
          <a:off x="3171825" y="504825"/>
          <a:ext cx="1733550" cy="1000125"/>
        </a:xfrm>
        <a:prstGeom prst="wedgeRoundRectCallout">
          <a:avLst>
            <a:gd name="adj1" fmla="val -101527"/>
            <a:gd name="adj2" fmla="val -24166"/>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 </a:t>
          </a:r>
          <a:r>
            <a:rPr lang="en-US" cap="none" sz="1100" b="1" i="0" u="none" baseline="0">
              <a:solidFill>
                <a:srgbClr val="000000"/>
              </a:solidFill>
            </a:rPr>
            <a:t>クリーム色のセルには、文字又は数値（半角）を入力してください。</a:t>
          </a:r>
          <a:r>
            <a:rPr lang="en-US" cap="none" sz="1100" b="1" i="0" u="none" baseline="0">
              <a:solidFill>
                <a:srgbClr val="000000"/>
              </a:solidFill>
            </a:rPr>
            <a:t> </a:t>
          </a:r>
        </a:p>
      </xdr:txBody>
    </xdr:sp>
    <xdr:clientData/>
  </xdr:twoCellAnchor>
  <xdr:twoCellAnchor>
    <xdr:from>
      <xdr:col>44</xdr:col>
      <xdr:colOff>9525</xdr:colOff>
      <xdr:row>10</xdr:row>
      <xdr:rowOff>47625</xdr:rowOff>
    </xdr:from>
    <xdr:to>
      <xdr:col>66</xdr:col>
      <xdr:colOff>47625</xdr:colOff>
      <xdr:row>16</xdr:row>
      <xdr:rowOff>142875</xdr:rowOff>
    </xdr:to>
    <xdr:sp>
      <xdr:nvSpPr>
        <xdr:cNvPr id="3" name="角丸四角形吹き出し 3"/>
        <xdr:cNvSpPr>
          <a:spLocks/>
        </xdr:cNvSpPr>
      </xdr:nvSpPr>
      <xdr:spPr>
        <a:xfrm>
          <a:off x="3781425" y="1762125"/>
          <a:ext cx="1924050" cy="1000125"/>
        </a:xfrm>
        <a:prstGeom prst="wedgeRoundRectCallout">
          <a:avLst>
            <a:gd name="adj1" fmla="val -101527"/>
            <a:gd name="adj2" fmla="val -24166"/>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「塗りつぶしなし」のセルは自動計算されるので、入力しないでください。</a:t>
          </a:r>
          <a:r>
            <a:rPr lang="en-US" cap="none" sz="1100" b="1" i="0" u="none" baseline="0">
              <a:solidFill>
                <a:srgbClr val="000000"/>
              </a:solidFill>
            </a:rPr>
            <a:t> </a:t>
          </a:r>
        </a:p>
      </xdr:txBody>
    </xdr:sp>
    <xdr:clientData/>
  </xdr:twoCellAnchor>
  <xdr:twoCellAnchor>
    <xdr:from>
      <xdr:col>39</xdr:col>
      <xdr:colOff>85725</xdr:colOff>
      <xdr:row>29</xdr:row>
      <xdr:rowOff>76200</xdr:rowOff>
    </xdr:from>
    <xdr:to>
      <xdr:col>71</xdr:col>
      <xdr:colOff>9525</xdr:colOff>
      <xdr:row>50</xdr:row>
      <xdr:rowOff>38100</xdr:rowOff>
    </xdr:to>
    <xdr:sp>
      <xdr:nvSpPr>
        <xdr:cNvPr id="4" name="角丸四角形吹き出し 4"/>
        <xdr:cNvSpPr>
          <a:spLocks/>
        </xdr:cNvSpPr>
      </xdr:nvSpPr>
      <xdr:spPr>
        <a:xfrm>
          <a:off x="3429000" y="4019550"/>
          <a:ext cx="2667000" cy="1962150"/>
        </a:xfrm>
        <a:prstGeom prst="wedgeRoundRectCallout">
          <a:avLst>
            <a:gd name="adj1" fmla="val -47509"/>
            <a:gd name="adj2" fmla="val -82439"/>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各時間帯の開始時間と終了時間</a:t>
          </a:r>
          <a:r>
            <a:rPr lang="en-US" cap="none" sz="1100" b="1" i="0" u="none" baseline="0">
              <a:solidFill>
                <a:srgbClr val="000000"/>
              </a:solidFill>
            </a:rPr>
            <a:t>
</a:t>
          </a:r>
          <a:r>
            <a:rPr lang="en-US" cap="none" sz="1100" b="1" i="0" u="none" baseline="0">
              <a:solidFill>
                <a:srgbClr val="000000"/>
              </a:solidFill>
            </a:rPr>
            <a:t>例）</a:t>
          </a:r>
          <a:r>
            <a:rPr lang="en-US" cap="none" sz="1100" b="1" i="0" u="none" baseline="0">
              <a:solidFill>
                <a:srgbClr val="000000"/>
              </a:solidFill>
            </a:rPr>
            <a:t>9</a:t>
          </a:r>
          <a:r>
            <a:rPr lang="en-US" cap="none" sz="1100" b="1" i="0" u="none" baseline="0">
              <a:solidFill>
                <a:srgbClr val="000000"/>
              </a:solidFill>
            </a:rPr>
            <a:t>時に営業開始し、</a:t>
          </a:r>
          <a:r>
            <a:rPr lang="en-US" cap="none" sz="1100" b="1" i="0" u="none" baseline="0">
              <a:solidFill>
                <a:srgbClr val="000000"/>
              </a:solidFill>
            </a:rPr>
            <a:t>12</a:t>
          </a:r>
          <a:r>
            <a:rPr lang="en-US" cap="none" sz="1100" b="1" i="0" u="none" baseline="0">
              <a:solidFill>
                <a:srgbClr val="000000"/>
              </a:solidFill>
            </a:rPr>
            <a:t>時から</a:t>
          </a:r>
          <a:r>
            <a:rPr lang="en-US" cap="none" sz="1100" b="1" i="0" u="none" baseline="0">
              <a:solidFill>
                <a:srgbClr val="000000"/>
              </a:solidFill>
            </a:rPr>
            <a:t>13</a:t>
          </a:r>
          <a:r>
            <a:rPr lang="en-US" cap="none" sz="1100" b="1" i="0" u="none" baseline="0">
              <a:solidFill>
                <a:srgbClr val="000000"/>
              </a:solidFill>
            </a:rPr>
            <a:t>時まで休憩し、再度営業し、</a:t>
          </a:r>
          <a:r>
            <a:rPr lang="en-US" cap="none" sz="1100" b="1" i="0" u="none" baseline="0">
              <a:solidFill>
                <a:srgbClr val="000000"/>
              </a:solidFill>
            </a:rPr>
            <a:t>19</a:t>
          </a:r>
          <a:r>
            <a:rPr lang="en-US" cap="none" sz="1100" b="1" i="0" u="none" baseline="0">
              <a:solidFill>
                <a:srgbClr val="000000"/>
              </a:solidFill>
            </a:rPr>
            <a:t>時に終了する場合</a:t>
          </a:r>
          <a:r>
            <a:rPr lang="en-US" cap="none" sz="1100" b="1" i="0" u="none" baseline="0">
              <a:solidFill>
                <a:srgbClr val="000000"/>
              </a:solidFill>
            </a:rPr>
            <a:t>
</a:t>
          </a:r>
          <a:r>
            <a:rPr lang="en-US" cap="none" sz="1100" b="1" i="0" u="none" baseline="0">
              <a:solidFill>
                <a:srgbClr val="000000"/>
              </a:solidFill>
            </a:rPr>
            <a:t>開始１</a:t>
          </a:r>
          <a:r>
            <a:rPr lang="en-US" cap="none" sz="1100" b="1" i="0" u="none" baseline="0">
              <a:solidFill>
                <a:srgbClr val="000000"/>
              </a:solidFill>
            </a:rPr>
            <a:t>→</a:t>
          </a:r>
          <a:r>
            <a:rPr lang="en-US" cap="none" sz="1100" b="1" i="0" u="none" baseline="0">
              <a:solidFill>
                <a:srgbClr val="000000"/>
              </a:solidFill>
            </a:rPr>
            <a:t>9:00</a:t>
          </a:r>
          <a:r>
            <a:rPr lang="en-US" cap="none" sz="1100" b="1" i="0" u="none" baseline="0">
              <a:solidFill>
                <a:srgbClr val="000000"/>
              </a:solidFill>
            </a:rPr>
            <a:t>　終了１</a:t>
          </a:r>
          <a:r>
            <a:rPr lang="en-US" cap="none" sz="1100" b="1" i="0" u="none" baseline="0">
              <a:solidFill>
                <a:srgbClr val="000000"/>
              </a:solidFill>
            </a:rPr>
            <a:t>→</a:t>
          </a:r>
          <a:r>
            <a:rPr lang="en-US" cap="none" sz="1100" b="1" i="0" u="none" baseline="0">
              <a:solidFill>
                <a:srgbClr val="000000"/>
              </a:solidFill>
            </a:rPr>
            <a:t>12</a:t>
          </a:r>
          <a:r>
            <a:rPr lang="en-US" cap="none" sz="1100" b="1" i="0" u="none" baseline="0">
              <a:solidFill>
                <a:srgbClr val="000000"/>
              </a:solidFill>
            </a:rPr>
            <a:t>：</a:t>
          </a:r>
          <a:r>
            <a:rPr lang="en-US" cap="none" sz="1100" b="1" i="0" u="none" baseline="0">
              <a:solidFill>
                <a:srgbClr val="000000"/>
              </a:solidFill>
            </a:rPr>
            <a:t>00
</a:t>
          </a:r>
          <a:r>
            <a:rPr lang="en-US" cap="none" sz="1100" b="1" i="0" u="none" baseline="0">
              <a:solidFill>
                <a:srgbClr val="000000"/>
              </a:solidFill>
            </a:rPr>
            <a:t>開始２</a:t>
          </a:r>
          <a:r>
            <a:rPr lang="en-US" cap="none" sz="1100" b="1" i="0" u="none" baseline="0">
              <a:solidFill>
                <a:srgbClr val="000000"/>
              </a:solidFill>
            </a:rPr>
            <a:t>→</a:t>
          </a:r>
          <a:r>
            <a:rPr lang="en-US" cap="none" sz="1100" b="1" i="0" u="none" baseline="0">
              <a:solidFill>
                <a:srgbClr val="000000"/>
              </a:solidFill>
            </a:rPr>
            <a:t>13</a:t>
          </a:r>
          <a:r>
            <a:rPr lang="en-US" cap="none" sz="1100" b="1" i="0" u="none" baseline="0">
              <a:solidFill>
                <a:srgbClr val="000000"/>
              </a:solidFill>
            </a:rPr>
            <a:t>：</a:t>
          </a:r>
          <a:r>
            <a:rPr lang="en-US" cap="none" sz="1100" b="1" i="0" u="none" baseline="0">
              <a:solidFill>
                <a:srgbClr val="000000"/>
              </a:solidFill>
            </a:rPr>
            <a:t>00</a:t>
          </a:r>
          <a:r>
            <a:rPr lang="en-US" cap="none" sz="1100" b="1" i="0" u="none" baseline="0">
              <a:solidFill>
                <a:srgbClr val="000000"/>
              </a:solidFill>
            </a:rPr>
            <a:t>　終了２</a:t>
          </a:r>
          <a:r>
            <a:rPr lang="en-US" cap="none" sz="1100" b="1" i="0" u="none" baseline="0">
              <a:solidFill>
                <a:srgbClr val="000000"/>
              </a:solidFill>
            </a:rPr>
            <a:t>→</a:t>
          </a:r>
          <a:r>
            <a:rPr lang="en-US" cap="none" sz="1100" b="1" i="0" u="none" baseline="0">
              <a:solidFill>
                <a:srgbClr val="000000"/>
              </a:solidFill>
            </a:rPr>
            <a:t>19</a:t>
          </a:r>
          <a:r>
            <a:rPr lang="en-US" cap="none" sz="1100" b="1" i="0" u="none" baseline="0">
              <a:solidFill>
                <a:srgbClr val="000000"/>
              </a:solidFill>
            </a:rPr>
            <a:t>：</a:t>
          </a:r>
          <a:r>
            <a:rPr lang="en-US" cap="none" sz="1100" b="1" i="0" u="none" baseline="0">
              <a:solidFill>
                <a:srgbClr val="000000"/>
              </a:solidFill>
            </a:rPr>
            <a:t>00</a:t>
          </a:r>
        </a:p>
      </xdr:txBody>
    </xdr:sp>
    <xdr:clientData/>
  </xdr:twoCellAnchor>
  <xdr:twoCellAnchor>
    <xdr:from>
      <xdr:col>2</xdr:col>
      <xdr:colOff>85725</xdr:colOff>
      <xdr:row>102</xdr:row>
      <xdr:rowOff>171450</xdr:rowOff>
    </xdr:from>
    <xdr:to>
      <xdr:col>27</xdr:col>
      <xdr:colOff>9525</xdr:colOff>
      <xdr:row>106</xdr:row>
      <xdr:rowOff>133350</xdr:rowOff>
    </xdr:to>
    <xdr:sp>
      <xdr:nvSpPr>
        <xdr:cNvPr id="5" name="角丸四角形吹き出し 5"/>
        <xdr:cNvSpPr>
          <a:spLocks/>
        </xdr:cNvSpPr>
      </xdr:nvSpPr>
      <xdr:spPr>
        <a:xfrm>
          <a:off x="257175" y="11153775"/>
          <a:ext cx="2066925" cy="666750"/>
        </a:xfrm>
        <a:prstGeom prst="wedgeRoundRectCallout">
          <a:avLst>
            <a:gd name="adj1" fmla="val -44527"/>
            <a:gd name="adj2" fmla="val 140712"/>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「薬剤師」又は「登録販売者」を選択してください。</a:t>
          </a:r>
          <a:r>
            <a:rPr lang="en-US" cap="none" sz="1100" b="1" i="0" u="none" baseline="0">
              <a:solidFill>
                <a:srgbClr val="000000"/>
              </a:solidFill>
            </a:rPr>
            <a:t> </a:t>
          </a:r>
        </a:p>
      </xdr:txBody>
    </xdr:sp>
    <xdr:clientData/>
  </xdr:twoCellAnchor>
  <xdr:twoCellAnchor>
    <xdr:from>
      <xdr:col>33</xdr:col>
      <xdr:colOff>9525</xdr:colOff>
      <xdr:row>103</xdr:row>
      <xdr:rowOff>19050</xdr:rowOff>
    </xdr:from>
    <xdr:to>
      <xdr:col>59</xdr:col>
      <xdr:colOff>0</xdr:colOff>
      <xdr:row>107</xdr:row>
      <xdr:rowOff>66675</xdr:rowOff>
    </xdr:to>
    <xdr:sp>
      <xdr:nvSpPr>
        <xdr:cNvPr id="6" name="角丸四角形吹き出し 6"/>
        <xdr:cNvSpPr>
          <a:spLocks/>
        </xdr:cNvSpPr>
      </xdr:nvSpPr>
      <xdr:spPr>
        <a:xfrm>
          <a:off x="2838450" y="11182350"/>
          <a:ext cx="2219325" cy="733425"/>
        </a:xfrm>
        <a:prstGeom prst="wedgeRoundRectCallout">
          <a:avLst>
            <a:gd name="adj1" fmla="val -54486"/>
            <a:gd name="adj2" fmla="val 74365"/>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管理薬剤師及びその他の資格者について、入力してください。</a:t>
          </a:r>
          <a:r>
            <a:rPr lang="en-US" cap="none" sz="1100" b="1" i="0" u="none" baseline="0">
              <a:solidFill>
                <a:srgbClr val="000000"/>
              </a:solidFill>
            </a:rPr>
            <a:t> </a:t>
          </a:r>
        </a:p>
      </xdr:txBody>
    </xdr:sp>
    <xdr:clientData/>
  </xdr:twoCellAnchor>
  <xdr:twoCellAnchor>
    <xdr:from>
      <xdr:col>28</xdr:col>
      <xdr:colOff>47625</xdr:colOff>
      <xdr:row>120</xdr:row>
      <xdr:rowOff>85725</xdr:rowOff>
    </xdr:from>
    <xdr:to>
      <xdr:col>55</xdr:col>
      <xdr:colOff>47625</xdr:colOff>
      <xdr:row>124</xdr:row>
      <xdr:rowOff>142875</xdr:rowOff>
    </xdr:to>
    <xdr:sp>
      <xdr:nvSpPr>
        <xdr:cNvPr id="7" name="角丸四角形吹き出し 7"/>
        <xdr:cNvSpPr>
          <a:spLocks/>
        </xdr:cNvSpPr>
      </xdr:nvSpPr>
      <xdr:spPr>
        <a:xfrm>
          <a:off x="2447925" y="14230350"/>
          <a:ext cx="2314575" cy="752475"/>
        </a:xfrm>
        <a:prstGeom prst="wedgeRoundRectCallout">
          <a:avLst>
            <a:gd name="adj1" fmla="val 46583"/>
            <a:gd name="adj2" fmla="val -153652"/>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薬剤師の１週間の調剤に従事する勤務時間数を入力してください。</a:t>
          </a:r>
          <a:r>
            <a:rPr lang="en-US" cap="none" sz="1100" b="1" i="0" u="none" baseline="0">
              <a:solidFill>
                <a:srgbClr val="000000"/>
              </a:solidFill>
            </a:rPr>
            <a:t> </a:t>
          </a:r>
        </a:p>
      </xdr:txBody>
    </xdr:sp>
    <xdr:clientData/>
  </xdr:twoCellAnchor>
  <xdr:twoCellAnchor>
    <xdr:from>
      <xdr:col>42</xdr:col>
      <xdr:colOff>28575</xdr:colOff>
      <xdr:row>125</xdr:row>
      <xdr:rowOff>57150</xdr:rowOff>
    </xdr:from>
    <xdr:to>
      <xdr:col>71</xdr:col>
      <xdr:colOff>47625</xdr:colOff>
      <xdr:row>128</xdr:row>
      <xdr:rowOff>171450</xdr:rowOff>
    </xdr:to>
    <xdr:sp>
      <xdr:nvSpPr>
        <xdr:cNvPr id="8" name="角丸四角形吹き出し 9"/>
        <xdr:cNvSpPr>
          <a:spLocks/>
        </xdr:cNvSpPr>
      </xdr:nvSpPr>
      <xdr:spPr>
        <a:xfrm>
          <a:off x="3629025" y="15059025"/>
          <a:ext cx="2505075" cy="647700"/>
        </a:xfrm>
        <a:prstGeom prst="wedgeRoundRectCallout">
          <a:avLst>
            <a:gd name="adj1" fmla="val 13870"/>
            <a:gd name="adj2" fmla="val -218773"/>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資格者の１週間の医薬品販売に従事する勤務時間数を入力してください。</a:t>
          </a:r>
          <a:r>
            <a:rPr lang="en-US" cap="none" sz="1100" b="1" i="0" u="none" baseline="0">
              <a:solidFill>
                <a:srgbClr val="000000"/>
              </a:solidFill>
            </a:rPr>
            <a:t> </a:t>
          </a:r>
        </a:p>
      </xdr:txBody>
    </xdr:sp>
    <xdr:clientData/>
  </xdr:twoCellAnchor>
  <xdr:twoCellAnchor>
    <xdr:from>
      <xdr:col>4</xdr:col>
      <xdr:colOff>57150</xdr:colOff>
      <xdr:row>136</xdr:row>
      <xdr:rowOff>152400</xdr:rowOff>
    </xdr:from>
    <xdr:to>
      <xdr:col>44</xdr:col>
      <xdr:colOff>66675</xdr:colOff>
      <xdr:row>141</xdr:row>
      <xdr:rowOff>0</xdr:rowOff>
    </xdr:to>
    <xdr:sp>
      <xdr:nvSpPr>
        <xdr:cNvPr id="9" name="角丸四角形吹き出し 10"/>
        <xdr:cNvSpPr>
          <a:spLocks/>
        </xdr:cNvSpPr>
      </xdr:nvSpPr>
      <xdr:spPr>
        <a:xfrm>
          <a:off x="400050" y="17125950"/>
          <a:ext cx="3438525" cy="762000"/>
        </a:xfrm>
        <a:prstGeom prst="wedgeRoundRectCallout">
          <a:avLst>
            <a:gd name="adj1" fmla="val 19680"/>
            <a:gd name="adj2" fmla="val 108212"/>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新規の場合は、プルダウンメニューから「新規」を選択。それ以外は、処方箋枚数を入力してください。</a:t>
          </a:r>
          <a:r>
            <a:rPr lang="en-US" cap="none" sz="1100" b="1" i="0" u="none" baseline="0">
              <a:solidFill>
                <a:srgbClr val="000000"/>
              </a:solidFill>
            </a:rPr>
            <a:t> </a:t>
          </a:r>
        </a:p>
      </xdr:txBody>
    </xdr:sp>
    <xdr:clientData/>
  </xdr:twoCellAnchor>
  <xdr:twoCellAnchor>
    <xdr:from>
      <xdr:col>2</xdr:col>
      <xdr:colOff>38100</xdr:colOff>
      <xdr:row>144</xdr:row>
      <xdr:rowOff>76200</xdr:rowOff>
    </xdr:from>
    <xdr:to>
      <xdr:col>28</xdr:col>
      <xdr:colOff>28575</xdr:colOff>
      <xdr:row>147</xdr:row>
      <xdr:rowOff>142875</xdr:rowOff>
    </xdr:to>
    <xdr:sp>
      <xdr:nvSpPr>
        <xdr:cNvPr id="10" name="角丸四角形吹き出し 11"/>
        <xdr:cNvSpPr>
          <a:spLocks/>
        </xdr:cNvSpPr>
      </xdr:nvSpPr>
      <xdr:spPr>
        <a:xfrm>
          <a:off x="209550" y="18468975"/>
          <a:ext cx="2219325" cy="666750"/>
        </a:xfrm>
        <a:prstGeom prst="wedgeRoundRectCallout">
          <a:avLst>
            <a:gd name="adj1" fmla="val 57740"/>
            <a:gd name="adj2" fmla="val 79791"/>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新規の場合は、予定枚数を入力。</a:t>
          </a:r>
          <a:r>
            <a:rPr lang="en-US" cap="none" sz="1100" b="1" i="0" u="none" baseline="0">
              <a:solidFill>
                <a:srgbClr val="000000"/>
              </a:solidFill>
            </a:rPr>
            <a:t>
</a:t>
          </a:r>
          <a:r>
            <a:rPr lang="en-US" cap="none" sz="1100" b="1" i="0" u="none" baseline="0">
              <a:solidFill>
                <a:srgbClr val="000000"/>
              </a:solidFill>
            </a:rPr>
            <a:t>それ以外は、自動計算されます。</a:t>
          </a:r>
          <a:r>
            <a:rPr lang="en-US" cap="none" sz="1100" b="1" i="0" u="none" baseline="0">
              <a:solidFill>
                <a:srgbClr val="000000"/>
              </a:solidFill>
            </a:rPr>
            <a:t>  </a:t>
          </a:r>
        </a:p>
      </xdr:txBody>
    </xdr:sp>
    <xdr:clientData/>
  </xdr:twoCellAnchor>
  <xdr:twoCellAnchor>
    <xdr:from>
      <xdr:col>32</xdr:col>
      <xdr:colOff>28575</xdr:colOff>
      <xdr:row>156</xdr:row>
      <xdr:rowOff>57150</xdr:rowOff>
    </xdr:from>
    <xdr:to>
      <xdr:col>65</xdr:col>
      <xdr:colOff>19050</xdr:colOff>
      <xdr:row>160</xdr:row>
      <xdr:rowOff>57150</xdr:rowOff>
    </xdr:to>
    <xdr:sp>
      <xdr:nvSpPr>
        <xdr:cNvPr id="11" name="角丸四角形吹き出し 13"/>
        <xdr:cNvSpPr>
          <a:spLocks/>
        </xdr:cNvSpPr>
      </xdr:nvSpPr>
      <xdr:spPr>
        <a:xfrm>
          <a:off x="2771775" y="20850225"/>
          <a:ext cx="2819400" cy="704850"/>
        </a:xfrm>
        <a:prstGeom prst="wedgeRoundRectCallout">
          <a:avLst>
            <a:gd name="adj1" fmla="val 56212"/>
            <a:gd name="adj2" fmla="val -220939"/>
          </a:avLst>
        </a:prstGeom>
        <a:solidFill>
          <a:srgbClr val="FFFFFF"/>
        </a:solidFill>
        <a:ln w="25400" cmpd="sng">
          <a:solidFill>
            <a:srgbClr val="E46C0A"/>
          </a:solidFill>
          <a:headEnd type="none"/>
          <a:tailEnd type="none"/>
        </a:ln>
      </xdr:spPr>
      <xdr:txBody>
        <a:bodyPr vertOverflow="clip" wrap="square" lIns="91440" tIns="45720" rIns="91440" bIns="0"/>
        <a:p>
          <a:pPr algn="l">
            <a:defRPr/>
          </a:pPr>
          <a:r>
            <a:rPr lang="en-US" cap="none" sz="1100" b="1" i="0" u="none" baseline="0">
              <a:solidFill>
                <a:srgbClr val="000000"/>
              </a:solidFill>
            </a:rPr>
            <a:t>クリーム色のセルは適否を判断し、プルダウンメニューから選択してください。</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B163"/>
  <sheetViews>
    <sheetView tabSelected="1" view="pageBreakPreview" zoomScale="115" zoomScaleSheetLayoutView="115" zoomScalePageLayoutView="0" workbookViewId="0" topLeftCell="A1">
      <selection activeCell="L4" sqref="L4:BS5"/>
    </sheetView>
  </sheetViews>
  <sheetFormatPr defaultColWidth="2.421875" defaultRowHeight="14.25" customHeight="1"/>
  <cols>
    <col min="1" max="72" width="1.28515625" style="0" customWidth="1"/>
    <col min="73" max="73" width="7.421875" style="0" hidden="1" customWidth="1"/>
    <col min="74" max="74" width="2.57421875" style="0" hidden="1" customWidth="1"/>
    <col min="75" max="76" width="2.421875" style="0" hidden="1" customWidth="1"/>
    <col min="77" max="78" width="2.421875" style="0" customWidth="1"/>
  </cols>
  <sheetData>
    <row r="1" spans="1:132" ht="14.25" customHeight="1">
      <c r="A1" s="326" t="s">
        <v>83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1"/>
      <c r="BU1" s="1"/>
      <c r="BV1" s="1"/>
      <c r="BW1" s="1"/>
      <c r="BX1" s="1"/>
      <c r="BY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row>
    <row r="2" spans="1:132" ht="14.25"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1"/>
      <c r="BU2" s="1"/>
      <c r="BV2" s="1"/>
      <c r="BW2" s="1"/>
      <c r="BX2" s="1"/>
      <c r="BY2" s="1"/>
      <c r="DA2" s="1"/>
      <c r="DB2" s="1"/>
      <c r="DC2" s="2">
        <v>0</v>
      </c>
      <c r="DD2" s="2"/>
      <c r="DE2" s="2">
        <v>2</v>
      </c>
      <c r="DF2" s="2"/>
      <c r="DG2" s="2">
        <v>4</v>
      </c>
      <c r="DH2" s="2"/>
      <c r="DI2" s="2">
        <v>6</v>
      </c>
      <c r="DJ2" s="2"/>
      <c r="DK2" s="2">
        <v>8</v>
      </c>
      <c r="DL2" s="2"/>
      <c r="DM2" s="2">
        <v>10</v>
      </c>
      <c r="DN2" s="2"/>
      <c r="DO2" s="2">
        <v>12</v>
      </c>
      <c r="DP2" s="2"/>
      <c r="DQ2" s="2">
        <v>14</v>
      </c>
      <c r="DR2" s="2"/>
      <c r="DS2" s="2">
        <v>16</v>
      </c>
      <c r="DT2" s="2"/>
      <c r="DU2" s="2">
        <v>18</v>
      </c>
      <c r="DV2" s="2"/>
      <c r="DW2" s="2">
        <v>20</v>
      </c>
      <c r="DX2" s="2"/>
      <c r="DY2" s="2">
        <v>22</v>
      </c>
      <c r="DZ2" s="2"/>
      <c r="EA2" s="2">
        <v>24</v>
      </c>
      <c r="EB2" s="1"/>
    </row>
    <row r="3" spans="1:132" ht="14.25" customHeight="1" thickBo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1"/>
      <c r="BU3" s="1"/>
      <c r="BV3" s="1"/>
      <c r="BW3" s="1"/>
      <c r="BX3" s="1"/>
      <c r="BY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row>
    <row r="4" spans="1:77" ht="14.25" customHeight="1">
      <c r="A4" s="1"/>
      <c r="B4" s="328" t="s">
        <v>22</v>
      </c>
      <c r="C4" s="329"/>
      <c r="D4" s="329"/>
      <c r="E4" s="329"/>
      <c r="F4" s="329"/>
      <c r="G4" s="329"/>
      <c r="H4" s="329"/>
      <c r="I4" s="329"/>
      <c r="J4" s="329"/>
      <c r="K4" s="330"/>
      <c r="L4" s="334"/>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6"/>
      <c r="BT4" s="1"/>
      <c r="BU4" s="1"/>
      <c r="BV4" s="1"/>
      <c r="BW4" s="1"/>
      <c r="BX4" s="1"/>
      <c r="BY4" s="1"/>
    </row>
    <row r="5" spans="1:77" ht="14.25" customHeight="1" thickBot="1">
      <c r="A5" s="1"/>
      <c r="B5" s="331"/>
      <c r="C5" s="332"/>
      <c r="D5" s="332"/>
      <c r="E5" s="332"/>
      <c r="F5" s="332"/>
      <c r="G5" s="332"/>
      <c r="H5" s="332"/>
      <c r="I5" s="332"/>
      <c r="J5" s="332"/>
      <c r="K5" s="33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9"/>
      <c r="BT5" s="1"/>
      <c r="BU5" s="1"/>
      <c r="BV5" s="1"/>
      <c r="BW5" s="1"/>
      <c r="BX5" s="1"/>
      <c r="BY5" s="1"/>
    </row>
    <row r="6" spans="1:77" ht="12.75" customHeight="1">
      <c r="A6" s="1"/>
      <c r="B6" s="340" t="s">
        <v>7</v>
      </c>
      <c r="C6" s="341"/>
      <c r="D6" s="341"/>
      <c r="E6" s="341"/>
      <c r="F6" s="342" t="s">
        <v>0</v>
      </c>
      <c r="G6" s="342"/>
      <c r="H6" s="342"/>
      <c r="I6" s="342"/>
      <c r="J6" s="342"/>
      <c r="K6" s="342"/>
      <c r="L6" s="342"/>
      <c r="M6" s="342"/>
      <c r="N6" s="342"/>
      <c r="O6" s="342"/>
      <c r="P6" s="342"/>
      <c r="Q6" s="342"/>
      <c r="R6" s="342"/>
      <c r="S6" s="342"/>
      <c r="T6" s="342"/>
      <c r="U6" s="342"/>
      <c r="V6" s="342"/>
      <c r="W6" s="342"/>
      <c r="X6" s="342"/>
      <c r="Y6" s="342"/>
      <c r="Z6" s="343"/>
      <c r="AA6" s="346">
        <f>IF(SUM(BM18,BM30,BM42,BM54,BM66,BM78,BM90)=0,"",SUM(BM18,BM30,BM42,BM54,BM66,BM78,BM90))</f>
      </c>
      <c r="AB6" s="347"/>
      <c r="AC6" s="347"/>
      <c r="AD6" s="347"/>
      <c r="AE6" s="347"/>
      <c r="AF6" s="347"/>
      <c r="AG6" s="350" t="s">
        <v>5</v>
      </c>
      <c r="AH6" s="350"/>
      <c r="AI6" s="350"/>
      <c r="AJ6" s="351"/>
      <c r="AK6" s="328" t="s">
        <v>6</v>
      </c>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52"/>
      <c r="BT6" s="1"/>
      <c r="BU6" s="1"/>
      <c r="BV6" s="1"/>
      <c r="BW6" s="1"/>
      <c r="BX6" s="1"/>
      <c r="BY6" s="1"/>
    </row>
    <row r="7" spans="1:77" ht="12.75" customHeight="1">
      <c r="A7" s="1"/>
      <c r="B7" s="287"/>
      <c r="C7" s="288"/>
      <c r="D7" s="288"/>
      <c r="E7" s="288"/>
      <c r="F7" s="344"/>
      <c r="G7" s="344"/>
      <c r="H7" s="344"/>
      <c r="I7" s="344"/>
      <c r="J7" s="344"/>
      <c r="K7" s="344"/>
      <c r="L7" s="344"/>
      <c r="M7" s="344"/>
      <c r="N7" s="344"/>
      <c r="O7" s="344"/>
      <c r="P7" s="344"/>
      <c r="Q7" s="344"/>
      <c r="R7" s="344"/>
      <c r="S7" s="344"/>
      <c r="T7" s="344"/>
      <c r="U7" s="344"/>
      <c r="V7" s="344"/>
      <c r="W7" s="344"/>
      <c r="X7" s="344"/>
      <c r="Y7" s="344"/>
      <c r="Z7" s="345"/>
      <c r="AA7" s="348"/>
      <c r="AB7" s="349"/>
      <c r="AC7" s="349"/>
      <c r="AD7" s="349"/>
      <c r="AE7" s="349"/>
      <c r="AF7" s="349"/>
      <c r="AG7" s="299"/>
      <c r="AH7" s="299"/>
      <c r="AI7" s="299"/>
      <c r="AJ7" s="300"/>
      <c r="AK7" s="353"/>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5"/>
      <c r="BT7" s="1"/>
      <c r="BU7" s="1"/>
      <c r="BV7" s="1"/>
      <c r="BW7" s="1"/>
      <c r="BX7" s="1"/>
      <c r="BY7" s="1"/>
    </row>
    <row r="8" spans="1:77" ht="12.75" customHeight="1">
      <c r="A8" s="1"/>
      <c r="B8" s="285" t="s">
        <v>8</v>
      </c>
      <c r="C8" s="286"/>
      <c r="D8" s="286"/>
      <c r="E8" s="286"/>
      <c r="F8" s="289" t="s">
        <v>2</v>
      </c>
      <c r="G8" s="289"/>
      <c r="H8" s="289"/>
      <c r="I8" s="289"/>
      <c r="J8" s="289"/>
      <c r="K8" s="289"/>
      <c r="L8" s="289"/>
      <c r="M8" s="289"/>
      <c r="N8" s="289"/>
      <c r="O8" s="289"/>
      <c r="P8" s="289"/>
      <c r="Q8" s="289"/>
      <c r="R8" s="289"/>
      <c r="S8" s="289"/>
      <c r="T8" s="289"/>
      <c r="U8" s="289"/>
      <c r="V8" s="289"/>
      <c r="W8" s="289"/>
      <c r="X8" s="289"/>
      <c r="Y8" s="289"/>
      <c r="Z8" s="290"/>
      <c r="AA8" s="311">
        <f>IF(SUM(BM20,BM32,BM44,BM56,BM68,BM80,BM92)=0,"",SUM(BM20,BM32,BM44,BM56,BM68,BM80,BM92))</f>
      </c>
      <c r="AB8" s="312"/>
      <c r="AC8" s="312"/>
      <c r="AD8" s="312"/>
      <c r="AE8" s="312"/>
      <c r="AF8" s="312"/>
      <c r="AG8" s="297" t="s">
        <v>5</v>
      </c>
      <c r="AH8" s="297"/>
      <c r="AI8" s="297"/>
      <c r="AJ8" s="298"/>
      <c r="AK8" s="285" t="s">
        <v>66</v>
      </c>
      <c r="AL8" s="286"/>
      <c r="AM8" s="286"/>
      <c r="AN8" s="286"/>
      <c r="AO8" s="289" t="s">
        <v>67</v>
      </c>
      <c r="AP8" s="289"/>
      <c r="AQ8" s="289"/>
      <c r="AR8" s="289"/>
      <c r="AS8" s="289"/>
      <c r="AT8" s="289"/>
      <c r="AU8" s="289"/>
      <c r="AV8" s="289"/>
      <c r="AW8" s="289"/>
      <c r="AX8" s="289"/>
      <c r="AY8" s="289"/>
      <c r="AZ8" s="289"/>
      <c r="BA8" s="289"/>
      <c r="BB8" s="289"/>
      <c r="BC8" s="289"/>
      <c r="BD8" s="289"/>
      <c r="BE8" s="289"/>
      <c r="BF8" s="289"/>
      <c r="BG8" s="289"/>
      <c r="BH8" s="289"/>
      <c r="BI8" s="290"/>
      <c r="BJ8" s="307"/>
      <c r="BK8" s="308"/>
      <c r="BL8" s="308"/>
      <c r="BM8" s="308"/>
      <c r="BN8" s="308"/>
      <c r="BO8" s="308"/>
      <c r="BP8" s="59" t="s">
        <v>69</v>
      </c>
      <c r="BQ8" s="59"/>
      <c r="BR8" s="59"/>
      <c r="BS8" s="64"/>
      <c r="BT8" s="1"/>
      <c r="BU8" s="1"/>
      <c r="BV8" s="1"/>
      <c r="BW8" s="1"/>
      <c r="BX8" s="1"/>
      <c r="BY8" s="1"/>
    </row>
    <row r="9" spans="1:77" ht="12.75" customHeight="1">
      <c r="A9" s="1"/>
      <c r="B9" s="287"/>
      <c r="C9" s="288"/>
      <c r="D9" s="288"/>
      <c r="E9" s="288"/>
      <c r="F9" s="291"/>
      <c r="G9" s="291"/>
      <c r="H9" s="291"/>
      <c r="I9" s="291"/>
      <c r="J9" s="291"/>
      <c r="K9" s="291"/>
      <c r="L9" s="291"/>
      <c r="M9" s="291"/>
      <c r="N9" s="291"/>
      <c r="O9" s="291"/>
      <c r="P9" s="291"/>
      <c r="Q9" s="291"/>
      <c r="R9" s="291"/>
      <c r="S9" s="291"/>
      <c r="T9" s="291"/>
      <c r="U9" s="291"/>
      <c r="V9" s="291"/>
      <c r="W9" s="291"/>
      <c r="X9" s="291"/>
      <c r="Y9" s="291"/>
      <c r="Z9" s="292"/>
      <c r="AA9" s="295"/>
      <c r="AB9" s="296"/>
      <c r="AC9" s="296"/>
      <c r="AD9" s="296"/>
      <c r="AE9" s="296"/>
      <c r="AF9" s="296"/>
      <c r="AG9" s="299"/>
      <c r="AH9" s="299"/>
      <c r="AI9" s="299"/>
      <c r="AJ9" s="300"/>
      <c r="AK9" s="322"/>
      <c r="AL9" s="323"/>
      <c r="AM9" s="323"/>
      <c r="AN9" s="323"/>
      <c r="AO9" s="291"/>
      <c r="AP9" s="291"/>
      <c r="AQ9" s="291"/>
      <c r="AR9" s="291"/>
      <c r="AS9" s="291"/>
      <c r="AT9" s="291"/>
      <c r="AU9" s="291"/>
      <c r="AV9" s="291"/>
      <c r="AW9" s="291"/>
      <c r="AX9" s="291"/>
      <c r="AY9" s="291"/>
      <c r="AZ9" s="291"/>
      <c r="BA9" s="291"/>
      <c r="BB9" s="291"/>
      <c r="BC9" s="291"/>
      <c r="BD9" s="291"/>
      <c r="BE9" s="291"/>
      <c r="BF9" s="291"/>
      <c r="BG9" s="291"/>
      <c r="BH9" s="291"/>
      <c r="BI9" s="292"/>
      <c r="BJ9" s="324"/>
      <c r="BK9" s="325"/>
      <c r="BL9" s="325"/>
      <c r="BM9" s="325"/>
      <c r="BN9" s="325"/>
      <c r="BO9" s="325"/>
      <c r="BP9" s="86"/>
      <c r="BQ9" s="86"/>
      <c r="BR9" s="86"/>
      <c r="BS9" s="89"/>
      <c r="BT9" s="1"/>
      <c r="BU9" s="1"/>
      <c r="BV9" s="1"/>
      <c r="BW9" s="1"/>
      <c r="BX9" s="1"/>
      <c r="BY9" s="1"/>
    </row>
    <row r="10" spans="1:77" ht="12.75" customHeight="1">
      <c r="A10" s="1"/>
      <c r="B10" s="285" t="s">
        <v>9</v>
      </c>
      <c r="C10" s="286"/>
      <c r="D10" s="286"/>
      <c r="E10" s="286"/>
      <c r="F10" s="289" t="s">
        <v>1</v>
      </c>
      <c r="G10" s="289"/>
      <c r="H10" s="289"/>
      <c r="I10" s="289"/>
      <c r="J10" s="289"/>
      <c r="K10" s="289"/>
      <c r="L10" s="289"/>
      <c r="M10" s="289"/>
      <c r="N10" s="289"/>
      <c r="O10" s="289"/>
      <c r="P10" s="289"/>
      <c r="Q10" s="289"/>
      <c r="R10" s="289"/>
      <c r="S10" s="289"/>
      <c r="T10" s="289"/>
      <c r="U10" s="289"/>
      <c r="V10" s="289"/>
      <c r="W10" s="289"/>
      <c r="X10" s="289"/>
      <c r="Y10" s="289"/>
      <c r="Z10" s="290"/>
      <c r="AA10" s="311">
        <f>IF(SUM(BM22,BM34,BM46,BM58,BM70,BM82,BM94)=0,"",SUM(BM22,BM34,BM46,BM58,BM70,BM82,BM94))</f>
      </c>
      <c r="AB10" s="312"/>
      <c r="AC10" s="312"/>
      <c r="AD10" s="312"/>
      <c r="AE10" s="312"/>
      <c r="AF10" s="312"/>
      <c r="AG10" s="297" t="s">
        <v>5</v>
      </c>
      <c r="AH10" s="297"/>
      <c r="AI10" s="297"/>
      <c r="AJ10" s="298"/>
      <c r="AK10" s="285" t="s">
        <v>12</v>
      </c>
      <c r="AL10" s="286"/>
      <c r="AM10" s="286"/>
      <c r="AN10" s="286"/>
      <c r="AO10" s="313" t="s">
        <v>68</v>
      </c>
      <c r="AP10" s="314"/>
      <c r="AQ10" s="314"/>
      <c r="AR10" s="314"/>
      <c r="AS10" s="314"/>
      <c r="AT10" s="314"/>
      <c r="AU10" s="314"/>
      <c r="AV10" s="314"/>
      <c r="AW10" s="314"/>
      <c r="AX10" s="314"/>
      <c r="AY10" s="314"/>
      <c r="AZ10" s="314"/>
      <c r="BA10" s="314"/>
      <c r="BB10" s="314"/>
      <c r="BC10" s="314"/>
      <c r="BD10" s="314"/>
      <c r="BE10" s="314"/>
      <c r="BF10" s="314"/>
      <c r="BG10" s="314"/>
      <c r="BH10" s="314"/>
      <c r="BI10" s="315"/>
      <c r="BJ10" s="318"/>
      <c r="BK10" s="319"/>
      <c r="BL10" s="319"/>
      <c r="BM10" s="319"/>
      <c r="BN10" s="319"/>
      <c r="BO10" s="319"/>
      <c r="BP10" s="320" t="s">
        <v>69</v>
      </c>
      <c r="BQ10" s="320"/>
      <c r="BR10" s="320"/>
      <c r="BS10" s="321"/>
      <c r="BT10" s="1"/>
      <c r="BU10" s="1"/>
      <c r="BV10" s="1"/>
      <c r="BW10" s="1"/>
      <c r="BX10" s="1"/>
      <c r="BY10" s="1"/>
    </row>
    <row r="11" spans="1:77" ht="12.75" customHeight="1" thickBot="1">
      <c r="A11" s="1"/>
      <c r="B11" s="287"/>
      <c r="C11" s="288"/>
      <c r="D11" s="288"/>
      <c r="E11" s="288"/>
      <c r="F11" s="291"/>
      <c r="G11" s="291"/>
      <c r="H11" s="291"/>
      <c r="I11" s="291"/>
      <c r="J11" s="291"/>
      <c r="K11" s="291"/>
      <c r="L11" s="291"/>
      <c r="M11" s="291"/>
      <c r="N11" s="291"/>
      <c r="O11" s="291"/>
      <c r="P11" s="291"/>
      <c r="Q11" s="291"/>
      <c r="R11" s="291"/>
      <c r="S11" s="291"/>
      <c r="T11" s="291"/>
      <c r="U11" s="291"/>
      <c r="V11" s="291"/>
      <c r="W11" s="291"/>
      <c r="X11" s="291"/>
      <c r="Y11" s="291"/>
      <c r="Z11" s="292"/>
      <c r="AA11" s="295"/>
      <c r="AB11" s="296"/>
      <c r="AC11" s="296"/>
      <c r="AD11" s="296"/>
      <c r="AE11" s="296"/>
      <c r="AF11" s="296"/>
      <c r="AG11" s="299"/>
      <c r="AH11" s="299"/>
      <c r="AI11" s="299"/>
      <c r="AJ11" s="300"/>
      <c r="AK11" s="301"/>
      <c r="AL11" s="302"/>
      <c r="AM11" s="302"/>
      <c r="AN11" s="302"/>
      <c r="AO11" s="316"/>
      <c r="AP11" s="316"/>
      <c r="AQ11" s="316"/>
      <c r="AR11" s="316"/>
      <c r="AS11" s="316"/>
      <c r="AT11" s="316"/>
      <c r="AU11" s="316"/>
      <c r="AV11" s="316"/>
      <c r="AW11" s="316"/>
      <c r="AX11" s="316"/>
      <c r="AY11" s="316"/>
      <c r="AZ11" s="316"/>
      <c r="BA11" s="316"/>
      <c r="BB11" s="316"/>
      <c r="BC11" s="316"/>
      <c r="BD11" s="316"/>
      <c r="BE11" s="316"/>
      <c r="BF11" s="316"/>
      <c r="BG11" s="316"/>
      <c r="BH11" s="316"/>
      <c r="BI11" s="317"/>
      <c r="BJ11" s="309"/>
      <c r="BK11" s="310"/>
      <c r="BL11" s="310"/>
      <c r="BM11" s="310"/>
      <c r="BN11" s="310"/>
      <c r="BO11" s="310"/>
      <c r="BP11" s="62"/>
      <c r="BQ11" s="62"/>
      <c r="BR11" s="62"/>
      <c r="BS11" s="65"/>
      <c r="BT11" s="1"/>
      <c r="BU11" s="1"/>
      <c r="BV11" s="1"/>
      <c r="BW11" s="1"/>
      <c r="BX11" s="1"/>
      <c r="BY11" s="1"/>
    </row>
    <row r="12" spans="1:77" ht="12.75" customHeight="1">
      <c r="A12" s="1"/>
      <c r="B12" s="285" t="s">
        <v>10</v>
      </c>
      <c r="C12" s="286"/>
      <c r="D12" s="286"/>
      <c r="E12" s="286"/>
      <c r="F12" s="289" t="s">
        <v>3</v>
      </c>
      <c r="G12" s="289"/>
      <c r="H12" s="289"/>
      <c r="I12" s="289"/>
      <c r="J12" s="289"/>
      <c r="K12" s="289"/>
      <c r="L12" s="289"/>
      <c r="M12" s="289"/>
      <c r="N12" s="289"/>
      <c r="O12" s="289"/>
      <c r="P12" s="289"/>
      <c r="Q12" s="289"/>
      <c r="R12" s="289"/>
      <c r="S12" s="289"/>
      <c r="T12" s="289"/>
      <c r="U12" s="289"/>
      <c r="V12" s="289"/>
      <c r="W12" s="289"/>
      <c r="X12" s="289"/>
      <c r="Y12" s="289"/>
      <c r="Z12" s="290"/>
      <c r="AA12" s="293">
        <f>IF(SUM(BM24,BM36,BM48,BM60,BM72,BM84,BM96)=0,"",SUM(BM24,BM36,BM48,BM60,BM72,BM84,BM96))</f>
      </c>
      <c r="AB12" s="294"/>
      <c r="AC12" s="294"/>
      <c r="AD12" s="294"/>
      <c r="AE12" s="294"/>
      <c r="AF12" s="294"/>
      <c r="AG12" s="297" t="s">
        <v>5</v>
      </c>
      <c r="AH12" s="297"/>
      <c r="AI12" s="297"/>
      <c r="AJ12" s="298"/>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4" t="s">
        <v>55</v>
      </c>
      <c r="BV12" s="1"/>
      <c r="BW12" s="1"/>
      <c r="BX12" s="1"/>
      <c r="BY12" s="1"/>
    </row>
    <row r="13" spans="1:77" ht="12.75" customHeight="1">
      <c r="A13" s="1"/>
      <c r="B13" s="287"/>
      <c r="C13" s="288"/>
      <c r="D13" s="288"/>
      <c r="E13" s="288"/>
      <c r="F13" s="291"/>
      <c r="G13" s="291"/>
      <c r="H13" s="291"/>
      <c r="I13" s="291"/>
      <c r="J13" s="291"/>
      <c r="K13" s="291"/>
      <c r="L13" s="291"/>
      <c r="M13" s="291"/>
      <c r="N13" s="291"/>
      <c r="O13" s="291"/>
      <c r="P13" s="291"/>
      <c r="Q13" s="291"/>
      <c r="R13" s="291"/>
      <c r="S13" s="291"/>
      <c r="T13" s="291"/>
      <c r="U13" s="291"/>
      <c r="V13" s="291"/>
      <c r="W13" s="291"/>
      <c r="X13" s="291"/>
      <c r="Y13" s="291"/>
      <c r="Z13" s="292"/>
      <c r="AA13" s="295"/>
      <c r="AB13" s="296"/>
      <c r="AC13" s="296"/>
      <c r="AD13" s="296"/>
      <c r="AE13" s="296"/>
      <c r="AF13" s="296"/>
      <c r="AG13" s="299"/>
      <c r="AH13" s="299"/>
      <c r="AI13" s="299"/>
      <c r="AJ13" s="300"/>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5" t="s">
        <v>52</v>
      </c>
      <c r="BV13" s="1"/>
      <c r="BW13" s="1"/>
      <c r="BX13" s="1"/>
      <c r="BY13" s="1"/>
    </row>
    <row r="14" spans="1:77" ht="12.75" customHeight="1">
      <c r="A14" s="1"/>
      <c r="B14" s="285" t="s">
        <v>11</v>
      </c>
      <c r="C14" s="286"/>
      <c r="D14" s="286"/>
      <c r="E14" s="286"/>
      <c r="F14" s="303" t="s">
        <v>4</v>
      </c>
      <c r="G14" s="303"/>
      <c r="H14" s="303"/>
      <c r="I14" s="303"/>
      <c r="J14" s="303"/>
      <c r="K14" s="303"/>
      <c r="L14" s="303"/>
      <c r="M14" s="303"/>
      <c r="N14" s="303"/>
      <c r="O14" s="303"/>
      <c r="P14" s="303"/>
      <c r="Q14" s="303"/>
      <c r="R14" s="303"/>
      <c r="S14" s="303"/>
      <c r="T14" s="303"/>
      <c r="U14" s="303"/>
      <c r="V14" s="303"/>
      <c r="W14" s="303"/>
      <c r="X14" s="303"/>
      <c r="Y14" s="303"/>
      <c r="Z14" s="304"/>
      <c r="AA14" s="307"/>
      <c r="AB14" s="308"/>
      <c r="AC14" s="308"/>
      <c r="AD14" s="308"/>
      <c r="AE14" s="308"/>
      <c r="AF14" s="308"/>
      <c r="AG14" s="59" t="s">
        <v>5</v>
      </c>
      <c r="AH14" s="59"/>
      <c r="AI14" s="59"/>
      <c r="AJ14" s="64"/>
      <c r="AK14" s="1"/>
      <c r="AL14" s="1"/>
      <c r="AM14" s="8"/>
      <c r="AN14" s="1"/>
      <c r="AO14" s="1"/>
      <c r="AP14" s="8"/>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4" t="s">
        <v>53</v>
      </c>
      <c r="BV14" s="1"/>
      <c r="BW14" s="1"/>
      <c r="BX14" s="1"/>
      <c r="BY14" s="1"/>
    </row>
    <row r="15" spans="1:77" ht="12.75" customHeight="1" thickBot="1">
      <c r="A15" s="1"/>
      <c r="B15" s="301"/>
      <c r="C15" s="302"/>
      <c r="D15" s="302"/>
      <c r="E15" s="302"/>
      <c r="F15" s="305"/>
      <c r="G15" s="305"/>
      <c r="H15" s="305"/>
      <c r="I15" s="305"/>
      <c r="J15" s="305"/>
      <c r="K15" s="305"/>
      <c r="L15" s="305"/>
      <c r="M15" s="305"/>
      <c r="N15" s="305"/>
      <c r="O15" s="305"/>
      <c r="P15" s="305"/>
      <c r="Q15" s="305"/>
      <c r="R15" s="305"/>
      <c r="S15" s="305"/>
      <c r="T15" s="305"/>
      <c r="U15" s="305"/>
      <c r="V15" s="305"/>
      <c r="W15" s="305"/>
      <c r="X15" s="305"/>
      <c r="Y15" s="305"/>
      <c r="Z15" s="306"/>
      <c r="AA15" s="309"/>
      <c r="AB15" s="310"/>
      <c r="AC15" s="310"/>
      <c r="AD15" s="310"/>
      <c r="AE15" s="310"/>
      <c r="AF15" s="310"/>
      <c r="AG15" s="62"/>
      <c r="AH15" s="62"/>
      <c r="AI15" s="62"/>
      <c r="AJ15" s="65"/>
      <c r="AK15" s="1"/>
      <c r="AL15" s="1"/>
      <c r="AM15" s="1"/>
      <c r="AN15" s="1"/>
      <c r="AO15" s="1"/>
      <c r="AP15" s="1"/>
      <c r="AQ15" s="8"/>
      <c r="AR15" s="1"/>
      <c r="AS15" s="1"/>
      <c r="AT15" s="8"/>
      <c r="AU15" s="8"/>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4" t="s">
        <v>54</v>
      </c>
      <c r="BV15" s="1"/>
      <c r="BW15" s="1"/>
      <c r="BX15" s="1"/>
      <c r="BY15" s="1"/>
    </row>
    <row r="16" spans="1:77"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14.25" customHeight="1" thickBot="1">
      <c r="A17" s="1"/>
      <c r="B17" s="1"/>
      <c r="C17" s="1"/>
      <c r="D17" s="1"/>
      <c r="E17" s="1"/>
      <c r="F17" s="1"/>
      <c r="G17" s="1"/>
      <c r="H17" s="1"/>
      <c r="I17" s="1"/>
      <c r="J17" s="1"/>
      <c r="K17" s="1"/>
      <c r="L17" s="1"/>
      <c r="M17" s="1"/>
      <c r="N17" s="1"/>
      <c r="O17" s="1"/>
      <c r="P17" s="1"/>
      <c r="Q17" s="39" t="s">
        <v>110</v>
      </c>
      <c r="R17" s="40"/>
      <c r="S17" s="40"/>
      <c r="T17" s="40"/>
      <c r="U17" s="40"/>
      <c r="V17" s="40"/>
      <c r="W17" s="40" t="s">
        <v>111</v>
      </c>
      <c r="X17" s="40"/>
      <c r="Y17" s="40"/>
      <c r="Z17" s="40"/>
      <c r="AA17" s="40"/>
      <c r="AB17" s="40"/>
      <c r="AC17" s="40" t="s">
        <v>112</v>
      </c>
      <c r="AD17" s="40"/>
      <c r="AE17" s="40"/>
      <c r="AF17" s="40"/>
      <c r="AG17" s="40"/>
      <c r="AH17" s="40"/>
      <c r="AI17" s="40" t="s">
        <v>113</v>
      </c>
      <c r="AJ17" s="40"/>
      <c r="AK17" s="40"/>
      <c r="AL17" s="40"/>
      <c r="AM17" s="40"/>
      <c r="AN17" s="40"/>
      <c r="AO17" s="40" t="s">
        <v>114</v>
      </c>
      <c r="AP17" s="40"/>
      <c r="AQ17" s="40"/>
      <c r="AR17" s="40"/>
      <c r="AS17" s="40"/>
      <c r="AT17" s="40"/>
      <c r="AU17" s="40" t="s">
        <v>115</v>
      </c>
      <c r="AV17" s="40"/>
      <c r="AW17" s="40"/>
      <c r="AX17" s="40"/>
      <c r="AY17" s="40"/>
      <c r="AZ17" s="40"/>
      <c r="BA17" s="40" t="s">
        <v>116</v>
      </c>
      <c r="BB17" s="40"/>
      <c r="BC17" s="40"/>
      <c r="BD17" s="40"/>
      <c r="BE17" s="40"/>
      <c r="BF17" s="40"/>
      <c r="BG17" s="40" t="s">
        <v>117</v>
      </c>
      <c r="BH17" s="40"/>
      <c r="BI17" s="40"/>
      <c r="BJ17" s="40"/>
      <c r="BK17" s="40"/>
      <c r="BL17" s="41"/>
      <c r="BM17" s="1"/>
      <c r="BN17" s="1"/>
      <c r="BO17" s="9"/>
      <c r="BP17" s="9"/>
      <c r="BQ17" s="1"/>
      <c r="BR17" s="1"/>
      <c r="BS17" s="10"/>
      <c r="BT17" s="1"/>
      <c r="BU17" s="1"/>
      <c r="BV17" s="1"/>
      <c r="BW17" s="1"/>
      <c r="BX17" s="1"/>
      <c r="BY17" s="1"/>
    </row>
    <row r="18" spans="1:77" ht="7.5" customHeight="1">
      <c r="A18" s="1"/>
      <c r="B18" s="137" t="s">
        <v>13</v>
      </c>
      <c r="C18" s="138"/>
      <c r="D18" s="271" t="s">
        <v>14</v>
      </c>
      <c r="E18" s="271"/>
      <c r="F18" s="271"/>
      <c r="G18" s="271"/>
      <c r="H18" s="271"/>
      <c r="I18" s="271"/>
      <c r="J18" s="271"/>
      <c r="K18" s="271"/>
      <c r="L18" s="271"/>
      <c r="M18" s="271"/>
      <c r="N18" s="271"/>
      <c r="O18" s="271"/>
      <c r="P18" s="271"/>
      <c r="Q18" s="30"/>
      <c r="R18" s="31"/>
      <c r="S18" s="31"/>
      <c r="T18" s="31"/>
      <c r="U18" s="31"/>
      <c r="V18" s="32"/>
      <c r="W18" s="30"/>
      <c r="X18" s="31"/>
      <c r="Y18" s="31"/>
      <c r="Z18" s="31"/>
      <c r="AA18" s="31"/>
      <c r="AB18" s="32"/>
      <c r="AC18" s="30"/>
      <c r="AD18" s="31"/>
      <c r="AE18" s="31"/>
      <c r="AF18" s="31"/>
      <c r="AG18" s="31"/>
      <c r="AH18" s="32"/>
      <c r="AI18" s="30"/>
      <c r="AJ18" s="31"/>
      <c r="AK18" s="31"/>
      <c r="AL18" s="31"/>
      <c r="AM18" s="31"/>
      <c r="AN18" s="32"/>
      <c r="AO18" s="30"/>
      <c r="AP18" s="31"/>
      <c r="AQ18" s="31"/>
      <c r="AR18" s="31"/>
      <c r="AS18" s="31"/>
      <c r="AT18" s="32"/>
      <c r="AU18" s="30"/>
      <c r="AV18" s="31"/>
      <c r="AW18" s="31"/>
      <c r="AX18" s="31"/>
      <c r="AY18" s="31"/>
      <c r="AZ18" s="32"/>
      <c r="BA18" s="30"/>
      <c r="BB18" s="31"/>
      <c r="BC18" s="31"/>
      <c r="BD18" s="31"/>
      <c r="BE18" s="31"/>
      <c r="BF18" s="32"/>
      <c r="BG18" s="30"/>
      <c r="BH18" s="31"/>
      <c r="BI18" s="31"/>
      <c r="BJ18" s="31"/>
      <c r="BK18" s="31"/>
      <c r="BL18" s="32"/>
      <c r="BM18" s="279">
        <f>IF(W18-Q18+AI18-AC18+AU18-AO18+BG18-BA18=0,0,(W18-Q18+AI18-AC18+AU18-AO18+BG18-BA18)*24)</f>
        <v>0</v>
      </c>
      <c r="BN18" s="279"/>
      <c r="BO18" s="279"/>
      <c r="BP18" s="279"/>
      <c r="BQ18" s="281" t="s">
        <v>5</v>
      </c>
      <c r="BR18" s="281"/>
      <c r="BS18" s="282"/>
      <c r="BT18" s="1"/>
      <c r="BU18" s="1"/>
      <c r="BV18" s="1"/>
      <c r="BW18" s="1"/>
      <c r="BX18" s="1"/>
      <c r="BY18" s="1"/>
    </row>
    <row r="19" spans="1:77" ht="7.5" customHeight="1">
      <c r="A19" s="1"/>
      <c r="B19" s="104"/>
      <c r="C19" s="90"/>
      <c r="D19" s="272"/>
      <c r="E19" s="272"/>
      <c r="F19" s="272"/>
      <c r="G19" s="272"/>
      <c r="H19" s="272"/>
      <c r="I19" s="272"/>
      <c r="J19" s="272"/>
      <c r="K19" s="272"/>
      <c r="L19" s="272"/>
      <c r="M19" s="272"/>
      <c r="N19" s="272"/>
      <c r="O19" s="272"/>
      <c r="P19" s="272"/>
      <c r="Q19" s="33"/>
      <c r="R19" s="34"/>
      <c r="S19" s="34"/>
      <c r="T19" s="34"/>
      <c r="U19" s="34"/>
      <c r="V19" s="35"/>
      <c r="W19" s="33"/>
      <c r="X19" s="34"/>
      <c r="Y19" s="34"/>
      <c r="Z19" s="34"/>
      <c r="AA19" s="34"/>
      <c r="AB19" s="35"/>
      <c r="AC19" s="33"/>
      <c r="AD19" s="34"/>
      <c r="AE19" s="34"/>
      <c r="AF19" s="34"/>
      <c r="AG19" s="34"/>
      <c r="AH19" s="35"/>
      <c r="AI19" s="33"/>
      <c r="AJ19" s="34"/>
      <c r="AK19" s="34"/>
      <c r="AL19" s="34"/>
      <c r="AM19" s="34"/>
      <c r="AN19" s="35"/>
      <c r="AO19" s="33"/>
      <c r="AP19" s="34"/>
      <c r="AQ19" s="34"/>
      <c r="AR19" s="34"/>
      <c r="AS19" s="34"/>
      <c r="AT19" s="35"/>
      <c r="AU19" s="33"/>
      <c r="AV19" s="34"/>
      <c r="AW19" s="34"/>
      <c r="AX19" s="34"/>
      <c r="AY19" s="34"/>
      <c r="AZ19" s="35"/>
      <c r="BA19" s="33"/>
      <c r="BB19" s="34"/>
      <c r="BC19" s="34"/>
      <c r="BD19" s="34"/>
      <c r="BE19" s="34"/>
      <c r="BF19" s="35"/>
      <c r="BG19" s="33"/>
      <c r="BH19" s="34"/>
      <c r="BI19" s="34"/>
      <c r="BJ19" s="34"/>
      <c r="BK19" s="34"/>
      <c r="BL19" s="35"/>
      <c r="BM19" s="280"/>
      <c r="BN19" s="280"/>
      <c r="BO19" s="280"/>
      <c r="BP19" s="280"/>
      <c r="BQ19" s="283"/>
      <c r="BR19" s="283"/>
      <c r="BS19" s="284"/>
      <c r="BT19" s="1"/>
      <c r="BU19" s="1"/>
      <c r="BV19" s="1"/>
      <c r="BW19" s="1"/>
      <c r="BX19" s="1"/>
      <c r="BY19" s="1"/>
    </row>
    <row r="20" spans="1:77" ht="7.5" customHeight="1">
      <c r="A20" s="1"/>
      <c r="B20" s="104"/>
      <c r="C20" s="90"/>
      <c r="D20" s="269" t="s">
        <v>15</v>
      </c>
      <c r="E20" s="269"/>
      <c r="F20" s="269"/>
      <c r="G20" s="269"/>
      <c r="H20" s="269"/>
      <c r="I20" s="269"/>
      <c r="J20" s="269"/>
      <c r="K20" s="269"/>
      <c r="L20" s="269"/>
      <c r="M20" s="269"/>
      <c r="N20" s="269"/>
      <c r="O20" s="269"/>
      <c r="P20" s="269"/>
      <c r="Q20" s="36"/>
      <c r="R20" s="37"/>
      <c r="S20" s="37"/>
      <c r="T20" s="37"/>
      <c r="U20" s="37"/>
      <c r="V20" s="38"/>
      <c r="W20" s="36"/>
      <c r="X20" s="37"/>
      <c r="Y20" s="37"/>
      <c r="Z20" s="37"/>
      <c r="AA20" s="37"/>
      <c r="AB20" s="38"/>
      <c r="AC20" s="36"/>
      <c r="AD20" s="37"/>
      <c r="AE20" s="37"/>
      <c r="AF20" s="37"/>
      <c r="AG20" s="37"/>
      <c r="AH20" s="38"/>
      <c r="AI20" s="36"/>
      <c r="AJ20" s="37"/>
      <c r="AK20" s="37"/>
      <c r="AL20" s="37"/>
      <c r="AM20" s="37"/>
      <c r="AN20" s="38"/>
      <c r="AO20" s="36"/>
      <c r="AP20" s="37"/>
      <c r="AQ20" s="37"/>
      <c r="AR20" s="37"/>
      <c r="AS20" s="37"/>
      <c r="AT20" s="38"/>
      <c r="AU20" s="36"/>
      <c r="AV20" s="37"/>
      <c r="AW20" s="37"/>
      <c r="AX20" s="37"/>
      <c r="AY20" s="37"/>
      <c r="AZ20" s="38"/>
      <c r="BA20" s="36"/>
      <c r="BB20" s="37"/>
      <c r="BC20" s="37"/>
      <c r="BD20" s="37"/>
      <c r="BE20" s="37"/>
      <c r="BF20" s="38"/>
      <c r="BG20" s="36"/>
      <c r="BH20" s="37"/>
      <c r="BI20" s="37"/>
      <c r="BJ20" s="37"/>
      <c r="BK20" s="37"/>
      <c r="BL20" s="38"/>
      <c r="BM20" s="276">
        <f>IF(W20-Q20+AI20-AC20+AU20-AO20+BG20-BA20=0,0,(W20-Q20+AI20-AC20+AU20-AO20+BG20-BA20)*24)</f>
        <v>0</v>
      </c>
      <c r="BN20" s="276"/>
      <c r="BO20" s="276"/>
      <c r="BP20" s="276"/>
      <c r="BQ20" s="257" t="s">
        <v>5</v>
      </c>
      <c r="BR20" s="257"/>
      <c r="BS20" s="258"/>
      <c r="BT20" s="1"/>
      <c r="BU20" s="13"/>
      <c r="BV20" s="13"/>
      <c r="BW20" s="1"/>
      <c r="BX20" s="1"/>
      <c r="BY20" s="1"/>
    </row>
    <row r="21" spans="1:77" ht="7.5" customHeight="1">
      <c r="A21" s="1"/>
      <c r="B21" s="104"/>
      <c r="C21" s="90"/>
      <c r="D21" s="261"/>
      <c r="E21" s="261"/>
      <c r="F21" s="261"/>
      <c r="G21" s="261"/>
      <c r="H21" s="261"/>
      <c r="I21" s="261"/>
      <c r="J21" s="261"/>
      <c r="K21" s="261"/>
      <c r="L21" s="261"/>
      <c r="M21" s="261"/>
      <c r="N21" s="261"/>
      <c r="O21" s="261"/>
      <c r="P21" s="261"/>
      <c r="Q21" s="18"/>
      <c r="R21" s="19"/>
      <c r="S21" s="19"/>
      <c r="T21" s="19"/>
      <c r="U21" s="19"/>
      <c r="V21" s="20"/>
      <c r="W21" s="18"/>
      <c r="X21" s="19"/>
      <c r="Y21" s="19"/>
      <c r="Z21" s="19"/>
      <c r="AA21" s="19"/>
      <c r="AB21" s="20"/>
      <c r="AC21" s="18"/>
      <c r="AD21" s="19"/>
      <c r="AE21" s="19"/>
      <c r="AF21" s="19"/>
      <c r="AG21" s="19"/>
      <c r="AH21" s="20"/>
      <c r="AI21" s="18"/>
      <c r="AJ21" s="19"/>
      <c r="AK21" s="19"/>
      <c r="AL21" s="19"/>
      <c r="AM21" s="19"/>
      <c r="AN21" s="20"/>
      <c r="AO21" s="18"/>
      <c r="AP21" s="19"/>
      <c r="AQ21" s="19"/>
      <c r="AR21" s="19"/>
      <c r="AS21" s="19"/>
      <c r="AT21" s="20"/>
      <c r="AU21" s="18"/>
      <c r="AV21" s="19"/>
      <c r="AW21" s="19"/>
      <c r="AX21" s="19"/>
      <c r="AY21" s="19"/>
      <c r="AZ21" s="20"/>
      <c r="BA21" s="18"/>
      <c r="BB21" s="19"/>
      <c r="BC21" s="19"/>
      <c r="BD21" s="19"/>
      <c r="BE21" s="19"/>
      <c r="BF21" s="20"/>
      <c r="BG21" s="18"/>
      <c r="BH21" s="19"/>
      <c r="BI21" s="19"/>
      <c r="BJ21" s="19"/>
      <c r="BK21" s="19"/>
      <c r="BL21" s="20"/>
      <c r="BM21" s="264"/>
      <c r="BN21" s="264"/>
      <c r="BO21" s="264"/>
      <c r="BP21" s="264"/>
      <c r="BQ21" s="259"/>
      <c r="BR21" s="259"/>
      <c r="BS21" s="260"/>
      <c r="BT21" s="1"/>
      <c r="BU21" s="1"/>
      <c r="BV21" s="1"/>
      <c r="BW21" s="1"/>
      <c r="BX21" s="1"/>
      <c r="BY21" s="1"/>
    </row>
    <row r="22" spans="1:77" ht="7.5" customHeight="1">
      <c r="A22" s="1"/>
      <c r="B22" s="104"/>
      <c r="C22" s="90"/>
      <c r="D22" s="261" t="s">
        <v>16</v>
      </c>
      <c r="E22" s="261"/>
      <c r="F22" s="261"/>
      <c r="G22" s="261"/>
      <c r="H22" s="261"/>
      <c r="I22" s="261"/>
      <c r="J22" s="261"/>
      <c r="K22" s="261"/>
      <c r="L22" s="261"/>
      <c r="M22" s="261"/>
      <c r="N22" s="261"/>
      <c r="O22" s="261"/>
      <c r="P22" s="261"/>
      <c r="Q22" s="18"/>
      <c r="R22" s="19"/>
      <c r="S22" s="19"/>
      <c r="T22" s="19"/>
      <c r="U22" s="19"/>
      <c r="V22" s="20"/>
      <c r="W22" s="18"/>
      <c r="X22" s="19"/>
      <c r="Y22" s="19"/>
      <c r="Z22" s="19"/>
      <c r="AA22" s="19"/>
      <c r="AB22" s="20"/>
      <c r="AC22" s="18"/>
      <c r="AD22" s="19"/>
      <c r="AE22" s="19"/>
      <c r="AF22" s="19"/>
      <c r="AG22" s="19"/>
      <c r="AH22" s="20"/>
      <c r="AI22" s="18"/>
      <c r="AJ22" s="19"/>
      <c r="AK22" s="19"/>
      <c r="AL22" s="19"/>
      <c r="AM22" s="19"/>
      <c r="AN22" s="20"/>
      <c r="AO22" s="18"/>
      <c r="AP22" s="19"/>
      <c r="AQ22" s="19"/>
      <c r="AR22" s="19"/>
      <c r="AS22" s="19"/>
      <c r="AT22" s="20"/>
      <c r="AU22" s="18"/>
      <c r="AV22" s="19"/>
      <c r="AW22" s="19"/>
      <c r="AX22" s="19"/>
      <c r="AY22" s="19"/>
      <c r="AZ22" s="20"/>
      <c r="BA22" s="18"/>
      <c r="BB22" s="19"/>
      <c r="BC22" s="19"/>
      <c r="BD22" s="19"/>
      <c r="BE22" s="19"/>
      <c r="BF22" s="20"/>
      <c r="BG22" s="18"/>
      <c r="BH22" s="19"/>
      <c r="BI22" s="19"/>
      <c r="BJ22" s="19"/>
      <c r="BK22" s="19"/>
      <c r="BL22" s="20"/>
      <c r="BM22" s="264">
        <f>IF(W22-Q22+AI22-AC22+AU22-AO22+BG22-BA22=0,0,(W22-Q22+AI22-AC22+AU22-AO22+BG22-BA22)*24)</f>
        <v>0</v>
      </c>
      <c r="BN22" s="264"/>
      <c r="BO22" s="264"/>
      <c r="BP22" s="264"/>
      <c r="BQ22" s="259" t="s">
        <v>5</v>
      </c>
      <c r="BR22" s="259"/>
      <c r="BS22" s="260"/>
      <c r="BT22" s="1"/>
      <c r="BU22" s="1"/>
      <c r="BV22" s="1"/>
      <c r="BW22" s="1"/>
      <c r="BX22" s="1"/>
      <c r="BY22" s="1"/>
    </row>
    <row r="23" spans="1:77" ht="7.5" customHeight="1">
      <c r="A23" s="1"/>
      <c r="B23" s="104"/>
      <c r="C23" s="90"/>
      <c r="D23" s="261"/>
      <c r="E23" s="261"/>
      <c r="F23" s="261"/>
      <c r="G23" s="261"/>
      <c r="H23" s="261"/>
      <c r="I23" s="261"/>
      <c r="J23" s="261"/>
      <c r="K23" s="261"/>
      <c r="L23" s="261"/>
      <c r="M23" s="261"/>
      <c r="N23" s="261"/>
      <c r="O23" s="261"/>
      <c r="P23" s="261"/>
      <c r="Q23" s="18"/>
      <c r="R23" s="19"/>
      <c r="S23" s="19"/>
      <c r="T23" s="19"/>
      <c r="U23" s="19"/>
      <c r="V23" s="20"/>
      <c r="W23" s="18"/>
      <c r="X23" s="19"/>
      <c r="Y23" s="19"/>
      <c r="Z23" s="19"/>
      <c r="AA23" s="19"/>
      <c r="AB23" s="20"/>
      <c r="AC23" s="18"/>
      <c r="AD23" s="19"/>
      <c r="AE23" s="19"/>
      <c r="AF23" s="19"/>
      <c r="AG23" s="19"/>
      <c r="AH23" s="20"/>
      <c r="AI23" s="18"/>
      <c r="AJ23" s="19"/>
      <c r="AK23" s="19"/>
      <c r="AL23" s="19"/>
      <c r="AM23" s="19"/>
      <c r="AN23" s="20"/>
      <c r="AO23" s="18"/>
      <c r="AP23" s="19"/>
      <c r="AQ23" s="19"/>
      <c r="AR23" s="19"/>
      <c r="AS23" s="19"/>
      <c r="AT23" s="20"/>
      <c r="AU23" s="18"/>
      <c r="AV23" s="19"/>
      <c r="AW23" s="19"/>
      <c r="AX23" s="19"/>
      <c r="AY23" s="19"/>
      <c r="AZ23" s="20"/>
      <c r="BA23" s="18"/>
      <c r="BB23" s="19"/>
      <c r="BC23" s="19"/>
      <c r="BD23" s="19"/>
      <c r="BE23" s="19"/>
      <c r="BF23" s="20"/>
      <c r="BG23" s="18"/>
      <c r="BH23" s="19"/>
      <c r="BI23" s="19"/>
      <c r="BJ23" s="19"/>
      <c r="BK23" s="19"/>
      <c r="BL23" s="20"/>
      <c r="BM23" s="264"/>
      <c r="BN23" s="264"/>
      <c r="BO23" s="264"/>
      <c r="BP23" s="264"/>
      <c r="BQ23" s="259"/>
      <c r="BR23" s="259"/>
      <c r="BS23" s="260"/>
      <c r="BT23" s="1"/>
      <c r="BU23" s="1"/>
      <c r="BV23" s="1"/>
      <c r="BW23" s="1"/>
      <c r="BX23" s="1"/>
      <c r="BY23" s="1"/>
    </row>
    <row r="24" spans="1:77" ht="7.5" customHeight="1">
      <c r="A24" s="1"/>
      <c r="B24" s="104"/>
      <c r="C24" s="90"/>
      <c r="D24" s="261" t="s">
        <v>17</v>
      </c>
      <c r="E24" s="261"/>
      <c r="F24" s="261"/>
      <c r="G24" s="261"/>
      <c r="H24" s="261"/>
      <c r="I24" s="261"/>
      <c r="J24" s="261"/>
      <c r="K24" s="261"/>
      <c r="L24" s="261"/>
      <c r="M24" s="261"/>
      <c r="N24" s="261"/>
      <c r="O24" s="261"/>
      <c r="P24" s="261"/>
      <c r="Q24" s="18"/>
      <c r="R24" s="19"/>
      <c r="S24" s="19"/>
      <c r="T24" s="19"/>
      <c r="U24" s="19"/>
      <c r="V24" s="20"/>
      <c r="W24" s="18"/>
      <c r="X24" s="19"/>
      <c r="Y24" s="19"/>
      <c r="Z24" s="19"/>
      <c r="AA24" s="19"/>
      <c r="AB24" s="20"/>
      <c r="AC24" s="18"/>
      <c r="AD24" s="19"/>
      <c r="AE24" s="19"/>
      <c r="AF24" s="19"/>
      <c r="AG24" s="19"/>
      <c r="AH24" s="20"/>
      <c r="AI24" s="18"/>
      <c r="AJ24" s="19"/>
      <c r="AK24" s="19"/>
      <c r="AL24" s="19"/>
      <c r="AM24" s="19"/>
      <c r="AN24" s="20"/>
      <c r="AO24" s="18"/>
      <c r="AP24" s="19"/>
      <c r="AQ24" s="19"/>
      <c r="AR24" s="19"/>
      <c r="AS24" s="19"/>
      <c r="AT24" s="20"/>
      <c r="AU24" s="18"/>
      <c r="AV24" s="19"/>
      <c r="AW24" s="19"/>
      <c r="AX24" s="19"/>
      <c r="AY24" s="19"/>
      <c r="AZ24" s="20"/>
      <c r="BA24" s="18"/>
      <c r="BB24" s="19"/>
      <c r="BC24" s="19"/>
      <c r="BD24" s="19"/>
      <c r="BE24" s="19"/>
      <c r="BF24" s="20"/>
      <c r="BG24" s="18"/>
      <c r="BH24" s="19"/>
      <c r="BI24" s="19"/>
      <c r="BJ24" s="19"/>
      <c r="BK24" s="19"/>
      <c r="BL24" s="20"/>
      <c r="BM24" s="264">
        <f>IF(W24-Q24+AI24-AC24+AU24-AO24+BG24-BA24=0,0,(W24-Q24+AI24-AC24+AU24-AO24+BG24-BA24)*24)</f>
        <v>0</v>
      </c>
      <c r="BN24" s="264"/>
      <c r="BO24" s="264"/>
      <c r="BP24" s="264"/>
      <c r="BQ24" s="259" t="s">
        <v>5</v>
      </c>
      <c r="BR24" s="259"/>
      <c r="BS24" s="260"/>
      <c r="BT24" s="1"/>
      <c r="BU24" s="1"/>
      <c r="BV24" s="1"/>
      <c r="BW24" s="1"/>
      <c r="BX24" s="1"/>
      <c r="BY24" s="1"/>
    </row>
    <row r="25" spans="1:77" ht="7.5" customHeight="1">
      <c r="A25" s="1"/>
      <c r="B25" s="104"/>
      <c r="C25" s="90"/>
      <c r="D25" s="278"/>
      <c r="E25" s="278"/>
      <c r="F25" s="278"/>
      <c r="G25" s="278"/>
      <c r="H25" s="278"/>
      <c r="I25" s="278"/>
      <c r="J25" s="278"/>
      <c r="K25" s="278"/>
      <c r="L25" s="278"/>
      <c r="M25" s="278"/>
      <c r="N25" s="278"/>
      <c r="O25" s="278"/>
      <c r="P25" s="278"/>
      <c r="Q25" s="24"/>
      <c r="R25" s="25"/>
      <c r="S25" s="25"/>
      <c r="T25" s="25"/>
      <c r="U25" s="25"/>
      <c r="V25" s="26"/>
      <c r="W25" s="24"/>
      <c r="X25" s="25"/>
      <c r="Y25" s="25"/>
      <c r="Z25" s="25"/>
      <c r="AA25" s="25"/>
      <c r="AB25" s="26"/>
      <c r="AC25" s="24"/>
      <c r="AD25" s="25"/>
      <c r="AE25" s="25"/>
      <c r="AF25" s="25"/>
      <c r="AG25" s="25"/>
      <c r="AH25" s="26"/>
      <c r="AI25" s="24"/>
      <c r="AJ25" s="25"/>
      <c r="AK25" s="25"/>
      <c r="AL25" s="25"/>
      <c r="AM25" s="25"/>
      <c r="AN25" s="26"/>
      <c r="AO25" s="24"/>
      <c r="AP25" s="25"/>
      <c r="AQ25" s="25"/>
      <c r="AR25" s="25"/>
      <c r="AS25" s="25"/>
      <c r="AT25" s="26"/>
      <c r="AU25" s="24"/>
      <c r="AV25" s="25"/>
      <c r="AW25" s="25"/>
      <c r="AX25" s="25"/>
      <c r="AY25" s="25"/>
      <c r="AZ25" s="26"/>
      <c r="BA25" s="24"/>
      <c r="BB25" s="25"/>
      <c r="BC25" s="25"/>
      <c r="BD25" s="25"/>
      <c r="BE25" s="25"/>
      <c r="BF25" s="26"/>
      <c r="BG25" s="24"/>
      <c r="BH25" s="25"/>
      <c r="BI25" s="25"/>
      <c r="BJ25" s="25"/>
      <c r="BK25" s="25"/>
      <c r="BL25" s="26"/>
      <c r="BM25" s="265"/>
      <c r="BN25" s="265"/>
      <c r="BO25" s="265"/>
      <c r="BP25" s="265"/>
      <c r="BQ25" s="266"/>
      <c r="BR25" s="266"/>
      <c r="BS25" s="267"/>
      <c r="BT25" s="1"/>
      <c r="BU25" s="1"/>
      <c r="BV25" s="1"/>
      <c r="BW25" s="1"/>
      <c r="BX25" s="1"/>
      <c r="BY25" s="1"/>
    </row>
    <row r="26" spans="1:77" ht="7.5" customHeight="1">
      <c r="A26" s="1"/>
      <c r="B26" s="104"/>
      <c r="C26" s="90"/>
      <c r="D26" s="268" t="s">
        <v>18</v>
      </c>
      <c r="E26" s="268"/>
      <c r="F26" s="268"/>
      <c r="G26" s="268"/>
      <c r="H26" s="268"/>
      <c r="I26" s="268"/>
      <c r="J26" s="268"/>
      <c r="K26" s="268"/>
      <c r="L26" s="268"/>
      <c r="M26" s="268"/>
      <c r="N26" s="268"/>
      <c r="O26" s="268"/>
      <c r="P26" s="268"/>
      <c r="Q26" s="27"/>
      <c r="R26" s="28"/>
      <c r="S26" s="28"/>
      <c r="T26" s="28"/>
      <c r="U26" s="28"/>
      <c r="V26" s="29"/>
      <c r="W26" s="27"/>
      <c r="X26" s="28"/>
      <c r="Y26" s="28"/>
      <c r="Z26" s="28"/>
      <c r="AA26" s="28"/>
      <c r="AB26" s="29"/>
      <c r="AC26" s="27"/>
      <c r="AD26" s="28"/>
      <c r="AE26" s="28"/>
      <c r="AF26" s="28"/>
      <c r="AG26" s="28"/>
      <c r="AH26" s="29"/>
      <c r="AI26" s="27"/>
      <c r="AJ26" s="28"/>
      <c r="AK26" s="28"/>
      <c r="AL26" s="28"/>
      <c r="AM26" s="28"/>
      <c r="AN26" s="29"/>
      <c r="AO26" s="27"/>
      <c r="AP26" s="28"/>
      <c r="AQ26" s="28"/>
      <c r="AR26" s="28"/>
      <c r="AS26" s="28"/>
      <c r="AT26" s="29"/>
      <c r="AU26" s="27"/>
      <c r="AV26" s="28"/>
      <c r="AW26" s="28"/>
      <c r="AX26" s="28"/>
      <c r="AY26" s="28"/>
      <c r="AZ26" s="29"/>
      <c r="BA26" s="27"/>
      <c r="BB26" s="28"/>
      <c r="BC26" s="28"/>
      <c r="BD26" s="28"/>
      <c r="BE26" s="28"/>
      <c r="BF26" s="29"/>
      <c r="BG26" s="27"/>
      <c r="BH26" s="28"/>
      <c r="BI26" s="28"/>
      <c r="BJ26" s="28"/>
      <c r="BK26" s="28"/>
      <c r="BL26" s="29"/>
      <c r="BM26" s="277">
        <f>IF(W26-Q26+AI26-AC26+AU26-AO26+BG26-BA26=0,0,(W26-Q26+AI26-AC26+AU26-AO26+BG26-BA26)*24)</f>
        <v>0</v>
      </c>
      <c r="BN26" s="277"/>
      <c r="BO26" s="277"/>
      <c r="BP26" s="277"/>
      <c r="BQ26" s="273" t="s">
        <v>5</v>
      </c>
      <c r="BR26" s="273"/>
      <c r="BS26" s="274"/>
      <c r="BT26" s="1"/>
      <c r="BU26" s="1"/>
      <c r="BV26" s="1"/>
      <c r="BW26" s="1"/>
      <c r="BX26" s="1"/>
      <c r="BY26" s="1"/>
    </row>
    <row r="27" spans="1:77" ht="7.5" customHeight="1">
      <c r="A27" s="1"/>
      <c r="B27" s="104"/>
      <c r="C27" s="90"/>
      <c r="D27" s="261"/>
      <c r="E27" s="261"/>
      <c r="F27" s="261"/>
      <c r="G27" s="261"/>
      <c r="H27" s="261"/>
      <c r="I27" s="261"/>
      <c r="J27" s="261"/>
      <c r="K27" s="261"/>
      <c r="L27" s="261"/>
      <c r="M27" s="261"/>
      <c r="N27" s="261"/>
      <c r="O27" s="261"/>
      <c r="P27" s="261"/>
      <c r="Q27" s="18"/>
      <c r="R27" s="19"/>
      <c r="S27" s="19"/>
      <c r="T27" s="19"/>
      <c r="U27" s="19"/>
      <c r="V27" s="20"/>
      <c r="W27" s="18"/>
      <c r="X27" s="19"/>
      <c r="Y27" s="19"/>
      <c r="Z27" s="19"/>
      <c r="AA27" s="19"/>
      <c r="AB27" s="20"/>
      <c r="AC27" s="18"/>
      <c r="AD27" s="19"/>
      <c r="AE27" s="19"/>
      <c r="AF27" s="19"/>
      <c r="AG27" s="19"/>
      <c r="AH27" s="20"/>
      <c r="AI27" s="18"/>
      <c r="AJ27" s="19"/>
      <c r="AK27" s="19"/>
      <c r="AL27" s="19"/>
      <c r="AM27" s="19"/>
      <c r="AN27" s="20"/>
      <c r="AO27" s="18"/>
      <c r="AP27" s="19"/>
      <c r="AQ27" s="19"/>
      <c r="AR27" s="19"/>
      <c r="AS27" s="19"/>
      <c r="AT27" s="20"/>
      <c r="AU27" s="18"/>
      <c r="AV27" s="19"/>
      <c r="AW27" s="19"/>
      <c r="AX27" s="19"/>
      <c r="AY27" s="19"/>
      <c r="AZ27" s="20"/>
      <c r="BA27" s="18"/>
      <c r="BB27" s="19"/>
      <c r="BC27" s="19"/>
      <c r="BD27" s="19"/>
      <c r="BE27" s="19"/>
      <c r="BF27" s="20"/>
      <c r="BG27" s="18"/>
      <c r="BH27" s="19"/>
      <c r="BI27" s="19"/>
      <c r="BJ27" s="19"/>
      <c r="BK27" s="19"/>
      <c r="BL27" s="20"/>
      <c r="BM27" s="264"/>
      <c r="BN27" s="264"/>
      <c r="BO27" s="264"/>
      <c r="BP27" s="264"/>
      <c r="BQ27" s="259"/>
      <c r="BR27" s="259"/>
      <c r="BS27" s="260"/>
      <c r="BT27" s="1"/>
      <c r="BU27" s="1"/>
      <c r="BV27" s="1"/>
      <c r="BW27" s="1"/>
      <c r="BX27" s="1"/>
      <c r="BY27" s="1"/>
    </row>
    <row r="28" spans="1:77" ht="7.5" customHeight="1">
      <c r="A28" s="1"/>
      <c r="B28" s="104"/>
      <c r="C28" s="90"/>
      <c r="D28" s="261" t="s">
        <v>19</v>
      </c>
      <c r="E28" s="261"/>
      <c r="F28" s="261"/>
      <c r="G28" s="261"/>
      <c r="H28" s="261"/>
      <c r="I28" s="261"/>
      <c r="J28" s="261"/>
      <c r="K28" s="261"/>
      <c r="L28" s="261"/>
      <c r="M28" s="261"/>
      <c r="N28" s="261"/>
      <c r="O28" s="261"/>
      <c r="P28" s="261"/>
      <c r="Q28" s="18"/>
      <c r="R28" s="19"/>
      <c r="S28" s="19"/>
      <c r="T28" s="19"/>
      <c r="U28" s="19"/>
      <c r="V28" s="20"/>
      <c r="W28" s="18"/>
      <c r="X28" s="19"/>
      <c r="Y28" s="19"/>
      <c r="Z28" s="19"/>
      <c r="AA28" s="19"/>
      <c r="AB28" s="20"/>
      <c r="AC28" s="18"/>
      <c r="AD28" s="19"/>
      <c r="AE28" s="19"/>
      <c r="AF28" s="19"/>
      <c r="AG28" s="19"/>
      <c r="AH28" s="20"/>
      <c r="AI28" s="18"/>
      <c r="AJ28" s="19"/>
      <c r="AK28" s="19"/>
      <c r="AL28" s="19"/>
      <c r="AM28" s="19"/>
      <c r="AN28" s="20"/>
      <c r="AO28" s="18"/>
      <c r="AP28" s="19"/>
      <c r="AQ28" s="19"/>
      <c r="AR28" s="19"/>
      <c r="AS28" s="19"/>
      <c r="AT28" s="20"/>
      <c r="AU28" s="18"/>
      <c r="AV28" s="19"/>
      <c r="AW28" s="19"/>
      <c r="AX28" s="19"/>
      <c r="AY28" s="19"/>
      <c r="AZ28" s="20"/>
      <c r="BA28" s="18"/>
      <c r="BB28" s="19"/>
      <c r="BC28" s="19"/>
      <c r="BD28" s="19"/>
      <c r="BE28" s="19"/>
      <c r="BF28" s="20"/>
      <c r="BG28" s="18"/>
      <c r="BH28" s="19"/>
      <c r="BI28" s="19"/>
      <c r="BJ28" s="19"/>
      <c r="BK28" s="19"/>
      <c r="BL28" s="20"/>
      <c r="BM28" s="264">
        <f>IF(W28-Q28+AI28-AC28+AU28-AO28+BG28-BA28=0,0,(W28-Q28+AI28-AC28+AU28-AO28+BG28-BA28)*24)</f>
        <v>0</v>
      </c>
      <c r="BN28" s="264"/>
      <c r="BO28" s="264"/>
      <c r="BP28" s="264"/>
      <c r="BQ28" s="259" t="s">
        <v>5</v>
      </c>
      <c r="BR28" s="259"/>
      <c r="BS28" s="260"/>
      <c r="BT28" s="1"/>
      <c r="BU28" s="1"/>
      <c r="BV28" s="1"/>
      <c r="BW28" s="1"/>
      <c r="BX28" s="1"/>
      <c r="BY28" s="1"/>
    </row>
    <row r="29" spans="1:77" ht="7.5" customHeight="1" thickBot="1">
      <c r="A29" s="1"/>
      <c r="B29" s="93"/>
      <c r="C29" s="94"/>
      <c r="D29" s="275"/>
      <c r="E29" s="275"/>
      <c r="F29" s="275"/>
      <c r="G29" s="275"/>
      <c r="H29" s="275"/>
      <c r="I29" s="275"/>
      <c r="J29" s="275"/>
      <c r="K29" s="275"/>
      <c r="L29" s="275"/>
      <c r="M29" s="275"/>
      <c r="N29" s="275"/>
      <c r="O29" s="275"/>
      <c r="P29" s="275"/>
      <c r="Q29" s="21"/>
      <c r="R29" s="22"/>
      <c r="S29" s="22"/>
      <c r="T29" s="22"/>
      <c r="U29" s="22"/>
      <c r="V29" s="23"/>
      <c r="W29" s="21"/>
      <c r="X29" s="22"/>
      <c r="Y29" s="22"/>
      <c r="Z29" s="22"/>
      <c r="AA29" s="22"/>
      <c r="AB29" s="23"/>
      <c r="AC29" s="21"/>
      <c r="AD29" s="22"/>
      <c r="AE29" s="22"/>
      <c r="AF29" s="22"/>
      <c r="AG29" s="22"/>
      <c r="AH29" s="23"/>
      <c r="AI29" s="21"/>
      <c r="AJ29" s="22"/>
      <c r="AK29" s="22"/>
      <c r="AL29" s="22"/>
      <c r="AM29" s="22"/>
      <c r="AN29" s="23"/>
      <c r="AO29" s="21"/>
      <c r="AP29" s="22"/>
      <c r="AQ29" s="22"/>
      <c r="AR29" s="22"/>
      <c r="AS29" s="22"/>
      <c r="AT29" s="23"/>
      <c r="AU29" s="21"/>
      <c r="AV29" s="22"/>
      <c r="AW29" s="22"/>
      <c r="AX29" s="22"/>
      <c r="AY29" s="22"/>
      <c r="AZ29" s="23"/>
      <c r="BA29" s="21"/>
      <c r="BB29" s="22"/>
      <c r="BC29" s="22"/>
      <c r="BD29" s="22"/>
      <c r="BE29" s="22"/>
      <c r="BF29" s="23"/>
      <c r="BG29" s="21"/>
      <c r="BH29" s="22"/>
      <c r="BI29" s="22"/>
      <c r="BJ29" s="22"/>
      <c r="BK29" s="22"/>
      <c r="BL29" s="23"/>
      <c r="BM29" s="270"/>
      <c r="BN29" s="270"/>
      <c r="BO29" s="270"/>
      <c r="BP29" s="270"/>
      <c r="BQ29" s="262"/>
      <c r="BR29" s="262"/>
      <c r="BS29" s="263"/>
      <c r="BT29" s="1"/>
      <c r="BU29" s="1"/>
      <c r="BV29" s="1"/>
      <c r="BW29" s="1"/>
      <c r="BX29" s="1"/>
      <c r="BY29" s="1"/>
    </row>
    <row r="30" spans="1:77" ht="7.5" customHeight="1">
      <c r="A30" s="1"/>
      <c r="B30" s="137" t="s">
        <v>85</v>
      </c>
      <c r="C30" s="138"/>
      <c r="D30" s="271" t="s">
        <v>14</v>
      </c>
      <c r="E30" s="271"/>
      <c r="F30" s="271"/>
      <c r="G30" s="271"/>
      <c r="H30" s="271"/>
      <c r="I30" s="271"/>
      <c r="J30" s="271"/>
      <c r="K30" s="271"/>
      <c r="L30" s="271"/>
      <c r="M30" s="271"/>
      <c r="N30" s="271"/>
      <c r="O30" s="271"/>
      <c r="P30" s="271"/>
      <c r="Q30" s="30"/>
      <c r="R30" s="31"/>
      <c r="S30" s="31"/>
      <c r="T30" s="31"/>
      <c r="U30" s="31"/>
      <c r="V30" s="32"/>
      <c r="W30" s="30"/>
      <c r="X30" s="31"/>
      <c r="Y30" s="31"/>
      <c r="Z30" s="31"/>
      <c r="AA30" s="31"/>
      <c r="AB30" s="32"/>
      <c r="AC30" s="30"/>
      <c r="AD30" s="31"/>
      <c r="AE30" s="31"/>
      <c r="AF30" s="31"/>
      <c r="AG30" s="31"/>
      <c r="AH30" s="32"/>
      <c r="AI30" s="30"/>
      <c r="AJ30" s="31"/>
      <c r="AK30" s="31"/>
      <c r="AL30" s="31"/>
      <c r="AM30" s="31"/>
      <c r="AN30" s="32"/>
      <c r="AO30" s="30"/>
      <c r="AP30" s="31"/>
      <c r="AQ30" s="31"/>
      <c r="AR30" s="31"/>
      <c r="AS30" s="31"/>
      <c r="AT30" s="32"/>
      <c r="AU30" s="30"/>
      <c r="AV30" s="31"/>
      <c r="AW30" s="31"/>
      <c r="AX30" s="31"/>
      <c r="AY30" s="31"/>
      <c r="AZ30" s="32"/>
      <c r="BA30" s="30"/>
      <c r="BB30" s="31"/>
      <c r="BC30" s="31"/>
      <c r="BD30" s="31"/>
      <c r="BE30" s="31"/>
      <c r="BF30" s="32"/>
      <c r="BG30" s="30"/>
      <c r="BH30" s="31"/>
      <c r="BI30" s="31"/>
      <c r="BJ30" s="31"/>
      <c r="BK30" s="31"/>
      <c r="BL30" s="32"/>
      <c r="BM30" s="279">
        <f>IF(W30-Q30+AI30-AC30+AU30-AO30+BG30-BA30=0,0,(W30-Q30+AI30-AC30+AU30-AO30+BG30-BA30)*24)</f>
        <v>0</v>
      </c>
      <c r="BN30" s="279"/>
      <c r="BO30" s="279"/>
      <c r="BP30" s="279"/>
      <c r="BQ30" s="281" t="s">
        <v>5</v>
      </c>
      <c r="BR30" s="281"/>
      <c r="BS30" s="282"/>
      <c r="BT30" s="1"/>
      <c r="BU30" s="1"/>
      <c r="BV30" s="1"/>
      <c r="BW30" s="1"/>
      <c r="BX30" s="1"/>
      <c r="BY30" s="1"/>
    </row>
    <row r="31" spans="1:77" ht="7.5" customHeight="1">
      <c r="A31" s="1"/>
      <c r="B31" s="104"/>
      <c r="C31" s="90"/>
      <c r="D31" s="272"/>
      <c r="E31" s="272"/>
      <c r="F31" s="272"/>
      <c r="G31" s="272"/>
      <c r="H31" s="272"/>
      <c r="I31" s="272"/>
      <c r="J31" s="272"/>
      <c r="K31" s="272"/>
      <c r="L31" s="272"/>
      <c r="M31" s="272"/>
      <c r="N31" s="272"/>
      <c r="O31" s="272"/>
      <c r="P31" s="272"/>
      <c r="Q31" s="33"/>
      <c r="R31" s="34"/>
      <c r="S31" s="34"/>
      <c r="T31" s="34"/>
      <c r="U31" s="34"/>
      <c r="V31" s="35"/>
      <c r="W31" s="33"/>
      <c r="X31" s="34"/>
      <c r="Y31" s="34"/>
      <c r="Z31" s="34"/>
      <c r="AA31" s="34"/>
      <c r="AB31" s="35"/>
      <c r="AC31" s="33"/>
      <c r="AD31" s="34"/>
      <c r="AE31" s="34"/>
      <c r="AF31" s="34"/>
      <c r="AG31" s="34"/>
      <c r="AH31" s="35"/>
      <c r="AI31" s="33"/>
      <c r="AJ31" s="34"/>
      <c r="AK31" s="34"/>
      <c r="AL31" s="34"/>
      <c r="AM31" s="34"/>
      <c r="AN31" s="35"/>
      <c r="AO31" s="33"/>
      <c r="AP31" s="34"/>
      <c r="AQ31" s="34"/>
      <c r="AR31" s="34"/>
      <c r="AS31" s="34"/>
      <c r="AT31" s="35"/>
      <c r="AU31" s="33"/>
      <c r="AV31" s="34"/>
      <c r="AW31" s="34"/>
      <c r="AX31" s="34"/>
      <c r="AY31" s="34"/>
      <c r="AZ31" s="35"/>
      <c r="BA31" s="33"/>
      <c r="BB31" s="34"/>
      <c r="BC31" s="34"/>
      <c r="BD31" s="34"/>
      <c r="BE31" s="34"/>
      <c r="BF31" s="35"/>
      <c r="BG31" s="33"/>
      <c r="BH31" s="34"/>
      <c r="BI31" s="34"/>
      <c r="BJ31" s="34"/>
      <c r="BK31" s="34"/>
      <c r="BL31" s="35"/>
      <c r="BM31" s="280"/>
      <c r="BN31" s="280"/>
      <c r="BO31" s="280"/>
      <c r="BP31" s="280"/>
      <c r="BQ31" s="283"/>
      <c r="BR31" s="283"/>
      <c r="BS31" s="284"/>
      <c r="BT31" s="1"/>
      <c r="BU31" s="1"/>
      <c r="BV31" s="1"/>
      <c r="BW31" s="1"/>
      <c r="BX31" s="1"/>
      <c r="BY31" s="1"/>
    </row>
    <row r="32" spans="1:77" ht="7.5" customHeight="1">
      <c r="A32" s="1"/>
      <c r="B32" s="104"/>
      <c r="C32" s="90"/>
      <c r="D32" s="269" t="s">
        <v>15</v>
      </c>
      <c r="E32" s="269"/>
      <c r="F32" s="269"/>
      <c r="G32" s="269"/>
      <c r="H32" s="269"/>
      <c r="I32" s="269"/>
      <c r="J32" s="269"/>
      <c r="K32" s="269"/>
      <c r="L32" s="269"/>
      <c r="M32" s="269"/>
      <c r="N32" s="269"/>
      <c r="O32" s="269"/>
      <c r="P32" s="269"/>
      <c r="Q32" s="36"/>
      <c r="R32" s="37"/>
      <c r="S32" s="37"/>
      <c r="T32" s="37"/>
      <c r="U32" s="37"/>
      <c r="V32" s="38"/>
      <c r="W32" s="36"/>
      <c r="X32" s="37"/>
      <c r="Y32" s="37"/>
      <c r="Z32" s="37"/>
      <c r="AA32" s="37"/>
      <c r="AB32" s="38"/>
      <c r="AC32" s="36"/>
      <c r="AD32" s="37"/>
      <c r="AE32" s="37"/>
      <c r="AF32" s="37"/>
      <c r="AG32" s="37"/>
      <c r="AH32" s="38"/>
      <c r="AI32" s="36"/>
      <c r="AJ32" s="37"/>
      <c r="AK32" s="37"/>
      <c r="AL32" s="37"/>
      <c r="AM32" s="37"/>
      <c r="AN32" s="38"/>
      <c r="AO32" s="36"/>
      <c r="AP32" s="37"/>
      <c r="AQ32" s="37"/>
      <c r="AR32" s="37"/>
      <c r="AS32" s="37"/>
      <c r="AT32" s="38"/>
      <c r="AU32" s="36"/>
      <c r="AV32" s="37"/>
      <c r="AW32" s="37"/>
      <c r="AX32" s="37"/>
      <c r="AY32" s="37"/>
      <c r="AZ32" s="38"/>
      <c r="BA32" s="36"/>
      <c r="BB32" s="37"/>
      <c r="BC32" s="37"/>
      <c r="BD32" s="37"/>
      <c r="BE32" s="37"/>
      <c r="BF32" s="38"/>
      <c r="BG32" s="36"/>
      <c r="BH32" s="37"/>
      <c r="BI32" s="37"/>
      <c r="BJ32" s="37"/>
      <c r="BK32" s="37"/>
      <c r="BL32" s="38"/>
      <c r="BM32" s="276">
        <f>IF(W32-Q32+AI32-AC32+AU32-AO32+BG32-BA32=0,0,(W32-Q32+AI32-AC32+AU32-AO32+BG32-BA32)*24)</f>
        <v>0</v>
      </c>
      <c r="BN32" s="276"/>
      <c r="BO32" s="276"/>
      <c r="BP32" s="276"/>
      <c r="BQ32" s="257" t="s">
        <v>5</v>
      </c>
      <c r="BR32" s="257"/>
      <c r="BS32" s="258"/>
      <c r="BT32" s="1"/>
      <c r="BU32" s="1"/>
      <c r="BV32" s="1"/>
      <c r="BW32" s="1"/>
      <c r="BX32" s="1"/>
      <c r="BY32" s="1"/>
    </row>
    <row r="33" spans="1:77" ht="7.5" customHeight="1">
      <c r="A33" s="1"/>
      <c r="B33" s="104"/>
      <c r="C33" s="90"/>
      <c r="D33" s="261"/>
      <c r="E33" s="261"/>
      <c r="F33" s="261"/>
      <c r="G33" s="261"/>
      <c r="H33" s="261"/>
      <c r="I33" s="261"/>
      <c r="J33" s="261"/>
      <c r="K33" s="261"/>
      <c r="L33" s="261"/>
      <c r="M33" s="261"/>
      <c r="N33" s="261"/>
      <c r="O33" s="261"/>
      <c r="P33" s="261"/>
      <c r="Q33" s="18"/>
      <c r="R33" s="19"/>
      <c r="S33" s="19"/>
      <c r="T33" s="19"/>
      <c r="U33" s="19"/>
      <c r="V33" s="20"/>
      <c r="W33" s="18"/>
      <c r="X33" s="19"/>
      <c r="Y33" s="19"/>
      <c r="Z33" s="19"/>
      <c r="AA33" s="19"/>
      <c r="AB33" s="20"/>
      <c r="AC33" s="18"/>
      <c r="AD33" s="19"/>
      <c r="AE33" s="19"/>
      <c r="AF33" s="19"/>
      <c r="AG33" s="19"/>
      <c r="AH33" s="20"/>
      <c r="AI33" s="18"/>
      <c r="AJ33" s="19"/>
      <c r="AK33" s="19"/>
      <c r="AL33" s="19"/>
      <c r="AM33" s="19"/>
      <c r="AN33" s="20"/>
      <c r="AO33" s="18"/>
      <c r="AP33" s="19"/>
      <c r="AQ33" s="19"/>
      <c r="AR33" s="19"/>
      <c r="AS33" s="19"/>
      <c r="AT33" s="20"/>
      <c r="AU33" s="18"/>
      <c r="AV33" s="19"/>
      <c r="AW33" s="19"/>
      <c r="AX33" s="19"/>
      <c r="AY33" s="19"/>
      <c r="AZ33" s="20"/>
      <c r="BA33" s="18"/>
      <c r="BB33" s="19"/>
      <c r="BC33" s="19"/>
      <c r="BD33" s="19"/>
      <c r="BE33" s="19"/>
      <c r="BF33" s="20"/>
      <c r="BG33" s="18"/>
      <c r="BH33" s="19"/>
      <c r="BI33" s="19"/>
      <c r="BJ33" s="19"/>
      <c r="BK33" s="19"/>
      <c r="BL33" s="20"/>
      <c r="BM33" s="264"/>
      <c r="BN33" s="264"/>
      <c r="BO33" s="264"/>
      <c r="BP33" s="264"/>
      <c r="BQ33" s="259"/>
      <c r="BR33" s="259"/>
      <c r="BS33" s="260"/>
      <c r="BT33" s="1"/>
      <c r="BU33" s="1"/>
      <c r="BV33" s="1"/>
      <c r="BW33" s="1"/>
      <c r="BX33" s="1"/>
      <c r="BY33" s="1"/>
    </row>
    <row r="34" spans="1:77" ht="7.5" customHeight="1">
      <c r="A34" s="1"/>
      <c r="B34" s="104"/>
      <c r="C34" s="90"/>
      <c r="D34" s="261" t="s">
        <v>16</v>
      </c>
      <c r="E34" s="261"/>
      <c r="F34" s="261"/>
      <c r="G34" s="261"/>
      <c r="H34" s="261"/>
      <c r="I34" s="261"/>
      <c r="J34" s="261"/>
      <c r="K34" s="261"/>
      <c r="L34" s="261"/>
      <c r="M34" s="261"/>
      <c r="N34" s="261"/>
      <c r="O34" s="261"/>
      <c r="P34" s="261"/>
      <c r="Q34" s="18"/>
      <c r="R34" s="19"/>
      <c r="S34" s="19"/>
      <c r="T34" s="19"/>
      <c r="U34" s="19"/>
      <c r="V34" s="20"/>
      <c r="W34" s="18"/>
      <c r="X34" s="19"/>
      <c r="Y34" s="19"/>
      <c r="Z34" s="19"/>
      <c r="AA34" s="19"/>
      <c r="AB34" s="20"/>
      <c r="AC34" s="18"/>
      <c r="AD34" s="19"/>
      <c r="AE34" s="19"/>
      <c r="AF34" s="19"/>
      <c r="AG34" s="19"/>
      <c r="AH34" s="20"/>
      <c r="AI34" s="18"/>
      <c r="AJ34" s="19"/>
      <c r="AK34" s="19"/>
      <c r="AL34" s="19"/>
      <c r="AM34" s="19"/>
      <c r="AN34" s="20"/>
      <c r="AO34" s="18"/>
      <c r="AP34" s="19"/>
      <c r="AQ34" s="19"/>
      <c r="AR34" s="19"/>
      <c r="AS34" s="19"/>
      <c r="AT34" s="20"/>
      <c r="AU34" s="18"/>
      <c r="AV34" s="19"/>
      <c r="AW34" s="19"/>
      <c r="AX34" s="19"/>
      <c r="AY34" s="19"/>
      <c r="AZ34" s="20"/>
      <c r="BA34" s="18"/>
      <c r="BB34" s="19"/>
      <c r="BC34" s="19"/>
      <c r="BD34" s="19"/>
      <c r="BE34" s="19"/>
      <c r="BF34" s="20"/>
      <c r="BG34" s="18"/>
      <c r="BH34" s="19"/>
      <c r="BI34" s="19"/>
      <c r="BJ34" s="19"/>
      <c r="BK34" s="19"/>
      <c r="BL34" s="20"/>
      <c r="BM34" s="264">
        <f>IF(W34-Q34+AI34-AC34+AU34-AO34+BG34-BA34=0,0,(W34-Q34+AI34-AC34+AU34-AO34+BG34-BA34)*24)</f>
        <v>0</v>
      </c>
      <c r="BN34" s="264"/>
      <c r="BO34" s="264"/>
      <c r="BP34" s="264"/>
      <c r="BQ34" s="259" t="s">
        <v>5</v>
      </c>
      <c r="BR34" s="259"/>
      <c r="BS34" s="260"/>
      <c r="BT34" s="1"/>
      <c r="BU34" s="1"/>
      <c r="BV34" s="1"/>
      <c r="BW34" s="1"/>
      <c r="BX34" s="1"/>
      <c r="BY34" s="1"/>
    </row>
    <row r="35" spans="1:77" ht="7.5" customHeight="1">
      <c r="A35" s="1"/>
      <c r="B35" s="104"/>
      <c r="C35" s="90"/>
      <c r="D35" s="261"/>
      <c r="E35" s="261"/>
      <c r="F35" s="261"/>
      <c r="G35" s="261"/>
      <c r="H35" s="261"/>
      <c r="I35" s="261"/>
      <c r="J35" s="261"/>
      <c r="K35" s="261"/>
      <c r="L35" s="261"/>
      <c r="M35" s="261"/>
      <c r="N35" s="261"/>
      <c r="O35" s="261"/>
      <c r="P35" s="261"/>
      <c r="Q35" s="18"/>
      <c r="R35" s="19"/>
      <c r="S35" s="19"/>
      <c r="T35" s="19"/>
      <c r="U35" s="19"/>
      <c r="V35" s="20"/>
      <c r="W35" s="18"/>
      <c r="X35" s="19"/>
      <c r="Y35" s="19"/>
      <c r="Z35" s="19"/>
      <c r="AA35" s="19"/>
      <c r="AB35" s="20"/>
      <c r="AC35" s="18"/>
      <c r="AD35" s="19"/>
      <c r="AE35" s="19"/>
      <c r="AF35" s="19"/>
      <c r="AG35" s="19"/>
      <c r="AH35" s="20"/>
      <c r="AI35" s="18"/>
      <c r="AJ35" s="19"/>
      <c r="AK35" s="19"/>
      <c r="AL35" s="19"/>
      <c r="AM35" s="19"/>
      <c r="AN35" s="20"/>
      <c r="AO35" s="18"/>
      <c r="AP35" s="19"/>
      <c r="AQ35" s="19"/>
      <c r="AR35" s="19"/>
      <c r="AS35" s="19"/>
      <c r="AT35" s="20"/>
      <c r="AU35" s="18"/>
      <c r="AV35" s="19"/>
      <c r="AW35" s="19"/>
      <c r="AX35" s="19"/>
      <c r="AY35" s="19"/>
      <c r="AZ35" s="20"/>
      <c r="BA35" s="18"/>
      <c r="BB35" s="19"/>
      <c r="BC35" s="19"/>
      <c r="BD35" s="19"/>
      <c r="BE35" s="19"/>
      <c r="BF35" s="20"/>
      <c r="BG35" s="18"/>
      <c r="BH35" s="19"/>
      <c r="BI35" s="19"/>
      <c r="BJ35" s="19"/>
      <c r="BK35" s="19"/>
      <c r="BL35" s="20"/>
      <c r="BM35" s="264"/>
      <c r="BN35" s="264"/>
      <c r="BO35" s="264"/>
      <c r="BP35" s="264"/>
      <c r="BQ35" s="259"/>
      <c r="BR35" s="259"/>
      <c r="BS35" s="260"/>
      <c r="BT35" s="1"/>
      <c r="BU35" s="1"/>
      <c r="BV35" s="1"/>
      <c r="BW35" s="1"/>
      <c r="BX35" s="1"/>
      <c r="BY35" s="1"/>
    </row>
    <row r="36" spans="1:77" ht="7.5" customHeight="1">
      <c r="A36" s="1"/>
      <c r="B36" s="104"/>
      <c r="C36" s="90"/>
      <c r="D36" s="261" t="s">
        <v>17</v>
      </c>
      <c r="E36" s="261"/>
      <c r="F36" s="261"/>
      <c r="G36" s="261"/>
      <c r="H36" s="261"/>
      <c r="I36" s="261"/>
      <c r="J36" s="261"/>
      <c r="K36" s="261"/>
      <c r="L36" s="261"/>
      <c r="M36" s="261"/>
      <c r="N36" s="261"/>
      <c r="O36" s="261"/>
      <c r="P36" s="261"/>
      <c r="Q36" s="18"/>
      <c r="R36" s="19"/>
      <c r="S36" s="19"/>
      <c r="T36" s="19"/>
      <c r="U36" s="19"/>
      <c r="V36" s="20"/>
      <c r="W36" s="18"/>
      <c r="X36" s="19"/>
      <c r="Y36" s="19"/>
      <c r="Z36" s="19"/>
      <c r="AA36" s="19"/>
      <c r="AB36" s="20"/>
      <c r="AC36" s="18"/>
      <c r="AD36" s="19"/>
      <c r="AE36" s="19"/>
      <c r="AF36" s="19"/>
      <c r="AG36" s="19"/>
      <c r="AH36" s="20"/>
      <c r="AI36" s="18"/>
      <c r="AJ36" s="19"/>
      <c r="AK36" s="19"/>
      <c r="AL36" s="19"/>
      <c r="AM36" s="19"/>
      <c r="AN36" s="20"/>
      <c r="AO36" s="18"/>
      <c r="AP36" s="19"/>
      <c r="AQ36" s="19"/>
      <c r="AR36" s="19"/>
      <c r="AS36" s="19"/>
      <c r="AT36" s="20"/>
      <c r="AU36" s="18"/>
      <c r="AV36" s="19"/>
      <c r="AW36" s="19"/>
      <c r="AX36" s="19"/>
      <c r="AY36" s="19"/>
      <c r="AZ36" s="20"/>
      <c r="BA36" s="18"/>
      <c r="BB36" s="19"/>
      <c r="BC36" s="19"/>
      <c r="BD36" s="19"/>
      <c r="BE36" s="19"/>
      <c r="BF36" s="20"/>
      <c r="BG36" s="18"/>
      <c r="BH36" s="19"/>
      <c r="BI36" s="19"/>
      <c r="BJ36" s="19"/>
      <c r="BK36" s="19"/>
      <c r="BL36" s="20"/>
      <c r="BM36" s="264">
        <f>IF(W36-Q36+AI36-AC36+AU36-AO36+BG36-BA36=0,0,(W36-Q36+AI36-AC36+AU36-AO36+BG36-BA36)*24)</f>
        <v>0</v>
      </c>
      <c r="BN36" s="264"/>
      <c r="BO36" s="264"/>
      <c r="BP36" s="264"/>
      <c r="BQ36" s="259" t="s">
        <v>5</v>
      </c>
      <c r="BR36" s="259"/>
      <c r="BS36" s="260"/>
      <c r="BT36" s="1"/>
      <c r="BU36" s="1"/>
      <c r="BV36" s="1"/>
      <c r="BW36" s="1"/>
      <c r="BX36" s="1"/>
      <c r="BY36" s="1"/>
    </row>
    <row r="37" spans="1:77" ht="7.5" customHeight="1">
      <c r="A37" s="1"/>
      <c r="B37" s="104"/>
      <c r="C37" s="90"/>
      <c r="D37" s="278"/>
      <c r="E37" s="278"/>
      <c r="F37" s="278"/>
      <c r="G37" s="278"/>
      <c r="H37" s="278"/>
      <c r="I37" s="278"/>
      <c r="J37" s="278"/>
      <c r="K37" s="278"/>
      <c r="L37" s="278"/>
      <c r="M37" s="278"/>
      <c r="N37" s="278"/>
      <c r="O37" s="278"/>
      <c r="P37" s="278"/>
      <c r="Q37" s="24"/>
      <c r="R37" s="25"/>
      <c r="S37" s="25"/>
      <c r="T37" s="25"/>
      <c r="U37" s="25"/>
      <c r="V37" s="26"/>
      <c r="W37" s="24"/>
      <c r="X37" s="25"/>
      <c r="Y37" s="25"/>
      <c r="Z37" s="25"/>
      <c r="AA37" s="25"/>
      <c r="AB37" s="26"/>
      <c r="AC37" s="24"/>
      <c r="AD37" s="25"/>
      <c r="AE37" s="25"/>
      <c r="AF37" s="25"/>
      <c r="AG37" s="25"/>
      <c r="AH37" s="26"/>
      <c r="AI37" s="24"/>
      <c r="AJ37" s="25"/>
      <c r="AK37" s="25"/>
      <c r="AL37" s="25"/>
      <c r="AM37" s="25"/>
      <c r="AN37" s="26"/>
      <c r="AO37" s="24"/>
      <c r="AP37" s="25"/>
      <c r="AQ37" s="25"/>
      <c r="AR37" s="25"/>
      <c r="AS37" s="25"/>
      <c r="AT37" s="26"/>
      <c r="AU37" s="24"/>
      <c r="AV37" s="25"/>
      <c r="AW37" s="25"/>
      <c r="AX37" s="25"/>
      <c r="AY37" s="25"/>
      <c r="AZ37" s="26"/>
      <c r="BA37" s="24"/>
      <c r="BB37" s="25"/>
      <c r="BC37" s="25"/>
      <c r="BD37" s="25"/>
      <c r="BE37" s="25"/>
      <c r="BF37" s="26"/>
      <c r="BG37" s="24"/>
      <c r="BH37" s="25"/>
      <c r="BI37" s="25"/>
      <c r="BJ37" s="25"/>
      <c r="BK37" s="25"/>
      <c r="BL37" s="26"/>
      <c r="BM37" s="265"/>
      <c r="BN37" s="265"/>
      <c r="BO37" s="265"/>
      <c r="BP37" s="265"/>
      <c r="BQ37" s="266"/>
      <c r="BR37" s="266"/>
      <c r="BS37" s="267"/>
      <c r="BT37" s="1"/>
      <c r="BU37" s="1"/>
      <c r="BV37" s="1"/>
      <c r="BW37" s="1"/>
      <c r="BX37" s="1"/>
      <c r="BY37" s="1"/>
    </row>
    <row r="38" spans="1:77" ht="7.5" customHeight="1">
      <c r="A38" s="1"/>
      <c r="B38" s="104"/>
      <c r="C38" s="90"/>
      <c r="D38" s="268" t="s">
        <v>18</v>
      </c>
      <c r="E38" s="268"/>
      <c r="F38" s="268"/>
      <c r="G38" s="268"/>
      <c r="H38" s="268"/>
      <c r="I38" s="268"/>
      <c r="J38" s="268"/>
      <c r="K38" s="268"/>
      <c r="L38" s="268"/>
      <c r="M38" s="268"/>
      <c r="N38" s="268"/>
      <c r="O38" s="268"/>
      <c r="P38" s="268"/>
      <c r="Q38" s="27"/>
      <c r="R38" s="28"/>
      <c r="S38" s="28"/>
      <c r="T38" s="28"/>
      <c r="U38" s="28"/>
      <c r="V38" s="29"/>
      <c r="W38" s="27"/>
      <c r="X38" s="28"/>
      <c r="Y38" s="28"/>
      <c r="Z38" s="28"/>
      <c r="AA38" s="28"/>
      <c r="AB38" s="29"/>
      <c r="AC38" s="27"/>
      <c r="AD38" s="28"/>
      <c r="AE38" s="28"/>
      <c r="AF38" s="28"/>
      <c r="AG38" s="28"/>
      <c r="AH38" s="29"/>
      <c r="AI38" s="27"/>
      <c r="AJ38" s="28"/>
      <c r="AK38" s="28"/>
      <c r="AL38" s="28"/>
      <c r="AM38" s="28"/>
      <c r="AN38" s="29"/>
      <c r="AO38" s="27"/>
      <c r="AP38" s="28"/>
      <c r="AQ38" s="28"/>
      <c r="AR38" s="28"/>
      <c r="AS38" s="28"/>
      <c r="AT38" s="29"/>
      <c r="AU38" s="27"/>
      <c r="AV38" s="28"/>
      <c r="AW38" s="28"/>
      <c r="AX38" s="28"/>
      <c r="AY38" s="28"/>
      <c r="AZ38" s="29"/>
      <c r="BA38" s="27"/>
      <c r="BB38" s="28"/>
      <c r="BC38" s="28"/>
      <c r="BD38" s="28"/>
      <c r="BE38" s="28"/>
      <c r="BF38" s="29"/>
      <c r="BG38" s="27"/>
      <c r="BH38" s="28"/>
      <c r="BI38" s="28"/>
      <c r="BJ38" s="28"/>
      <c r="BK38" s="28"/>
      <c r="BL38" s="29"/>
      <c r="BM38" s="277">
        <f>IF(W38-Q38+AI38-AC38+AU38-AO38+BG38-BA38=0,0,(W38-Q38+AI38-AC38+AU38-AO38+BG38-BA38)*24)</f>
        <v>0</v>
      </c>
      <c r="BN38" s="277"/>
      <c r="BO38" s="277"/>
      <c r="BP38" s="277"/>
      <c r="BQ38" s="273" t="s">
        <v>5</v>
      </c>
      <c r="BR38" s="273"/>
      <c r="BS38" s="274"/>
      <c r="BT38" s="1"/>
      <c r="BU38" s="1"/>
      <c r="BV38" s="1"/>
      <c r="BW38" s="1"/>
      <c r="BX38" s="1"/>
      <c r="BY38" s="1"/>
    </row>
    <row r="39" spans="1:77" ht="7.5" customHeight="1">
      <c r="A39" s="1"/>
      <c r="B39" s="104"/>
      <c r="C39" s="90"/>
      <c r="D39" s="261"/>
      <c r="E39" s="261"/>
      <c r="F39" s="261"/>
      <c r="G39" s="261"/>
      <c r="H39" s="261"/>
      <c r="I39" s="261"/>
      <c r="J39" s="261"/>
      <c r="K39" s="261"/>
      <c r="L39" s="261"/>
      <c r="M39" s="261"/>
      <c r="N39" s="261"/>
      <c r="O39" s="261"/>
      <c r="P39" s="261"/>
      <c r="Q39" s="18"/>
      <c r="R39" s="19"/>
      <c r="S39" s="19"/>
      <c r="T39" s="19"/>
      <c r="U39" s="19"/>
      <c r="V39" s="20"/>
      <c r="W39" s="18"/>
      <c r="X39" s="19"/>
      <c r="Y39" s="19"/>
      <c r="Z39" s="19"/>
      <c r="AA39" s="19"/>
      <c r="AB39" s="20"/>
      <c r="AC39" s="18"/>
      <c r="AD39" s="19"/>
      <c r="AE39" s="19"/>
      <c r="AF39" s="19"/>
      <c r="AG39" s="19"/>
      <c r="AH39" s="20"/>
      <c r="AI39" s="18"/>
      <c r="AJ39" s="19"/>
      <c r="AK39" s="19"/>
      <c r="AL39" s="19"/>
      <c r="AM39" s="19"/>
      <c r="AN39" s="20"/>
      <c r="AO39" s="18"/>
      <c r="AP39" s="19"/>
      <c r="AQ39" s="19"/>
      <c r="AR39" s="19"/>
      <c r="AS39" s="19"/>
      <c r="AT39" s="20"/>
      <c r="AU39" s="18"/>
      <c r="AV39" s="19"/>
      <c r="AW39" s="19"/>
      <c r="AX39" s="19"/>
      <c r="AY39" s="19"/>
      <c r="AZ39" s="20"/>
      <c r="BA39" s="18"/>
      <c r="BB39" s="19"/>
      <c r="BC39" s="19"/>
      <c r="BD39" s="19"/>
      <c r="BE39" s="19"/>
      <c r="BF39" s="20"/>
      <c r="BG39" s="18"/>
      <c r="BH39" s="19"/>
      <c r="BI39" s="19"/>
      <c r="BJ39" s="19"/>
      <c r="BK39" s="19"/>
      <c r="BL39" s="20"/>
      <c r="BM39" s="264"/>
      <c r="BN39" s="264"/>
      <c r="BO39" s="264"/>
      <c r="BP39" s="264"/>
      <c r="BQ39" s="259"/>
      <c r="BR39" s="259"/>
      <c r="BS39" s="260"/>
      <c r="BT39" s="1"/>
      <c r="BU39" s="1"/>
      <c r="BV39" s="1"/>
      <c r="BW39" s="1"/>
      <c r="BX39" s="1"/>
      <c r="BY39" s="1"/>
    </row>
    <row r="40" spans="1:77" ht="7.5" customHeight="1">
      <c r="A40" s="1"/>
      <c r="B40" s="104"/>
      <c r="C40" s="90"/>
      <c r="D40" s="261" t="s">
        <v>19</v>
      </c>
      <c r="E40" s="261"/>
      <c r="F40" s="261"/>
      <c r="G40" s="261"/>
      <c r="H40" s="261"/>
      <c r="I40" s="261"/>
      <c r="J40" s="261"/>
      <c r="K40" s="261"/>
      <c r="L40" s="261"/>
      <c r="M40" s="261"/>
      <c r="N40" s="261"/>
      <c r="O40" s="261"/>
      <c r="P40" s="261"/>
      <c r="Q40" s="18"/>
      <c r="R40" s="19"/>
      <c r="S40" s="19"/>
      <c r="T40" s="19"/>
      <c r="U40" s="19"/>
      <c r="V40" s="20"/>
      <c r="W40" s="18"/>
      <c r="X40" s="19"/>
      <c r="Y40" s="19"/>
      <c r="Z40" s="19"/>
      <c r="AA40" s="19"/>
      <c r="AB40" s="20"/>
      <c r="AC40" s="18"/>
      <c r="AD40" s="19"/>
      <c r="AE40" s="19"/>
      <c r="AF40" s="19"/>
      <c r="AG40" s="19"/>
      <c r="AH40" s="20"/>
      <c r="AI40" s="18"/>
      <c r="AJ40" s="19"/>
      <c r="AK40" s="19"/>
      <c r="AL40" s="19"/>
      <c r="AM40" s="19"/>
      <c r="AN40" s="20"/>
      <c r="AO40" s="18"/>
      <c r="AP40" s="19"/>
      <c r="AQ40" s="19"/>
      <c r="AR40" s="19"/>
      <c r="AS40" s="19"/>
      <c r="AT40" s="20"/>
      <c r="AU40" s="18"/>
      <c r="AV40" s="19"/>
      <c r="AW40" s="19"/>
      <c r="AX40" s="19"/>
      <c r="AY40" s="19"/>
      <c r="AZ40" s="20"/>
      <c r="BA40" s="18"/>
      <c r="BB40" s="19"/>
      <c r="BC40" s="19"/>
      <c r="BD40" s="19"/>
      <c r="BE40" s="19"/>
      <c r="BF40" s="20"/>
      <c r="BG40" s="18"/>
      <c r="BH40" s="19"/>
      <c r="BI40" s="19"/>
      <c r="BJ40" s="19"/>
      <c r="BK40" s="19"/>
      <c r="BL40" s="20"/>
      <c r="BM40" s="264">
        <f>IF(W40-Q40+AI40-AC40+AU40-AO40+BG40-BA40=0,0,(W40-Q40+AI40-AC40+AU40-AO40+BG40-BA40)*24)</f>
        <v>0</v>
      </c>
      <c r="BN40" s="264"/>
      <c r="BO40" s="264"/>
      <c r="BP40" s="264"/>
      <c r="BQ40" s="259" t="s">
        <v>5</v>
      </c>
      <c r="BR40" s="259"/>
      <c r="BS40" s="260"/>
      <c r="BT40" s="1"/>
      <c r="BU40" s="1"/>
      <c r="BV40" s="1"/>
      <c r="BW40" s="1"/>
      <c r="BX40" s="1"/>
      <c r="BY40" s="1"/>
    </row>
    <row r="41" spans="1:77" ht="7.5" customHeight="1" thickBot="1">
      <c r="A41" s="1"/>
      <c r="B41" s="93"/>
      <c r="C41" s="94"/>
      <c r="D41" s="275"/>
      <c r="E41" s="275"/>
      <c r="F41" s="275"/>
      <c r="G41" s="275"/>
      <c r="H41" s="275"/>
      <c r="I41" s="275"/>
      <c r="J41" s="275"/>
      <c r="K41" s="275"/>
      <c r="L41" s="275"/>
      <c r="M41" s="275"/>
      <c r="N41" s="275"/>
      <c r="O41" s="275"/>
      <c r="P41" s="275"/>
      <c r="Q41" s="21"/>
      <c r="R41" s="22"/>
      <c r="S41" s="22"/>
      <c r="T41" s="22"/>
      <c r="U41" s="22"/>
      <c r="V41" s="23"/>
      <c r="W41" s="21"/>
      <c r="X41" s="22"/>
      <c r="Y41" s="22"/>
      <c r="Z41" s="22"/>
      <c r="AA41" s="22"/>
      <c r="AB41" s="23"/>
      <c r="AC41" s="21"/>
      <c r="AD41" s="22"/>
      <c r="AE41" s="22"/>
      <c r="AF41" s="22"/>
      <c r="AG41" s="22"/>
      <c r="AH41" s="23"/>
      <c r="AI41" s="21"/>
      <c r="AJ41" s="22"/>
      <c r="AK41" s="22"/>
      <c r="AL41" s="22"/>
      <c r="AM41" s="22"/>
      <c r="AN41" s="23"/>
      <c r="AO41" s="21"/>
      <c r="AP41" s="22"/>
      <c r="AQ41" s="22"/>
      <c r="AR41" s="22"/>
      <c r="AS41" s="22"/>
      <c r="AT41" s="23"/>
      <c r="AU41" s="21"/>
      <c r="AV41" s="22"/>
      <c r="AW41" s="22"/>
      <c r="AX41" s="22"/>
      <c r="AY41" s="22"/>
      <c r="AZ41" s="23"/>
      <c r="BA41" s="21"/>
      <c r="BB41" s="22"/>
      <c r="BC41" s="22"/>
      <c r="BD41" s="22"/>
      <c r="BE41" s="22"/>
      <c r="BF41" s="23"/>
      <c r="BG41" s="21"/>
      <c r="BH41" s="22"/>
      <c r="BI41" s="22"/>
      <c r="BJ41" s="22"/>
      <c r="BK41" s="22"/>
      <c r="BL41" s="23"/>
      <c r="BM41" s="270"/>
      <c r="BN41" s="270"/>
      <c r="BO41" s="270"/>
      <c r="BP41" s="270"/>
      <c r="BQ41" s="262"/>
      <c r="BR41" s="262"/>
      <c r="BS41" s="263"/>
      <c r="BT41" s="1"/>
      <c r="BU41" s="1"/>
      <c r="BV41" s="1"/>
      <c r="BW41" s="1"/>
      <c r="BX41" s="1"/>
      <c r="BY41" s="1"/>
    </row>
    <row r="42" spans="1:77" ht="7.5" customHeight="1">
      <c r="A42" s="1"/>
      <c r="B42" s="137" t="s">
        <v>86</v>
      </c>
      <c r="C42" s="138"/>
      <c r="D42" s="271" t="s">
        <v>14</v>
      </c>
      <c r="E42" s="271"/>
      <c r="F42" s="271"/>
      <c r="G42" s="271"/>
      <c r="H42" s="271"/>
      <c r="I42" s="271"/>
      <c r="J42" s="271"/>
      <c r="K42" s="271"/>
      <c r="L42" s="271"/>
      <c r="M42" s="271"/>
      <c r="N42" s="271"/>
      <c r="O42" s="271"/>
      <c r="P42" s="271"/>
      <c r="Q42" s="30"/>
      <c r="R42" s="31"/>
      <c r="S42" s="31"/>
      <c r="T42" s="31"/>
      <c r="U42" s="31"/>
      <c r="V42" s="32"/>
      <c r="W42" s="30"/>
      <c r="X42" s="31"/>
      <c r="Y42" s="31"/>
      <c r="Z42" s="31"/>
      <c r="AA42" s="31"/>
      <c r="AB42" s="32"/>
      <c r="AC42" s="30"/>
      <c r="AD42" s="31"/>
      <c r="AE42" s="31"/>
      <c r="AF42" s="31"/>
      <c r="AG42" s="31"/>
      <c r="AH42" s="32"/>
      <c r="AI42" s="30"/>
      <c r="AJ42" s="31"/>
      <c r="AK42" s="31"/>
      <c r="AL42" s="31"/>
      <c r="AM42" s="31"/>
      <c r="AN42" s="32"/>
      <c r="AO42" s="30"/>
      <c r="AP42" s="31"/>
      <c r="AQ42" s="31"/>
      <c r="AR42" s="31"/>
      <c r="AS42" s="31"/>
      <c r="AT42" s="32"/>
      <c r="AU42" s="30"/>
      <c r="AV42" s="31"/>
      <c r="AW42" s="31"/>
      <c r="AX42" s="31"/>
      <c r="AY42" s="31"/>
      <c r="AZ42" s="32"/>
      <c r="BA42" s="30"/>
      <c r="BB42" s="31"/>
      <c r="BC42" s="31"/>
      <c r="BD42" s="31"/>
      <c r="BE42" s="31"/>
      <c r="BF42" s="32"/>
      <c r="BG42" s="30"/>
      <c r="BH42" s="31"/>
      <c r="BI42" s="31"/>
      <c r="BJ42" s="31"/>
      <c r="BK42" s="31"/>
      <c r="BL42" s="32"/>
      <c r="BM42" s="279">
        <f>IF(W42-Q42+AI42-AC42+AU42-AO42+BG42-BA42=0,0,(W42-Q42+AI42-AC42+AU42-AO42+BG42-BA42)*24)</f>
        <v>0</v>
      </c>
      <c r="BN42" s="279"/>
      <c r="BO42" s="279"/>
      <c r="BP42" s="279"/>
      <c r="BQ42" s="281" t="s">
        <v>5</v>
      </c>
      <c r="BR42" s="281"/>
      <c r="BS42" s="282"/>
      <c r="BT42" s="1"/>
      <c r="BU42" s="1"/>
      <c r="BV42" s="1"/>
      <c r="BW42" s="1"/>
      <c r="BX42" s="1"/>
      <c r="BY42" s="1"/>
    </row>
    <row r="43" spans="1:77" ht="7.5" customHeight="1">
      <c r="A43" s="1"/>
      <c r="B43" s="104"/>
      <c r="C43" s="90"/>
      <c r="D43" s="272"/>
      <c r="E43" s="272"/>
      <c r="F43" s="272"/>
      <c r="G43" s="272"/>
      <c r="H43" s="272"/>
      <c r="I43" s="272"/>
      <c r="J43" s="272"/>
      <c r="K43" s="272"/>
      <c r="L43" s="272"/>
      <c r="M43" s="272"/>
      <c r="N43" s="272"/>
      <c r="O43" s="272"/>
      <c r="P43" s="272"/>
      <c r="Q43" s="33"/>
      <c r="R43" s="34"/>
      <c r="S43" s="34"/>
      <c r="T43" s="34"/>
      <c r="U43" s="34"/>
      <c r="V43" s="35"/>
      <c r="W43" s="33"/>
      <c r="X43" s="34"/>
      <c r="Y43" s="34"/>
      <c r="Z43" s="34"/>
      <c r="AA43" s="34"/>
      <c r="AB43" s="35"/>
      <c r="AC43" s="33"/>
      <c r="AD43" s="34"/>
      <c r="AE43" s="34"/>
      <c r="AF43" s="34"/>
      <c r="AG43" s="34"/>
      <c r="AH43" s="35"/>
      <c r="AI43" s="33"/>
      <c r="AJ43" s="34"/>
      <c r="AK43" s="34"/>
      <c r="AL43" s="34"/>
      <c r="AM43" s="34"/>
      <c r="AN43" s="35"/>
      <c r="AO43" s="33"/>
      <c r="AP43" s="34"/>
      <c r="AQ43" s="34"/>
      <c r="AR43" s="34"/>
      <c r="AS43" s="34"/>
      <c r="AT43" s="35"/>
      <c r="AU43" s="33"/>
      <c r="AV43" s="34"/>
      <c r="AW43" s="34"/>
      <c r="AX43" s="34"/>
      <c r="AY43" s="34"/>
      <c r="AZ43" s="35"/>
      <c r="BA43" s="33"/>
      <c r="BB43" s="34"/>
      <c r="BC43" s="34"/>
      <c r="BD43" s="34"/>
      <c r="BE43" s="34"/>
      <c r="BF43" s="35"/>
      <c r="BG43" s="33"/>
      <c r="BH43" s="34"/>
      <c r="BI43" s="34"/>
      <c r="BJ43" s="34"/>
      <c r="BK43" s="34"/>
      <c r="BL43" s="35"/>
      <c r="BM43" s="280"/>
      <c r="BN43" s="280"/>
      <c r="BO43" s="280"/>
      <c r="BP43" s="280"/>
      <c r="BQ43" s="283"/>
      <c r="BR43" s="283"/>
      <c r="BS43" s="284"/>
      <c r="BT43" s="1"/>
      <c r="BU43" s="1"/>
      <c r="BV43" s="1"/>
      <c r="BW43" s="1"/>
      <c r="BX43" s="1"/>
      <c r="BY43" s="1"/>
    </row>
    <row r="44" spans="1:77" ht="7.5" customHeight="1">
      <c r="A44" s="1"/>
      <c r="B44" s="104"/>
      <c r="C44" s="90"/>
      <c r="D44" s="269" t="s">
        <v>15</v>
      </c>
      <c r="E44" s="269"/>
      <c r="F44" s="269"/>
      <c r="G44" s="269"/>
      <c r="H44" s="269"/>
      <c r="I44" s="269"/>
      <c r="J44" s="269"/>
      <c r="K44" s="269"/>
      <c r="L44" s="269"/>
      <c r="M44" s="269"/>
      <c r="N44" s="269"/>
      <c r="O44" s="269"/>
      <c r="P44" s="269"/>
      <c r="Q44" s="36"/>
      <c r="R44" s="37"/>
      <c r="S44" s="37"/>
      <c r="T44" s="37"/>
      <c r="U44" s="37"/>
      <c r="V44" s="38"/>
      <c r="W44" s="36"/>
      <c r="X44" s="37"/>
      <c r="Y44" s="37"/>
      <c r="Z44" s="37"/>
      <c r="AA44" s="37"/>
      <c r="AB44" s="38"/>
      <c r="AC44" s="36"/>
      <c r="AD44" s="37"/>
      <c r="AE44" s="37"/>
      <c r="AF44" s="37"/>
      <c r="AG44" s="37"/>
      <c r="AH44" s="38"/>
      <c r="AI44" s="36"/>
      <c r="AJ44" s="37"/>
      <c r="AK44" s="37"/>
      <c r="AL44" s="37"/>
      <c r="AM44" s="37"/>
      <c r="AN44" s="38"/>
      <c r="AO44" s="36"/>
      <c r="AP44" s="37"/>
      <c r="AQ44" s="37"/>
      <c r="AR44" s="37"/>
      <c r="AS44" s="37"/>
      <c r="AT44" s="38"/>
      <c r="AU44" s="36"/>
      <c r="AV44" s="37"/>
      <c r="AW44" s="37"/>
      <c r="AX44" s="37"/>
      <c r="AY44" s="37"/>
      <c r="AZ44" s="38"/>
      <c r="BA44" s="36"/>
      <c r="BB44" s="37"/>
      <c r="BC44" s="37"/>
      <c r="BD44" s="37"/>
      <c r="BE44" s="37"/>
      <c r="BF44" s="38"/>
      <c r="BG44" s="36"/>
      <c r="BH44" s="37"/>
      <c r="BI44" s="37"/>
      <c r="BJ44" s="37"/>
      <c r="BK44" s="37"/>
      <c r="BL44" s="38"/>
      <c r="BM44" s="276">
        <f>IF(W44-Q44+AI44-AC44+AU44-AO44+BG44-BA44=0,0,(W44-Q44+AI44-AC44+AU44-AO44+BG44-BA44)*24)</f>
        <v>0</v>
      </c>
      <c r="BN44" s="276"/>
      <c r="BO44" s="276"/>
      <c r="BP44" s="276"/>
      <c r="BQ44" s="257" t="s">
        <v>5</v>
      </c>
      <c r="BR44" s="257"/>
      <c r="BS44" s="258"/>
      <c r="BT44" s="1"/>
      <c r="BU44" s="1"/>
      <c r="BV44" s="1"/>
      <c r="BW44" s="1"/>
      <c r="BX44" s="1"/>
      <c r="BY44" s="1"/>
    </row>
    <row r="45" spans="1:77" ht="7.5" customHeight="1">
      <c r="A45" s="1"/>
      <c r="B45" s="104"/>
      <c r="C45" s="90"/>
      <c r="D45" s="261"/>
      <c r="E45" s="261"/>
      <c r="F45" s="261"/>
      <c r="G45" s="261"/>
      <c r="H45" s="261"/>
      <c r="I45" s="261"/>
      <c r="J45" s="261"/>
      <c r="K45" s="261"/>
      <c r="L45" s="261"/>
      <c r="M45" s="261"/>
      <c r="N45" s="261"/>
      <c r="O45" s="261"/>
      <c r="P45" s="261"/>
      <c r="Q45" s="18"/>
      <c r="R45" s="19"/>
      <c r="S45" s="19"/>
      <c r="T45" s="19"/>
      <c r="U45" s="19"/>
      <c r="V45" s="20"/>
      <c r="W45" s="18"/>
      <c r="X45" s="19"/>
      <c r="Y45" s="19"/>
      <c r="Z45" s="19"/>
      <c r="AA45" s="19"/>
      <c r="AB45" s="20"/>
      <c r="AC45" s="18"/>
      <c r="AD45" s="19"/>
      <c r="AE45" s="19"/>
      <c r="AF45" s="19"/>
      <c r="AG45" s="19"/>
      <c r="AH45" s="20"/>
      <c r="AI45" s="18"/>
      <c r="AJ45" s="19"/>
      <c r="AK45" s="19"/>
      <c r="AL45" s="19"/>
      <c r="AM45" s="19"/>
      <c r="AN45" s="20"/>
      <c r="AO45" s="18"/>
      <c r="AP45" s="19"/>
      <c r="AQ45" s="19"/>
      <c r="AR45" s="19"/>
      <c r="AS45" s="19"/>
      <c r="AT45" s="20"/>
      <c r="AU45" s="18"/>
      <c r="AV45" s="19"/>
      <c r="AW45" s="19"/>
      <c r="AX45" s="19"/>
      <c r="AY45" s="19"/>
      <c r="AZ45" s="20"/>
      <c r="BA45" s="18"/>
      <c r="BB45" s="19"/>
      <c r="BC45" s="19"/>
      <c r="BD45" s="19"/>
      <c r="BE45" s="19"/>
      <c r="BF45" s="20"/>
      <c r="BG45" s="18"/>
      <c r="BH45" s="19"/>
      <c r="BI45" s="19"/>
      <c r="BJ45" s="19"/>
      <c r="BK45" s="19"/>
      <c r="BL45" s="20"/>
      <c r="BM45" s="264"/>
      <c r="BN45" s="264"/>
      <c r="BO45" s="264"/>
      <c r="BP45" s="264"/>
      <c r="BQ45" s="259"/>
      <c r="BR45" s="259"/>
      <c r="BS45" s="260"/>
      <c r="BT45" s="1"/>
      <c r="BU45" s="1"/>
      <c r="BV45" s="1"/>
      <c r="BW45" s="1"/>
      <c r="BX45" s="1"/>
      <c r="BY45" s="1"/>
    </row>
    <row r="46" spans="1:77" ht="7.5" customHeight="1">
      <c r="A46" s="1"/>
      <c r="B46" s="104"/>
      <c r="C46" s="90"/>
      <c r="D46" s="261" t="s">
        <v>16</v>
      </c>
      <c r="E46" s="261"/>
      <c r="F46" s="261"/>
      <c r="G46" s="261"/>
      <c r="H46" s="261"/>
      <c r="I46" s="261"/>
      <c r="J46" s="261"/>
      <c r="K46" s="261"/>
      <c r="L46" s="261"/>
      <c r="M46" s="261"/>
      <c r="N46" s="261"/>
      <c r="O46" s="261"/>
      <c r="P46" s="261"/>
      <c r="Q46" s="18"/>
      <c r="R46" s="19"/>
      <c r="S46" s="19"/>
      <c r="T46" s="19"/>
      <c r="U46" s="19"/>
      <c r="V46" s="20"/>
      <c r="W46" s="18"/>
      <c r="X46" s="19"/>
      <c r="Y46" s="19"/>
      <c r="Z46" s="19"/>
      <c r="AA46" s="19"/>
      <c r="AB46" s="20"/>
      <c r="AC46" s="18"/>
      <c r="AD46" s="19"/>
      <c r="AE46" s="19"/>
      <c r="AF46" s="19"/>
      <c r="AG46" s="19"/>
      <c r="AH46" s="20"/>
      <c r="AI46" s="18"/>
      <c r="AJ46" s="19"/>
      <c r="AK46" s="19"/>
      <c r="AL46" s="19"/>
      <c r="AM46" s="19"/>
      <c r="AN46" s="20"/>
      <c r="AO46" s="18"/>
      <c r="AP46" s="19"/>
      <c r="AQ46" s="19"/>
      <c r="AR46" s="19"/>
      <c r="AS46" s="19"/>
      <c r="AT46" s="20"/>
      <c r="AU46" s="18"/>
      <c r="AV46" s="19"/>
      <c r="AW46" s="19"/>
      <c r="AX46" s="19"/>
      <c r="AY46" s="19"/>
      <c r="AZ46" s="20"/>
      <c r="BA46" s="18"/>
      <c r="BB46" s="19"/>
      <c r="BC46" s="19"/>
      <c r="BD46" s="19"/>
      <c r="BE46" s="19"/>
      <c r="BF46" s="20"/>
      <c r="BG46" s="18"/>
      <c r="BH46" s="19"/>
      <c r="BI46" s="19"/>
      <c r="BJ46" s="19"/>
      <c r="BK46" s="19"/>
      <c r="BL46" s="20"/>
      <c r="BM46" s="264">
        <f>IF(W46-Q46+AI46-AC46+AU46-AO46+BG46-BA46=0,0,(W46-Q46+AI46-AC46+AU46-AO46+BG46-BA46)*24)</f>
        <v>0</v>
      </c>
      <c r="BN46" s="264"/>
      <c r="BO46" s="264"/>
      <c r="BP46" s="264"/>
      <c r="BQ46" s="259" t="s">
        <v>5</v>
      </c>
      <c r="BR46" s="259"/>
      <c r="BS46" s="260"/>
      <c r="BT46" s="1"/>
      <c r="BU46" s="1"/>
      <c r="BV46" s="1"/>
      <c r="BW46" s="1"/>
      <c r="BX46" s="1"/>
      <c r="BY46" s="1"/>
    </row>
    <row r="47" spans="1:77" ht="7.5" customHeight="1">
      <c r="A47" s="1"/>
      <c r="B47" s="104"/>
      <c r="C47" s="90"/>
      <c r="D47" s="261"/>
      <c r="E47" s="261"/>
      <c r="F47" s="261"/>
      <c r="G47" s="261"/>
      <c r="H47" s="261"/>
      <c r="I47" s="261"/>
      <c r="J47" s="261"/>
      <c r="K47" s="261"/>
      <c r="L47" s="261"/>
      <c r="M47" s="261"/>
      <c r="N47" s="261"/>
      <c r="O47" s="261"/>
      <c r="P47" s="261"/>
      <c r="Q47" s="18"/>
      <c r="R47" s="19"/>
      <c r="S47" s="19"/>
      <c r="T47" s="19"/>
      <c r="U47" s="19"/>
      <c r="V47" s="20"/>
      <c r="W47" s="18"/>
      <c r="X47" s="19"/>
      <c r="Y47" s="19"/>
      <c r="Z47" s="19"/>
      <c r="AA47" s="19"/>
      <c r="AB47" s="20"/>
      <c r="AC47" s="18"/>
      <c r="AD47" s="19"/>
      <c r="AE47" s="19"/>
      <c r="AF47" s="19"/>
      <c r="AG47" s="19"/>
      <c r="AH47" s="20"/>
      <c r="AI47" s="18"/>
      <c r="AJ47" s="19"/>
      <c r="AK47" s="19"/>
      <c r="AL47" s="19"/>
      <c r="AM47" s="19"/>
      <c r="AN47" s="20"/>
      <c r="AO47" s="18"/>
      <c r="AP47" s="19"/>
      <c r="AQ47" s="19"/>
      <c r="AR47" s="19"/>
      <c r="AS47" s="19"/>
      <c r="AT47" s="20"/>
      <c r="AU47" s="18"/>
      <c r="AV47" s="19"/>
      <c r="AW47" s="19"/>
      <c r="AX47" s="19"/>
      <c r="AY47" s="19"/>
      <c r="AZ47" s="20"/>
      <c r="BA47" s="18"/>
      <c r="BB47" s="19"/>
      <c r="BC47" s="19"/>
      <c r="BD47" s="19"/>
      <c r="BE47" s="19"/>
      <c r="BF47" s="20"/>
      <c r="BG47" s="18"/>
      <c r="BH47" s="19"/>
      <c r="BI47" s="19"/>
      <c r="BJ47" s="19"/>
      <c r="BK47" s="19"/>
      <c r="BL47" s="20"/>
      <c r="BM47" s="264"/>
      <c r="BN47" s="264"/>
      <c r="BO47" s="264"/>
      <c r="BP47" s="264"/>
      <c r="BQ47" s="259"/>
      <c r="BR47" s="259"/>
      <c r="BS47" s="260"/>
      <c r="BT47" s="1"/>
      <c r="BU47" s="1"/>
      <c r="BV47" s="1"/>
      <c r="BW47" s="1"/>
      <c r="BX47" s="1"/>
      <c r="BY47" s="1"/>
    </row>
    <row r="48" spans="1:77" ht="7.5" customHeight="1">
      <c r="A48" s="1"/>
      <c r="B48" s="104"/>
      <c r="C48" s="90"/>
      <c r="D48" s="261" t="s">
        <v>17</v>
      </c>
      <c r="E48" s="261"/>
      <c r="F48" s="261"/>
      <c r="G48" s="261"/>
      <c r="H48" s="261"/>
      <c r="I48" s="261"/>
      <c r="J48" s="261"/>
      <c r="K48" s="261"/>
      <c r="L48" s="261"/>
      <c r="M48" s="261"/>
      <c r="N48" s="261"/>
      <c r="O48" s="261"/>
      <c r="P48" s="261"/>
      <c r="Q48" s="18"/>
      <c r="R48" s="19"/>
      <c r="S48" s="19"/>
      <c r="T48" s="19"/>
      <c r="U48" s="19"/>
      <c r="V48" s="20"/>
      <c r="W48" s="18"/>
      <c r="X48" s="19"/>
      <c r="Y48" s="19"/>
      <c r="Z48" s="19"/>
      <c r="AA48" s="19"/>
      <c r="AB48" s="20"/>
      <c r="AC48" s="18"/>
      <c r="AD48" s="19"/>
      <c r="AE48" s="19"/>
      <c r="AF48" s="19"/>
      <c r="AG48" s="19"/>
      <c r="AH48" s="20"/>
      <c r="AI48" s="18"/>
      <c r="AJ48" s="19"/>
      <c r="AK48" s="19"/>
      <c r="AL48" s="19"/>
      <c r="AM48" s="19"/>
      <c r="AN48" s="20"/>
      <c r="AO48" s="18"/>
      <c r="AP48" s="19"/>
      <c r="AQ48" s="19"/>
      <c r="AR48" s="19"/>
      <c r="AS48" s="19"/>
      <c r="AT48" s="20"/>
      <c r="AU48" s="18"/>
      <c r="AV48" s="19"/>
      <c r="AW48" s="19"/>
      <c r="AX48" s="19"/>
      <c r="AY48" s="19"/>
      <c r="AZ48" s="20"/>
      <c r="BA48" s="18"/>
      <c r="BB48" s="19"/>
      <c r="BC48" s="19"/>
      <c r="BD48" s="19"/>
      <c r="BE48" s="19"/>
      <c r="BF48" s="20"/>
      <c r="BG48" s="18"/>
      <c r="BH48" s="19"/>
      <c r="BI48" s="19"/>
      <c r="BJ48" s="19"/>
      <c r="BK48" s="19"/>
      <c r="BL48" s="20"/>
      <c r="BM48" s="264">
        <f>IF(W48-Q48+AI48-AC48+AU48-AO48+BG48-BA48=0,0,(W48-Q48+AI48-AC48+AU48-AO48+BG48-BA48)*24)</f>
        <v>0</v>
      </c>
      <c r="BN48" s="264"/>
      <c r="BO48" s="264"/>
      <c r="BP48" s="264"/>
      <c r="BQ48" s="259" t="s">
        <v>5</v>
      </c>
      <c r="BR48" s="259"/>
      <c r="BS48" s="260"/>
      <c r="BT48" s="1"/>
      <c r="BU48" s="1"/>
      <c r="BV48" s="1"/>
      <c r="BW48" s="1"/>
      <c r="BX48" s="1"/>
      <c r="BY48" s="1"/>
    </row>
    <row r="49" spans="1:77" ht="7.5" customHeight="1">
      <c r="A49" s="1"/>
      <c r="B49" s="104"/>
      <c r="C49" s="90"/>
      <c r="D49" s="278"/>
      <c r="E49" s="278"/>
      <c r="F49" s="278"/>
      <c r="G49" s="278"/>
      <c r="H49" s="278"/>
      <c r="I49" s="278"/>
      <c r="J49" s="278"/>
      <c r="K49" s="278"/>
      <c r="L49" s="278"/>
      <c r="M49" s="278"/>
      <c r="N49" s="278"/>
      <c r="O49" s="278"/>
      <c r="P49" s="278"/>
      <c r="Q49" s="24"/>
      <c r="R49" s="25"/>
      <c r="S49" s="25"/>
      <c r="T49" s="25"/>
      <c r="U49" s="25"/>
      <c r="V49" s="26"/>
      <c r="W49" s="24"/>
      <c r="X49" s="25"/>
      <c r="Y49" s="25"/>
      <c r="Z49" s="25"/>
      <c r="AA49" s="25"/>
      <c r="AB49" s="26"/>
      <c r="AC49" s="24"/>
      <c r="AD49" s="25"/>
      <c r="AE49" s="25"/>
      <c r="AF49" s="25"/>
      <c r="AG49" s="25"/>
      <c r="AH49" s="26"/>
      <c r="AI49" s="24"/>
      <c r="AJ49" s="25"/>
      <c r="AK49" s="25"/>
      <c r="AL49" s="25"/>
      <c r="AM49" s="25"/>
      <c r="AN49" s="26"/>
      <c r="AO49" s="24"/>
      <c r="AP49" s="25"/>
      <c r="AQ49" s="25"/>
      <c r="AR49" s="25"/>
      <c r="AS49" s="25"/>
      <c r="AT49" s="26"/>
      <c r="AU49" s="24"/>
      <c r="AV49" s="25"/>
      <c r="AW49" s="25"/>
      <c r="AX49" s="25"/>
      <c r="AY49" s="25"/>
      <c r="AZ49" s="26"/>
      <c r="BA49" s="24"/>
      <c r="BB49" s="25"/>
      <c r="BC49" s="25"/>
      <c r="BD49" s="25"/>
      <c r="BE49" s="25"/>
      <c r="BF49" s="26"/>
      <c r="BG49" s="24"/>
      <c r="BH49" s="25"/>
      <c r="BI49" s="25"/>
      <c r="BJ49" s="25"/>
      <c r="BK49" s="25"/>
      <c r="BL49" s="26"/>
      <c r="BM49" s="265"/>
      <c r="BN49" s="265"/>
      <c r="BO49" s="265"/>
      <c r="BP49" s="265"/>
      <c r="BQ49" s="266"/>
      <c r="BR49" s="266"/>
      <c r="BS49" s="267"/>
      <c r="BT49" s="1"/>
      <c r="BU49" s="1"/>
      <c r="BV49" s="1"/>
      <c r="BW49" s="1"/>
      <c r="BX49" s="1"/>
      <c r="BY49" s="1"/>
    </row>
    <row r="50" spans="1:77" ht="7.5" customHeight="1">
      <c r="A50" s="1"/>
      <c r="B50" s="104"/>
      <c r="C50" s="90"/>
      <c r="D50" s="268" t="s">
        <v>18</v>
      </c>
      <c r="E50" s="268"/>
      <c r="F50" s="268"/>
      <c r="G50" s="268"/>
      <c r="H50" s="268"/>
      <c r="I50" s="268"/>
      <c r="J50" s="268"/>
      <c r="K50" s="268"/>
      <c r="L50" s="268"/>
      <c r="M50" s="268"/>
      <c r="N50" s="268"/>
      <c r="O50" s="268"/>
      <c r="P50" s="268"/>
      <c r="Q50" s="27"/>
      <c r="R50" s="28"/>
      <c r="S50" s="28"/>
      <c r="T50" s="28"/>
      <c r="U50" s="28"/>
      <c r="V50" s="29"/>
      <c r="W50" s="27"/>
      <c r="X50" s="28"/>
      <c r="Y50" s="28"/>
      <c r="Z50" s="28"/>
      <c r="AA50" s="28"/>
      <c r="AB50" s="29"/>
      <c r="AC50" s="27"/>
      <c r="AD50" s="28"/>
      <c r="AE50" s="28"/>
      <c r="AF50" s="28"/>
      <c r="AG50" s="28"/>
      <c r="AH50" s="29"/>
      <c r="AI50" s="27"/>
      <c r="AJ50" s="28"/>
      <c r="AK50" s="28"/>
      <c r="AL50" s="28"/>
      <c r="AM50" s="28"/>
      <c r="AN50" s="29"/>
      <c r="AO50" s="27"/>
      <c r="AP50" s="28"/>
      <c r="AQ50" s="28"/>
      <c r="AR50" s="28"/>
      <c r="AS50" s="28"/>
      <c r="AT50" s="29"/>
      <c r="AU50" s="27"/>
      <c r="AV50" s="28"/>
      <c r="AW50" s="28"/>
      <c r="AX50" s="28"/>
      <c r="AY50" s="28"/>
      <c r="AZ50" s="29"/>
      <c r="BA50" s="27"/>
      <c r="BB50" s="28"/>
      <c r="BC50" s="28"/>
      <c r="BD50" s="28"/>
      <c r="BE50" s="28"/>
      <c r="BF50" s="29"/>
      <c r="BG50" s="27"/>
      <c r="BH50" s="28"/>
      <c r="BI50" s="28"/>
      <c r="BJ50" s="28"/>
      <c r="BK50" s="28"/>
      <c r="BL50" s="29"/>
      <c r="BM50" s="277">
        <f>IF(W50-Q50+AI50-AC50+AU50-AO50+BG50-BA50=0,0,(W50-Q50+AI50-AC50+AU50-AO50+BG50-BA50)*24)</f>
        <v>0</v>
      </c>
      <c r="BN50" s="277"/>
      <c r="BO50" s="277"/>
      <c r="BP50" s="277"/>
      <c r="BQ50" s="273" t="s">
        <v>5</v>
      </c>
      <c r="BR50" s="273"/>
      <c r="BS50" s="274"/>
      <c r="BT50" s="1"/>
      <c r="BU50" s="1"/>
      <c r="BV50" s="1"/>
      <c r="BW50" s="1"/>
      <c r="BX50" s="1"/>
      <c r="BY50" s="1"/>
    </row>
    <row r="51" spans="1:77" ht="7.5" customHeight="1">
      <c r="A51" s="1"/>
      <c r="B51" s="104"/>
      <c r="C51" s="90"/>
      <c r="D51" s="261"/>
      <c r="E51" s="261"/>
      <c r="F51" s="261"/>
      <c r="G51" s="261"/>
      <c r="H51" s="261"/>
      <c r="I51" s="261"/>
      <c r="J51" s="261"/>
      <c r="K51" s="261"/>
      <c r="L51" s="261"/>
      <c r="M51" s="261"/>
      <c r="N51" s="261"/>
      <c r="O51" s="261"/>
      <c r="P51" s="261"/>
      <c r="Q51" s="18"/>
      <c r="R51" s="19"/>
      <c r="S51" s="19"/>
      <c r="T51" s="19"/>
      <c r="U51" s="19"/>
      <c r="V51" s="20"/>
      <c r="W51" s="18"/>
      <c r="X51" s="19"/>
      <c r="Y51" s="19"/>
      <c r="Z51" s="19"/>
      <c r="AA51" s="19"/>
      <c r="AB51" s="20"/>
      <c r="AC51" s="18"/>
      <c r="AD51" s="19"/>
      <c r="AE51" s="19"/>
      <c r="AF51" s="19"/>
      <c r="AG51" s="19"/>
      <c r="AH51" s="20"/>
      <c r="AI51" s="18"/>
      <c r="AJ51" s="19"/>
      <c r="AK51" s="19"/>
      <c r="AL51" s="19"/>
      <c r="AM51" s="19"/>
      <c r="AN51" s="20"/>
      <c r="AO51" s="18"/>
      <c r="AP51" s="19"/>
      <c r="AQ51" s="19"/>
      <c r="AR51" s="19"/>
      <c r="AS51" s="19"/>
      <c r="AT51" s="20"/>
      <c r="AU51" s="18"/>
      <c r="AV51" s="19"/>
      <c r="AW51" s="19"/>
      <c r="AX51" s="19"/>
      <c r="AY51" s="19"/>
      <c r="AZ51" s="20"/>
      <c r="BA51" s="18"/>
      <c r="BB51" s="19"/>
      <c r="BC51" s="19"/>
      <c r="BD51" s="19"/>
      <c r="BE51" s="19"/>
      <c r="BF51" s="20"/>
      <c r="BG51" s="18"/>
      <c r="BH51" s="19"/>
      <c r="BI51" s="19"/>
      <c r="BJ51" s="19"/>
      <c r="BK51" s="19"/>
      <c r="BL51" s="20"/>
      <c r="BM51" s="264"/>
      <c r="BN51" s="264"/>
      <c r="BO51" s="264"/>
      <c r="BP51" s="264"/>
      <c r="BQ51" s="259"/>
      <c r="BR51" s="259"/>
      <c r="BS51" s="260"/>
      <c r="BT51" s="1"/>
      <c r="BU51" s="1"/>
      <c r="BV51" s="1"/>
      <c r="BW51" s="1"/>
      <c r="BX51" s="1"/>
      <c r="BY51" s="1"/>
    </row>
    <row r="52" spans="1:77" ht="7.5" customHeight="1">
      <c r="A52" s="1"/>
      <c r="B52" s="104"/>
      <c r="C52" s="90"/>
      <c r="D52" s="261" t="s">
        <v>19</v>
      </c>
      <c r="E52" s="261"/>
      <c r="F52" s="261"/>
      <c r="G52" s="261"/>
      <c r="H52" s="261"/>
      <c r="I52" s="261"/>
      <c r="J52" s="261"/>
      <c r="K52" s="261"/>
      <c r="L52" s="261"/>
      <c r="M52" s="261"/>
      <c r="N52" s="261"/>
      <c r="O52" s="261"/>
      <c r="P52" s="261"/>
      <c r="Q52" s="18"/>
      <c r="R52" s="19"/>
      <c r="S52" s="19"/>
      <c r="T52" s="19"/>
      <c r="U52" s="19"/>
      <c r="V52" s="20"/>
      <c r="W52" s="18"/>
      <c r="X52" s="19"/>
      <c r="Y52" s="19"/>
      <c r="Z52" s="19"/>
      <c r="AA52" s="19"/>
      <c r="AB52" s="20"/>
      <c r="AC52" s="18"/>
      <c r="AD52" s="19"/>
      <c r="AE52" s="19"/>
      <c r="AF52" s="19"/>
      <c r="AG52" s="19"/>
      <c r="AH52" s="20"/>
      <c r="AI52" s="18"/>
      <c r="AJ52" s="19"/>
      <c r="AK52" s="19"/>
      <c r="AL52" s="19"/>
      <c r="AM52" s="19"/>
      <c r="AN52" s="20"/>
      <c r="AO52" s="18"/>
      <c r="AP52" s="19"/>
      <c r="AQ52" s="19"/>
      <c r="AR52" s="19"/>
      <c r="AS52" s="19"/>
      <c r="AT52" s="20"/>
      <c r="AU52" s="18"/>
      <c r="AV52" s="19"/>
      <c r="AW52" s="19"/>
      <c r="AX52" s="19"/>
      <c r="AY52" s="19"/>
      <c r="AZ52" s="20"/>
      <c r="BA52" s="18"/>
      <c r="BB52" s="19"/>
      <c r="BC52" s="19"/>
      <c r="BD52" s="19"/>
      <c r="BE52" s="19"/>
      <c r="BF52" s="20"/>
      <c r="BG52" s="18"/>
      <c r="BH52" s="19"/>
      <c r="BI52" s="19"/>
      <c r="BJ52" s="19"/>
      <c r="BK52" s="19"/>
      <c r="BL52" s="20"/>
      <c r="BM52" s="264">
        <f>IF(W52-Q52+AI52-AC52+AU52-AO52+BG52-BA52=0,0,(W52-Q52+AI52-AC52+AU52-AO52+BG52-BA52)*24)</f>
        <v>0</v>
      </c>
      <c r="BN52" s="264"/>
      <c r="BO52" s="264"/>
      <c r="BP52" s="264"/>
      <c r="BQ52" s="259" t="s">
        <v>5</v>
      </c>
      <c r="BR52" s="259"/>
      <c r="BS52" s="260"/>
      <c r="BT52" s="1"/>
      <c r="BU52" s="1"/>
      <c r="BV52" s="1"/>
      <c r="BW52" s="1"/>
      <c r="BX52" s="1"/>
      <c r="BY52" s="1"/>
    </row>
    <row r="53" spans="1:77" ht="7.5" customHeight="1" thickBot="1">
      <c r="A53" s="1"/>
      <c r="B53" s="93"/>
      <c r="C53" s="94"/>
      <c r="D53" s="275"/>
      <c r="E53" s="275"/>
      <c r="F53" s="275"/>
      <c r="G53" s="275"/>
      <c r="H53" s="275"/>
      <c r="I53" s="275"/>
      <c r="J53" s="275"/>
      <c r="K53" s="275"/>
      <c r="L53" s="275"/>
      <c r="M53" s="275"/>
      <c r="N53" s="275"/>
      <c r="O53" s="275"/>
      <c r="P53" s="275"/>
      <c r="Q53" s="21"/>
      <c r="R53" s="22"/>
      <c r="S53" s="22"/>
      <c r="T53" s="22"/>
      <c r="U53" s="22"/>
      <c r="V53" s="23"/>
      <c r="W53" s="21"/>
      <c r="X53" s="22"/>
      <c r="Y53" s="22"/>
      <c r="Z53" s="22"/>
      <c r="AA53" s="22"/>
      <c r="AB53" s="23"/>
      <c r="AC53" s="21"/>
      <c r="AD53" s="22"/>
      <c r="AE53" s="22"/>
      <c r="AF53" s="22"/>
      <c r="AG53" s="22"/>
      <c r="AH53" s="23"/>
      <c r="AI53" s="21"/>
      <c r="AJ53" s="22"/>
      <c r="AK53" s="22"/>
      <c r="AL53" s="22"/>
      <c r="AM53" s="22"/>
      <c r="AN53" s="23"/>
      <c r="AO53" s="21"/>
      <c r="AP53" s="22"/>
      <c r="AQ53" s="22"/>
      <c r="AR53" s="22"/>
      <c r="AS53" s="22"/>
      <c r="AT53" s="23"/>
      <c r="AU53" s="21"/>
      <c r="AV53" s="22"/>
      <c r="AW53" s="22"/>
      <c r="AX53" s="22"/>
      <c r="AY53" s="22"/>
      <c r="AZ53" s="23"/>
      <c r="BA53" s="21"/>
      <c r="BB53" s="22"/>
      <c r="BC53" s="22"/>
      <c r="BD53" s="22"/>
      <c r="BE53" s="22"/>
      <c r="BF53" s="23"/>
      <c r="BG53" s="21"/>
      <c r="BH53" s="22"/>
      <c r="BI53" s="22"/>
      <c r="BJ53" s="22"/>
      <c r="BK53" s="22"/>
      <c r="BL53" s="23"/>
      <c r="BM53" s="270"/>
      <c r="BN53" s="270"/>
      <c r="BO53" s="270"/>
      <c r="BP53" s="270"/>
      <c r="BQ53" s="262"/>
      <c r="BR53" s="262"/>
      <c r="BS53" s="263"/>
      <c r="BT53" s="1"/>
      <c r="BU53" s="1"/>
      <c r="BV53" s="1"/>
      <c r="BW53" s="1"/>
      <c r="BX53" s="1"/>
      <c r="BY53" s="1"/>
    </row>
    <row r="54" spans="1:77" ht="7.5" customHeight="1">
      <c r="A54" s="1"/>
      <c r="B54" s="137" t="s">
        <v>87</v>
      </c>
      <c r="C54" s="138"/>
      <c r="D54" s="271" t="s">
        <v>14</v>
      </c>
      <c r="E54" s="271"/>
      <c r="F54" s="271"/>
      <c r="G54" s="271"/>
      <c r="H54" s="271"/>
      <c r="I54" s="271"/>
      <c r="J54" s="271"/>
      <c r="K54" s="271"/>
      <c r="L54" s="271"/>
      <c r="M54" s="271"/>
      <c r="N54" s="271"/>
      <c r="O54" s="271"/>
      <c r="P54" s="271"/>
      <c r="Q54" s="30"/>
      <c r="R54" s="31"/>
      <c r="S54" s="31"/>
      <c r="T54" s="31"/>
      <c r="U54" s="31"/>
      <c r="V54" s="32"/>
      <c r="W54" s="30"/>
      <c r="X54" s="31"/>
      <c r="Y54" s="31"/>
      <c r="Z54" s="31"/>
      <c r="AA54" s="31"/>
      <c r="AB54" s="32"/>
      <c r="AC54" s="30"/>
      <c r="AD54" s="31"/>
      <c r="AE54" s="31"/>
      <c r="AF54" s="31"/>
      <c r="AG54" s="31"/>
      <c r="AH54" s="32"/>
      <c r="AI54" s="30"/>
      <c r="AJ54" s="31"/>
      <c r="AK54" s="31"/>
      <c r="AL54" s="31"/>
      <c r="AM54" s="31"/>
      <c r="AN54" s="32"/>
      <c r="AO54" s="30"/>
      <c r="AP54" s="31"/>
      <c r="AQ54" s="31"/>
      <c r="AR54" s="31"/>
      <c r="AS54" s="31"/>
      <c r="AT54" s="32"/>
      <c r="AU54" s="30"/>
      <c r="AV54" s="31"/>
      <c r="AW54" s="31"/>
      <c r="AX54" s="31"/>
      <c r="AY54" s="31"/>
      <c r="AZ54" s="32"/>
      <c r="BA54" s="30"/>
      <c r="BB54" s="31"/>
      <c r="BC54" s="31"/>
      <c r="BD54" s="31"/>
      <c r="BE54" s="31"/>
      <c r="BF54" s="32"/>
      <c r="BG54" s="30"/>
      <c r="BH54" s="31"/>
      <c r="BI54" s="31"/>
      <c r="BJ54" s="31"/>
      <c r="BK54" s="31"/>
      <c r="BL54" s="32"/>
      <c r="BM54" s="279">
        <f>IF(W54-Q54+AI54-AC54+AU54-AO54+BG54-BA54=0,0,(W54-Q54+AI54-AC54+AU54-AO54+BG54-BA54)*24)</f>
        <v>0</v>
      </c>
      <c r="BN54" s="279"/>
      <c r="BO54" s="279"/>
      <c r="BP54" s="279"/>
      <c r="BQ54" s="281" t="s">
        <v>5</v>
      </c>
      <c r="BR54" s="281"/>
      <c r="BS54" s="282"/>
      <c r="BT54" s="1"/>
      <c r="BU54" s="1"/>
      <c r="BV54" s="1"/>
      <c r="BW54" s="1"/>
      <c r="BX54" s="1"/>
      <c r="BY54" s="1"/>
    </row>
    <row r="55" spans="1:77" ht="7.5" customHeight="1">
      <c r="A55" s="1"/>
      <c r="B55" s="104"/>
      <c r="C55" s="90"/>
      <c r="D55" s="272"/>
      <c r="E55" s="272"/>
      <c r="F55" s="272"/>
      <c r="G55" s="272"/>
      <c r="H55" s="272"/>
      <c r="I55" s="272"/>
      <c r="J55" s="272"/>
      <c r="K55" s="272"/>
      <c r="L55" s="272"/>
      <c r="M55" s="272"/>
      <c r="N55" s="272"/>
      <c r="O55" s="272"/>
      <c r="P55" s="272"/>
      <c r="Q55" s="33"/>
      <c r="R55" s="34"/>
      <c r="S55" s="34"/>
      <c r="T55" s="34"/>
      <c r="U55" s="34"/>
      <c r="V55" s="35"/>
      <c r="W55" s="33"/>
      <c r="X55" s="34"/>
      <c r="Y55" s="34"/>
      <c r="Z55" s="34"/>
      <c r="AA55" s="34"/>
      <c r="AB55" s="35"/>
      <c r="AC55" s="33"/>
      <c r="AD55" s="34"/>
      <c r="AE55" s="34"/>
      <c r="AF55" s="34"/>
      <c r="AG55" s="34"/>
      <c r="AH55" s="35"/>
      <c r="AI55" s="33"/>
      <c r="AJ55" s="34"/>
      <c r="AK55" s="34"/>
      <c r="AL55" s="34"/>
      <c r="AM55" s="34"/>
      <c r="AN55" s="35"/>
      <c r="AO55" s="33"/>
      <c r="AP55" s="34"/>
      <c r="AQ55" s="34"/>
      <c r="AR55" s="34"/>
      <c r="AS55" s="34"/>
      <c r="AT55" s="35"/>
      <c r="AU55" s="33"/>
      <c r="AV55" s="34"/>
      <c r="AW55" s="34"/>
      <c r="AX55" s="34"/>
      <c r="AY55" s="34"/>
      <c r="AZ55" s="35"/>
      <c r="BA55" s="33"/>
      <c r="BB55" s="34"/>
      <c r="BC55" s="34"/>
      <c r="BD55" s="34"/>
      <c r="BE55" s="34"/>
      <c r="BF55" s="35"/>
      <c r="BG55" s="33"/>
      <c r="BH55" s="34"/>
      <c r="BI55" s="34"/>
      <c r="BJ55" s="34"/>
      <c r="BK55" s="34"/>
      <c r="BL55" s="35"/>
      <c r="BM55" s="280"/>
      <c r="BN55" s="280"/>
      <c r="BO55" s="280"/>
      <c r="BP55" s="280"/>
      <c r="BQ55" s="283"/>
      <c r="BR55" s="283"/>
      <c r="BS55" s="284"/>
      <c r="BT55" s="1"/>
      <c r="BU55" s="1"/>
      <c r="BV55" s="1"/>
      <c r="BW55" s="1"/>
      <c r="BX55" s="1"/>
      <c r="BY55" s="1"/>
    </row>
    <row r="56" spans="1:77" ht="7.5" customHeight="1">
      <c r="A56" s="1"/>
      <c r="B56" s="104"/>
      <c r="C56" s="90"/>
      <c r="D56" s="269" t="s">
        <v>15</v>
      </c>
      <c r="E56" s="269"/>
      <c r="F56" s="269"/>
      <c r="G56" s="269"/>
      <c r="H56" s="269"/>
      <c r="I56" s="269"/>
      <c r="J56" s="269"/>
      <c r="K56" s="269"/>
      <c r="L56" s="269"/>
      <c r="M56" s="269"/>
      <c r="N56" s="269"/>
      <c r="O56" s="269"/>
      <c r="P56" s="269"/>
      <c r="Q56" s="36"/>
      <c r="R56" s="37"/>
      <c r="S56" s="37"/>
      <c r="T56" s="37"/>
      <c r="U56" s="37"/>
      <c r="V56" s="38"/>
      <c r="W56" s="36"/>
      <c r="X56" s="37"/>
      <c r="Y56" s="37"/>
      <c r="Z56" s="37"/>
      <c r="AA56" s="37"/>
      <c r="AB56" s="38"/>
      <c r="AC56" s="36"/>
      <c r="AD56" s="37"/>
      <c r="AE56" s="37"/>
      <c r="AF56" s="37"/>
      <c r="AG56" s="37"/>
      <c r="AH56" s="38"/>
      <c r="AI56" s="36"/>
      <c r="AJ56" s="37"/>
      <c r="AK56" s="37"/>
      <c r="AL56" s="37"/>
      <c r="AM56" s="37"/>
      <c r="AN56" s="38"/>
      <c r="AO56" s="36"/>
      <c r="AP56" s="37"/>
      <c r="AQ56" s="37"/>
      <c r="AR56" s="37"/>
      <c r="AS56" s="37"/>
      <c r="AT56" s="38"/>
      <c r="AU56" s="36"/>
      <c r="AV56" s="37"/>
      <c r="AW56" s="37"/>
      <c r="AX56" s="37"/>
      <c r="AY56" s="37"/>
      <c r="AZ56" s="38"/>
      <c r="BA56" s="36"/>
      <c r="BB56" s="37"/>
      <c r="BC56" s="37"/>
      <c r="BD56" s="37"/>
      <c r="BE56" s="37"/>
      <c r="BF56" s="38"/>
      <c r="BG56" s="36"/>
      <c r="BH56" s="37"/>
      <c r="BI56" s="37"/>
      <c r="BJ56" s="37"/>
      <c r="BK56" s="37"/>
      <c r="BL56" s="38"/>
      <c r="BM56" s="276">
        <f>IF(W56-Q56+AI56-AC56+AU56-AO56+BG56-BA56=0,0,(W56-Q56+AI56-AC56+AU56-AO56+BG56-BA56)*24)</f>
        <v>0</v>
      </c>
      <c r="BN56" s="276"/>
      <c r="BO56" s="276"/>
      <c r="BP56" s="276"/>
      <c r="BQ56" s="257" t="s">
        <v>5</v>
      </c>
      <c r="BR56" s="257"/>
      <c r="BS56" s="258"/>
      <c r="BT56" s="1"/>
      <c r="BU56" s="1"/>
      <c r="BV56" s="1"/>
      <c r="BW56" s="1"/>
      <c r="BX56" s="1"/>
      <c r="BY56" s="1"/>
    </row>
    <row r="57" spans="1:77" ht="7.5" customHeight="1">
      <c r="A57" s="1"/>
      <c r="B57" s="104"/>
      <c r="C57" s="90"/>
      <c r="D57" s="261"/>
      <c r="E57" s="261"/>
      <c r="F57" s="261"/>
      <c r="G57" s="261"/>
      <c r="H57" s="261"/>
      <c r="I57" s="261"/>
      <c r="J57" s="261"/>
      <c r="K57" s="261"/>
      <c r="L57" s="261"/>
      <c r="M57" s="261"/>
      <c r="N57" s="261"/>
      <c r="O57" s="261"/>
      <c r="P57" s="261"/>
      <c r="Q57" s="18"/>
      <c r="R57" s="19"/>
      <c r="S57" s="19"/>
      <c r="T57" s="19"/>
      <c r="U57" s="19"/>
      <c r="V57" s="20"/>
      <c r="W57" s="18"/>
      <c r="X57" s="19"/>
      <c r="Y57" s="19"/>
      <c r="Z57" s="19"/>
      <c r="AA57" s="19"/>
      <c r="AB57" s="20"/>
      <c r="AC57" s="18"/>
      <c r="AD57" s="19"/>
      <c r="AE57" s="19"/>
      <c r="AF57" s="19"/>
      <c r="AG57" s="19"/>
      <c r="AH57" s="20"/>
      <c r="AI57" s="18"/>
      <c r="AJ57" s="19"/>
      <c r="AK57" s="19"/>
      <c r="AL57" s="19"/>
      <c r="AM57" s="19"/>
      <c r="AN57" s="20"/>
      <c r="AO57" s="18"/>
      <c r="AP57" s="19"/>
      <c r="AQ57" s="19"/>
      <c r="AR57" s="19"/>
      <c r="AS57" s="19"/>
      <c r="AT57" s="20"/>
      <c r="AU57" s="18"/>
      <c r="AV57" s="19"/>
      <c r="AW57" s="19"/>
      <c r="AX57" s="19"/>
      <c r="AY57" s="19"/>
      <c r="AZ57" s="20"/>
      <c r="BA57" s="18"/>
      <c r="BB57" s="19"/>
      <c r="BC57" s="19"/>
      <c r="BD57" s="19"/>
      <c r="BE57" s="19"/>
      <c r="BF57" s="20"/>
      <c r="BG57" s="18"/>
      <c r="BH57" s="19"/>
      <c r="BI57" s="19"/>
      <c r="BJ57" s="19"/>
      <c r="BK57" s="19"/>
      <c r="BL57" s="20"/>
      <c r="BM57" s="264"/>
      <c r="BN57" s="264"/>
      <c r="BO57" s="264"/>
      <c r="BP57" s="264"/>
      <c r="BQ57" s="259"/>
      <c r="BR57" s="259"/>
      <c r="BS57" s="260"/>
      <c r="BT57" s="1"/>
      <c r="BU57" s="1"/>
      <c r="BV57" s="1"/>
      <c r="BW57" s="1"/>
      <c r="BX57" s="1"/>
      <c r="BY57" s="1"/>
    </row>
    <row r="58" spans="1:77" ht="7.5" customHeight="1">
      <c r="A58" s="1"/>
      <c r="B58" s="104"/>
      <c r="C58" s="90"/>
      <c r="D58" s="261" t="s">
        <v>16</v>
      </c>
      <c r="E58" s="261"/>
      <c r="F58" s="261"/>
      <c r="G58" s="261"/>
      <c r="H58" s="261"/>
      <c r="I58" s="261"/>
      <c r="J58" s="261"/>
      <c r="K58" s="261"/>
      <c r="L58" s="261"/>
      <c r="M58" s="261"/>
      <c r="N58" s="261"/>
      <c r="O58" s="261"/>
      <c r="P58" s="261"/>
      <c r="Q58" s="18"/>
      <c r="R58" s="19"/>
      <c r="S58" s="19"/>
      <c r="T58" s="19"/>
      <c r="U58" s="19"/>
      <c r="V58" s="20"/>
      <c r="W58" s="18"/>
      <c r="X58" s="19"/>
      <c r="Y58" s="19"/>
      <c r="Z58" s="19"/>
      <c r="AA58" s="19"/>
      <c r="AB58" s="20"/>
      <c r="AC58" s="18"/>
      <c r="AD58" s="19"/>
      <c r="AE58" s="19"/>
      <c r="AF58" s="19"/>
      <c r="AG58" s="19"/>
      <c r="AH58" s="20"/>
      <c r="AI58" s="18"/>
      <c r="AJ58" s="19"/>
      <c r="AK58" s="19"/>
      <c r="AL58" s="19"/>
      <c r="AM58" s="19"/>
      <c r="AN58" s="20"/>
      <c r="AO58" s="18"/>
      <c r="AP58" s="19"/>
      <c r="AQ58" s="19"/>
      <c r="AR58" s="19"/>
      <c r="AS58" s="19"/>
      <c r="AT58" s="20"/>
      <c r="AU58" s="18"/>
      <c r="AV58" s="19"/>
      <c r="AW58" s="19"/>
      <c r="AX58" s="19"/>
      <c r="AY58" s="19"/>
      <c r="AZ58" s="20"/>
      <c r="BA58" s="18"/>
      <c r="BB58" s="19"/>
      <c r="BC58" s="19"/>
      <c r="BD58" s="19"/>
      <c r="BE58" s="19"/>
      <c r="BF58" s="20"/>
      <c r="BG58" s="18"/>
      <c r="BH58" s="19"/>
      <c r="BI58" s="19"/>
      <c r="BJ58" s="19"/>
      <c r="BK58" s="19"/>
      <c r="BL58" s="20"/>
      <c r="BM58" s="264">
        <f>IF(W58-Q58+AI58-AC58+AU58-AO58+BG58-BA58=0,0,(W58-Q58+AI58-AC58+AU58-AO58+BG58-BA58)*24)</f>
        <v>0</v>
      </c>
      <c r="BN58" s="264"/>
      <c r="BO58" s="264"/>
      <c r="BP58" s="264"/>
      <c r="BQ58" s="259" t="s">
        <v>5</v>
      </c>
      <c r="BR58" s="259"/>
      <c r="BS58" s="260"/>
      <c r="BT58" s="1"/>
      <c r="BU58" s="1"/>
      <c r="BV58" s="1"/>
      <c r="BW58" s="1"/>
      <c r="BX58" s="1"/>
      <c r="BY58" s="1"/>
    </row>
    <row r="59" spans="1:77" ht="7.5" customHeight="1">
      <c r="A59" s="1"/>
      <c r="B59" s="104"/>
      <c r="C59" s="90"/>
      <c r="D59" s="261"/>
      <c r="E59" s="261"/>
      <c r="F59" s="261"/>
      <c r="G59" s="261"/>
      <c r="H59" s="261"/>
      <c r="I59" s="261"/>
      <c r="J59" s="261"/>
      <c r="K59" s="261"/>
      <c r="L59" s="261"/>
      <c r="M59" s="261"/>
      <c r="N59" s="261"/>
      <c r="O59" s="261"/>
      <c r="P59" s="261"/>
      <c r="Q59" s="18"/>
      <c r="R59" s="19"/>
      <c r="S59" s="19"/>
      <c r="T59" s="19"/>
      <c r="U59" s="19"/>
      <c r="V59" s="20"/>
      <c r="W59" s="18"/>
      <c r="X59" s="19"/>
      <c r="Y59" s="19"/>
      <c r="Z59" s="19"/>
      <c r="AA59" s="19"/>
      <c r="AB59" s="20"/>
      <c r="AC59" s="18"/>
      <c r="AD59" s="19"/>
      <c r="AE59" s="19"/>
      <c r="AF59" s="19"/>
      <c r="AG59" s="19"/>
      <c r="AH59" s="20"/>
      <c r="AI59" s="18"/>
      <c r="AJ59" s="19"/>
      <c r="AK59" s="19"/>
      <c r="AL59" s="19"/>
      <c r="AM59" s="19"/>
      <c r="AN59" s="20"/>
      <c r="AO59" s="18"/>
      <c r="AP59" s="19"/>
      <c r="AQ59" s="19"/>
      <c r="AR59" s="19"/>
      <c r="AS59" s="19"/>
      <c r="AT59" s="20"/>
      <c r="AU59" s="18"/>
      <c r="AV59" s="19"/>
      <c r="AW59" s="19"/>
      <c r="AX59" s="19"/>
      <c r="AY59" s="19"/>
      <c r="AZ59" s="20"/>
      <c r="BA59" s="18"/>
      <c r="BB59" s="19"/>
      <c r="BC59" s="19"/>
      <c r="BD59" s="19"/>
      <c r="BE59" s="19"/>
      <c r="BF59" s="20"/>
      <c r="BG59" s="18"/>
      <c r="BH59" s="19"/>
      <c r="BI59" s="19"/>
      <c r="BJ59" s="19"/>
      <c r="BK59" s="19"/>
      <c r="BL59" s="20"/>
      <c r="BM59" s="264"/>
      <c r="BN59" s="264"/>
      <c r="BO59" s="264"/>
      <c r="BP59" s="264"/>
      <c r="BQ59" s="259"/>
      <c r="BR59" s="259"/>
      <c r="BS59" s="260"/>
      <c r="BT59" s="1"/>
      <c r="BU59" s="1"/>
      <c r="BV59" s="1"/>
      <c r="BW59" s="1"/>
      <c r="BX59" s="1"/>
      <c r="BY59" s="1"/>
    </row>
    <row r="60" spans="1:77" ht="7.5" customHeight="1">
      <c r="A60" s="1"/>
      <c r="B60" s="104"/>
      <c r="C60" s="90"/>
      <c r="D60" s="261" t="s">
        <v>17</v>
      </c>
      <c r="E60" s="261"/>
      <c r="F60" s="261"/>
      <c r="G60" s="261"/>
      <c r="H60" s="261"/>
      <c r="I60" s="261"/>
      <c r="J60" s="261"/>
      <c r="K60" s="261"/>
      <c r="L60" s="261"/>
      <c r="M60" s="261"/>
      <c r="N60" s="261"/>
      <c r="O60" s="261"/>
      <c r="P60" s="261"/>
      <c r="Q60" s="18"/>
      <c r="R60" s="19"/>
      <c r="S60" s="19"/>
      <c r="T60" s="19"/>
      <c r="U60" s="19"/>
      <c r="V60" s="20"/>
      <c r="W60" s="18"/>
      <c r="X60" s="19"/>
      <c r="Y60" s="19"/>
      <c r="Z60" s="19"/>
      <c r="AA60" s="19"/>
      <c r="AB60" s="20"/>
      <c r="AC60" s="18"/>
      <c r="AD60" s="19"/>
      <c r="AE60" s="19"/>
      <c r="AF60" s="19"/>
      <c r="AG60" s="19"/>
      <c r="AH60" s="20"/>
      <c r="AI60" s="18"/>
      <c r="AJ60" s="19"/>
      <c r="AK60" s="19"/>
      <c r="AL60" s="19"/>
      <c r="AM60" s="19"/>
      <c r="AN60" s="20"/>
      <c r="AO60" s="18"/>
      <c r="AP60" s="19"/>
      <c r="AQ60" s="19"/>
      <c r="AR60" s="19"/>
      <c r="AS60" s="19"/>
      <c r="AT60" s="20"/>
      <c r="AU60" s="18"/>
      <c r="AV60" s="19"/>
      <c r="AW60" s="19"/>
      <c r="AX60" s="19"/>
      <c r="AY60" s="19"/>
      <c r="AZ60" s="20"/>
      <c r="BA60" s="18"/>
      <c r="BB60" s="19"/>
      <c r="BC60" s="19"/>
      <c r="BD60" s="19"/>
      <c r="BE60" s="19"/>
      <c r="BF60" s="20"/>
      <c r="BG60" s="18"/>
      <c r="BH60" s="19"/>
      <c r="BI60" s="19"/>
      <c r="BJ60" s="19"/>
      <c r="BK60" s="19"/>
      <c r="BL60" s="20"/>
      <c r="BM60" s="264">
        <f>IF(W60-Q60+AI60-AC60+AU60-AO60+BG60-BA60=0,0,(W60-Q60+AI60-AC60+AU60-AO60+BG60-BA60)*24)</f>
        <v>0</v>
      </c>
      <c r="BN60" s="264"/>
      <c r="BO60" s="264"/>
      <c r="BP60" s="264"/>
      <c r="BQ60" s="259" t="s">
        <v>5</v>
      </c>
      <c r="BR60" s="259"/>
      <c r="BS60" s="260"/>
      <c r="BT60" s="1"/>
      <c r="BU60" s="1"/>
      <c r="BV60" s="1"/>
      <c r="BW60" s="1"/>
      <c r="BX60" s="1"/>
      <c r="BY60" s="1"/>
    </row>
    <row r="61" spans="1:77" ht="7.5" customHeight="1">
      <c r="A61" s="1"/>
      <c r="B61" s="104"/>
      <c r="C61" s="90"/>
      <c r="D61" s="278"/>
      <c r="E61" s="278"/>
      <c r="F61" s="278"/>
      <c r="G61" s="278"/>
      <c r="H61" s="278"/>
      <c r="I61" s="278"/>
      <c r="J61" s="278"/>
      <c r="K61" s="278"/>
      <c r="L61" s="278"/>
      <c r="M61" s="278"/>
      <c r="N61" s="278"/>
      <c r="O61" s="278"/>
      <c r="P61" s="278"/>
      <c r="Q61" s="24"/>
      <c r="R61" s="25"/>
      <c r="S61" s="25"/>
      <c r="T61" s="25"/>
      <c r="U61" s="25"/>
      <c r="V61" s="26"/>
      <c r="W61" s="24"/>
      <c r="X61" s="25"/>
      <c r="Y61" s="25"/>
      <c r="Z61" s="25"/>
      <c r="AA61" s="25"/>
      <c r="AB61" s="26"/>
      <c r="AC61" s="24"/>
      <c r="AD61" s="25"/>
      <c r="AE61" s="25"/>
      <c r="AF61" s="25"/>
      <c r="AG61" s="25"/>
      <c r="AH61" s="26"/>
      <c r="AI61" s="24"/>
      <c r="AJ61" s="25"/>
      <c r="AK61" s="25"/>
      <c r="AL61" s="25"/>
      <c r="AM61" s="25"/>
      <c r="AN61" s="26"/>
      <c r="AO61" s="24"/>
      <c r="AP61" s="25"/>
      <c r="AQ61" s="25"/>
      <c r="AR61" s="25"/>
      <c r="AS61" s="25"/>
      <c r="AT61" s="26"/>
      <c r="AU61" s="24"/>
      <c r="AV61" s="25"/>
      <c r="AW61" s="25"/>
      <c r="AX61" s="25"/>
      <c r="AY61" s="25"/>
      <c r="AZ61" s="26"/>
      <c r="BA61" s="24"/>
      <c r="BB61" s="25"/>
      <c r="BC61" s="25"/>
      <c r="BD61" s="25"/>
      <c r="BE61" s="25"/>
      <c r="BF61" s="26"/>
      <c r="BG61" s="24"/>
      <c r="BH61" s="25"/>
      <c r="BI61" s="25"/>
      <c r="BJ61" s="25"/>
      <c r="BK61" s="25"/>
      <c r="BL61" s="26"/>
      <c r="BM61" s="265"/>
      <c r="BN61" s="265"/>
      <c r="BO61" s="265"/>
      <c r="BP61" s="265"/>
      <c r="BQ61" s="266"/>
      <c r="BR61" s="266"/>
      <c r="BS61" s="267"/>
      <c r="BT61" s="1"/>
      <c r="BU61" s="1"/>
      <c r="BV61" s="1"/>
      <c r="BW61" s="1"/>
      <c r="BX61" s="1"/>
      <c r="BY61" s="1"/>
    </row>
    <row r="62" spans="1:77" ht="7.5" customHeight="1">
      <c r="A62" s="1"/>
      <c r="B62" s="104"/>
      <c r="C62" s="90"/>
      <c r="D62" s="268" t="s">
        <v>18</v>
      </c>
      <c r="E62" s="268"/>
      <c r="F62" s="268"/>
      <c r="G62" s="268"/>
      <c r="H62" s="268"/>
      <c r="I62" s="268"/>
      <c r="J62" s="268"/>
      <c r="K62" s="268"/>
      <c r="L62" s="268"/>
      <c r="M62" s="268"/>
      <c r="N62" s="268"/>
      <c r="O62" s="268"/>
      <c r="P62" s="268"/>
      <c r="Q62" s="27"/>
      <c r="R62" s="28"/>
      <c r="S62" s="28"/>
      <c r="T62" s="28"/>
      <c r="U62" s="28"/>
      <c r="V62" s="29"/>
      <c r="W62" s="27"/>
      <c r="X62" s="28"/>
      <c r="Y62" s="28"/>
      <c r="Z62" s="28"/>
      <c r="AA62" s="28"/>
      <c r="AB62" s="29"/>
      <c r="AC62" s="27"/>
      <c r="AD62" s="28"/>
      <c r="AE62" s="28"/>
      <c r="AF62" s="28"/>
      <c r="AG62" s="28"/>
      <c r="AH62" s="29"/>
      <c r="AI62" s="27"/>
      <c r="AJ62" s="28"/>
      <c r="AK62" s="28"/>
      <c r="AL62" s="28"/>
      <c r="AM62" s="28"/>
      <c r="AN62" s="29"/>
      <c r="AO62" s="27"/>
      <c r="AP62" s="28"/>
      <c r="AQ62" s="28"/>
      <c r="AR62" s="28"/>
      <c r="AS62" s="28"/>
      <c r="AT62" s="29"/>
      <c r="AU62" s="27"/>
      <c r="AV62" s="28"/>
      <c r="AW62" s="28"/>
      <c r="AX62" s="28"/>
      <c r="AY62" s="28"/>
      <c r="AZ62" s="29"/>
      <c r="BA62" s="27"/>
      <c r="BB62" s="28"/>
      <c r="BC62" s="28"/>
      <c r="BD62" s="28"/>
      <c r="BE62" s="28"/>
      <c r="BF62" s="29"/>
      <c r="BG62" s="27"/>
      <c r="BH62" s="28"/>
      <c r="BI62" s="28"/>
      <c r="BJ62" s="28"/>
      <c r="BK62" s="28"/>
      <c r="BL62" s="29"/>
      <c r="BM62" s="277">
        <f>IF(W62-Q62+AI62-AC62+AU62-AO62+BG62-BA62=0,0,(W62-Q62+AI62-AC62+AU62-AO62+BG62-BA62)*24)</f>
        <v>0</v>
      </c>
      <c r="BN62" s="277"/>
      <c r="BO62" s="277"/>
      <c r="BP62" s="277"/>
      <c r="BQ62" s="273" t="s">
        <v>5</v>
      </c>
      <c r="BR62" s="273"/>
      <c r="BS62" s="274"/>
      <c r="BT62" s="1"/>
      <c r="BU62" s="1"/>
      <c r="BV62" s="1"/>
      <c r="BW62" s="1"/>
      <c r="BX62" s="1"/>
      <c r="BY62" s="1"/>
    </row>
    <row r="63" spans="1:77" ht="7.5" customHeight="1">
      <c r="A63" s="1"/>
      <c r="B63" s="104"/>
      <c r="C63" s="90"/>
      <c r="D63" s="261"/>
      <c r="E63" s="261"/>
      <c r="F63" s="261"/>
      <c r="G63" s="261"/>
      <c r="H63" s="261"/>
      <c r="I63" s="261"/>
      <c r="J63" s="261"/>
      <c r="K63" s="261"/>
      <c r="L63" s="261"/>
      <c r="M63" s="261"/>
      <c r="N63" s="261"/>
      <c r="O63" s="261"/>
      <c r="P63" s="261"/>
      <c r="Q63" s="18"/>
      <c r="R63" s="19"/>
      <c r="S63" s="19"/>
      <c r="T63" s="19"/>
      <c r="U63" s="19"/>
      <c r="V63" s="20"/>
      <c r="W63" s="18"/>
      <c r="X63" s="19"/>
      <c r="Y63" s="19"/>
      <c r="Z63" s="19"/>
      <c r="AA63" s="19"/>
      <c r="AB63" s="20"/>
      <c r="AC63" s="18"/>
      <c r="AD63" s="19"/>
      <c r="AE63" s="19"/>
      <c r="AF63" s="19"/>
      <c r="AG63" s="19"/>
      <c r="AH63" s="20"/>
      <c r="AI63" s="18"/>
      <c r="AJ63" s="19"/>
      <c r="AK63" s="19"/>
      <c r="AL63" s="19"/>
      <c r="AM63" s="19"/>
      <c r="AN63" s="20"/>
      <c r="AO63" s="18"/>
      <c r="AP63" s="19"/>
      <c r="AQ63" s="19"/>
      <c r="AR63" s="19"/>
      <c r="AS63" s="19"/>
      <c r="AT63" s="20"/>
      <c r="AU63" s="18"/>
      <c r="AV63" s="19"/>
      <c r="AW63" s="19"/>
      <c r="AX63" s="19"/>
      <c r="AY63" s="19"/>
      <c r="AZ63" s="20"/>
      <c r="BA63" s="18"/>
      <c r="BB63" s="19"/>
      <c r="BC63" s="19"/>
      <c r="BD63" s="19"/>
      <c r="BE63" s="19"/>
      <c r="BF63" s="20"/>
      <c r="BG63" s="18"/>
      <c r="BH63" s="19"/>
      <c r="BI63" s="19"/>
      <c r="BJ63" s="19"/>
      <c r="BK63" s="19"/>
      <c r="BL63" s="20"/>
      <c r="BM63" s="264"/>
      <c r="BN63" s="264"/>
      <c r="BO63" s="264"/>
      <c r="BP63" s="264"/>
      <c r="BQ63" s="259"/>
      <c r="BR63" s="259"/>
      <c r="BS63" s="260"/>
      <c r="BT63" s="1"/>
      <c r="BU63" s="1"/>
      <c r="BV63" s="1"/>
      <c r="BW63" s="1"/>
      <c r="BX63" s="1"/>
      <c r="BY63" s="1"/>
    </row>
    <row r="64" spans="1:77" ht="7.5" customHeight="1">
      <c r="A64" s="1"/>
      <c r="B64" s="104"/>
      <c r="C64" s="90"/>
      <c r="D64" s="261" t="s">
        <v>19</v>
      </c>
      <c r="E64" s="261"/>
      <c r="F64" s="261"/>
      <c r="G64" s="261"/>
      <c r="H64" s="261"/>
      <c r="I64" s="261"/>
      <c r="J64" s="261"/>
      <c r="K64" s="261"/>
      <c r="L64" s="261"/>
      <c r="M64" s="261"/>
      <c r="N64" s="261"/>
      <c r="O64" s="261"/>
      <c r="P64" s="261"/>
      <c r="Q64" s="18"/>
      <c r="R64" s="19"/>
      <c r="S64" s="19"/>
      <c r="T64" s="19"/>
      <c r="U64" s="19"/>
      <c r="V64" s="20"/>
      <c r="W64" s="18"/>
      <c r="X64" s="19"/>
      <c r="Y64" s="19"/>
      <c r="Z64" s="19"/>
      <c r="AA64" s="19"/>
      <c r="AB64" s="20"/>
      <c r="AC64" s="18"/>
      <c r="AD64" s="19"/>
      <c r="AE64" s="19"/>
      <c r="AF64" s="19"/>
      <c r="AG64" s="19"/>
      <c r="AH64" s="20"/>
      <c r="AI64" s="18"/>
      <c r="AJ64" s="19"/>
      <c r="AK64" s="19"/>
      <c r="AL64" s="19"/>
      <c r="AM64" s="19"/>
      <c r="AN64" s="20"/>
      <c r="AO64" s="18"/>
      <c r="AP64" s="19"/>
      <c r="AQ64" s="19"/>
      <c r="AR64" s="19"/>
      <c r="AS64" s="19"/>
      <c r="AT64" s="20"/>
      <c r="AU64" s="18"/>
      <c r="AV64" s="19"/>
      <c r="AW64" s="19"/>
      <c r="AX64" s="19"/>
      <c r="AY64" s="19"/>
      <c r="AZ64" s="20"/>
      <c r="BA64" s="18"/>
      <c r="BB64" s="19"/>
      <c r="BC64" s="19"/>
      <c r="BD64" s="19"/>
      <c r="BE64" s="19"/>
      <c r="BF64" s="20"/>
      <c r="BG64" s="18"/>
      <c r="BH64" s="19"/>
      <c r="BI64" s="19"/>
      <c r="BJ64" s="19"/>
      <c r="BK64" s="19"/>
      <c r="BL64" s="20"/>
      <c r="BM64" s="264">
        <f>IF(W64-Q64+AI64-AC64+AU64-AO64+BG64-BA64=0,0,(W64-Q64+AI64-AC64+AU64-AO64+BG64-BA64)*24)</f>
        <v>0</v>
      </c>
      <c r="BN64" s="264"/>
      <c r="BO64" s="264"/>
      <c r="BP64" s="264"/>
      <c r="BQ64" s="259" t="s">
        <v>5</v>
      </c>
      <c r="BR64" s="259"/>
      <c r="BS64" s="260"/>
      <c r="BT64" s="1"/>
      <c r="BU64" s="1"/>
      <c r="BV64" s="1"/>
      <c r="BW64" s="1"/>
      <c r="BX64" s="1"/>
      <c r="BY64" s="1"/>
    </row>
    <row r="65" spans="1:77" ht="7.5" customHeight="1" thickBot="1">
      <c r="A65" s="1"/>
      <c r="B65" s="93"/>
      <c r="C65" s="94"/>
      <c r="D65" s="275"/>
      <c r="E65" s="275"/>
      <c r="F65" s="275"/>
      <c r="G65" s="275"/>
      <c r="H65" s="275"/>
      <c r="I65" s="275"/>
      <c r="J65" s="275"/>
      <c r="K65" s="275"/>
      <c r="L65" s="275"/>
      <c r="M65" s="275"/>
      <c r="N65" s="275"/>
      <c r="O65" s="275"/>
      <c r="P65" s="275"/>
      <c r="Q65" s="21"/>
      <c r="R65" s="22"/>
      <c r="S65" s="22"/>
      <c r="T65" s="22"/>
      <c r="U65" s="22"/>
      <c r="V65" s="23"/>
      <c r="W65" s="21"/>
      <c r="X65" s="22"/>
      <c r="Y65" s="22"/>
      <c r="Z65" s="22"/>
      <c r="AA65" s="22"/>
      <c r="AB65" s="23"/>
      <c r="AC65" s="21"/>
      <c r="AD65" s="22"/>
      <c r="AE65" s="22"/>
      <c r="AF65" s="22"/>
      <c r="AG65" s="22"/>
      <c r="AH65" s="23"/>
      <c r="AI65" s="21"/>
      <c r="AJ65" s="22"/>
      <c r="AK65" s="22"/>
      <c r="AL65" s="22"/>
      <c r="AM65" s="22"/>
      <c r="AN65" s="23"/>
      <c r="AO65" s="21"/>
      <c r="AP65" s="22"/>
      <c r="AQ65" s="22"/>
      <c r="AR65" s="22"/>
      <c r="AS65" s="22"/>
      <c r="AT65" s="23"/>
      <c r="AU65" s="21"/>
      <c r="AV65" s="22"/>
      <c r="AW65" s="22"/>
      <c r="AX65" s="22"/>
      <c r="AY65" s="22"/>
      <c r="AZ65" s="23"/>
      <c r="BA65" s="21"/>
      <c r="BB65" s="22"/>
      <c r="BC65" s="22"/>
      <c r="BD65" s="22"/>
      <c r="BE65" s="22"/>
      <c r="BF65" s="23"/>
      <c r="BG65" s="21"/>
      <c r="BH65" s="22"/>
      <c r="BI65" s="22"/>
      <c r="BJ65" s="22"/>
      <c r="BK65" s="22"/>
      <c r="BL65" s="23"/>
      <c r="BM65" s="270"/>
      <c r="BN65" s="270"/>
      <c r="BO65" s="270"/>
      <c r="BP65" s="270"/>
      <c r="BQ65" s="262"/>
      <c r="BR65" s="262"/>
      <c r="BS65" s="263"/>
      <c r="BT65" s="1"/>
      <c r="BU65" s="1"/>
      <c r="BV65" s="1"/>
      <c r="BW65" s="1"/>
      <c r="BX65" s="1"/>
      <c r="BY65" s="1"/>
    </row>
    <row r="66" spans="1:77" ht="7.5" customHeight="1">
      <c r="A66" s="1"/>
      <c r="B66" s="137" t="s">
        <v>88</v>
      </c>
      <c r="C66" s="138"/>
      <c r="D66" s="271" t="s">
        <v>14</v>
      </c>
      <c r="E66" s="271"/>
      <c r="F66" s="271"/>
      <c r="G66" s="271"/>
      <c r="H66" s="271"/>
      <c r="I66" s="271"/>
      <c r="J66" s="271"/>
      <c r="K66" s="271"/>
      <c r="L66" s="271"/>
      <c r="M66" s="271"/>
      <c r="N66" s="271"/>
      <c r="O66" s="271"/>
      <c r="P66" s="271"/>
      <c r="Q66" s="30"/>
      <c r="R66" s="31"/>
      <c r="S66" s="31"/>
      <c r="T66" s="31"/>
      <c r="U66" s="31"/>
      <c r="V66" s="32"/>
      <c r="W66" s="30"/>
      <c r="X66" s="31"/>
      <c r="Y66" s="31"/>
      <c r="Z66" s="31"/>
      <c r="AA66" s="31"/>
      <c r="AB66" s="32"/>
      <c r="AC66" s="30"/>
      <c r="AD66" s="31"/>
      <c r="AE66" s="31"/>
      <c r="AF66" s="31"/>
      <c r="AG66" s="31"/>
      <c r="AH66" s="32"/>
      <c r="AI66" s="30"/>
      <c r="AJ66" s="31"/>
      <c r="AK66" s="31"/>
      <c r="AL66" s="31"/>
      <c r="AM66" s="31"/>
      <c r="AN66" s="32"/>
      <c r="AO66" s="30"/>
      <c r="AP66" s="31"/>
      <c r="AQ66" s="31"/>
      <c r="AR66" s="31"/>
      <c r="AS66" s="31"/>
      <c r="AT66" s="32"/>
      <c r="AU66" s="30"/>
      <c r="AV66" s="31"/>
      <c r="AW66" s="31"/>
      <c r="AX66" s="31"/>
      <c r="AY66" s="31"/>
      <c r="AZ66" s="32"/>
      <c r="BA66" s="30"/>
      <c r="BB66" s="31"/>
      <c r="BC66" s="31"/>
      <c r="BD66" s="31"/>
      <c r="BE66" s="31"/>
      <c r="BF66" s="32"/>
      <c r="BG66" s="30"/>
      <c r="BH66" s="31"/>
      <c r="BI66" s="31"/>
      <c r="BJ66" s="31"/>
      <c r="BK66" s="31"/>
      <c r="BL66" s="32"/>
      <c r="BM66" s="279">
        <f>IF(W66-Q66+AI66-AC66+AU66-AO66+BG66-BA66=0,0,(W66-Q66+AI66-AC66+AU66-AO66+BG66-BA66)*24)</f>
        <v>0</v>
      </c>
      <c r="BN66" s="279"/>
      <c r="BO66" s="279"/>
      <c r="BP66" s="279"/>
      <c r="BQ66" s="281" t="s">
        <v>5</v>
      </c>
      <c r="BR66" s="281"/>
      <c r="BS66" s="282"/>
      <c r="BT66" s="1"/>
      <c r="BU66" s="1"/>
      <c r="BV66" s="1"/>
      <c r="BW66" s="1"/>
      <c r="BX66" s="1"/>
      <c r="BY66" s="1"/>
    </row>
    <row r="67" spans="1:77" ht="7.5" customHeight="1">
      <c r="A67" s="1"/>
      <c r="B67" s="104"/>
      <c r="C67" s="90"/>
      <c r="D67" s="272"/>
      <c r="E67" s="272"/>
      <c r="F67" s="272"/>
      <c r="G67" s="272"/>
      <c r="H67" s="272"/>
      <c r="I67" s="272"/>
      <c r="J67" s="272"/>
      <c r="K67" s="272"/>
      <c r="L67" s="272"/>
      <c r="M67" s="272"/>
      <c r="N67" s="272"/>
      <c r="O67" s="272"/>
      <c r="P67" s="272"/>
      <c r="Q67" s="33"/>
      <c r="R67" s="34"/>
      <c r="S67" s="34"/>
      <c r="T67" s="34"/>
      <c r="U67" s="34"/>
      <c r="V67" s="35"/>
      <c r="W67" s="33"/>
      <c r="X67" s="34"/>
      <c r="Y67" s="34"/>
      <c r="Z67" s="34"/>
      <c r="AA67" s="34"/>
      <c r="AB67" s="35"/>
      <c r="AC67" s="33"/>
      <c r="AD67" s="34"/>
      <c r="AE67" s="34"/>
      <c r="AF67" s="34"/>
      <c r="AG67" s="34"/>
      <c r="AH67" s="35"/>
      <c r="AI67" s="33"/>
      <c r="AJ67" s="34"/>
      <c r="AK67" s="34"/>
      <c r="AL67" s="34"/>
      <c r="AM67" s="34"/>
      <c r="AN67" s="35"/>
      <c r="AO67" s="33"/>
      <c r="AP67" s="34"/>
      <c r="AQ67" s="34"/>
      <c r="AR67" s="34"/>
      <c r="AS67" s="34"/>
      <c r="AT67" s="35"/>
      <c r="AU67" s="33"/>
      <c r="AV67" s="34"/>
      <c r="AW67" s="34"/>
      <c r="AX67" s="34"/>
      <c r="AY67" s="34"/>
      <c r="AZ67" s="35"/>
      <c r="BA67" s="33"/>
      <c r="BB67" s="34"/>
      <c r="BC67" s="34"/>
      <c r="BD67" s="34"/>
      <c r="BE67" s="34"/>
      <c r="BF67" s="35"/>
      <c r="BG67" s="33"/>
      <c r="BH67" s="34"/>
      <c r="BI67" s="34"/>
      <c r="BJ67" s="34"/>
      <c r="BK67" s="34"/>
      <c r="BL67" s="35"/>
      <c r="BM67" s="280"/>
      <c r="BN67" s="280"/>
      <c r="BO67" s="280"/>
      <c r="BP67" s="280"/>
      <c r="BQ67" s="283"/>
      <c r="BR67" s="283"/>
      <c r="BS67" s="284"/>
      <c r="BT67" s="1"/>
      <c r="BU67" s="1"/>
      <c r="BV67" s="1"/>
      <c r="BW67" s="1"/>
      <c r="BX67" s="1"/>
      <c r="BY67" s="1"/>
    </row>
    <row r="68" spans="1:77" ht="7.5" customHeight="1">
      <c r="A68" s="1"/>
      <c r="B68" s="104"/>
      <c r="C68" s="90"/>
      <c r="D68" s="269" t="s">
        <v>15</v>
      </c>
      <c r="E68" s="269"/>
      <c r="F68" s="269"/>
      <c r="G68" s="269"/>
      <c r="H68" s="269"/>
      <c r="I68" s="269"/>
      <c r="J68" s="269"/>
      <c r="K68" s="269"/>
      <c r="L68" s="269"/>
      <c r="M68" s="269"/>
      <c r="N68" s="269"/>
      <c r="O68" s="269"/>
      <c r="P68" s="269"/>
      <c r="Q68" s="36"/>
      <c r="R68" s="37"/>
      <c r="S68" s="37"/>
      <c r="T68" s="37"/>
      <c r="U68" s="37"/>
      <c r="V68" s="38"/>
      <c r="W68" s="36"/>
      <c r="X68" s="37"/>
      <c r="Y68" s="37"/>
      <c r="Z68" s="37"/>
      <c r="AA68" s="37"/>
      <c r="AB68" s="38"/>
      <c r="AC68" s="36"/>
      <c r="AD68" s="37"/>
      <c r="AE68" s="37"/>
      <c r="AF68" s="37"/>
      <c r="AG68" s="37"/>
      <c r="AH68" s="38"/>
      <c r="AI68" s="36"/>
      <c r="AJ68" s="37"/>
      <c r="AK68" s="37"/>
      <c r="AL68" s="37"/>
      <c r="AM68" s="37"/>
      <c r="AN68" s="38"/>
      <c r="AO68" s="36"/>
      <c r="AP68" s="37"/>
      <c r="AQ68" s="37"/>
      <c r="AR68" s="37"/>
      <c r="AS68" s="37"/>
      <c r="AT68" s="38"/>
      <c r="AU68" s="36"/>
      <c r="AV68" s="37"/>
      <c r="AW68" s="37"/>
      <c r="AX68" s="37"/>
      <c r="AY68" s="37"/>
      <c r="AZ68" s="38"/>
      <c r="BA68" s="36"/>
      <c r="BB68" s="37"/>
      <c r="BC68" s="37"/>
      <c r="BD68" s="37"/>
      <c r="BE68" s="37"/>
      <c r="BF68" s="38"/>
      <c r="BG68" s="36"/>
      <c r="BH68" s="37"/>
      <c r="BI68" s="37"/>
      <c r="BJ68" s="37"/>
      <c r="BK68" s="37"/>
      <c r="BL68" s="38"/>
      <c r="BM68" s="276">
        <f>IF(W68-Q68+AI68-AC68+AU68-AO68+BG68-BA68=0,0,(W68-Q68+AI68-AC68+AU68-AO68+BG68-BA68)*24)</f>
        <v>0</v>
      </c>
      <c r="BN68" s="276"/>
      <c r="BO68" s="276"/>
      <c r="BP68" s="276"/>
      <c r="BQ68" s="257" t="s">
        <v>5</v>
      </c>
      <c r="BR68" s="257"/>
      <c r="BS68" s="258"/>
      <c r="BT68" s="1"/>
      <c r="BU68" s="1"/>
      <c r="BV68" s="1"/>
      <c r="BW68" s="1"/>
      <c r="BX68" s="1"/>
      <c r="BY68" s="1"/>
    </row>
    <row r="69" spans="1:77" ht="7.5" customHeight="1">
      <c r="A69" s="1"/>
      <c r="B69" s="104"/>
      <c r="C69" s="90"/>
      <c r="D69" s="261"/>
      <c r="E69" s="261"/>
      <c r="F69" s="261"/>
      <c r="G69" s="261"/>
      <c r="H69" s="261"/>
      <c r="I69" s="261"/>
      <c r="J69" s="261"/>
      <c r="K69" s="261"/>
      <c r="L69" s="261"/>
      <c r="M69" s="261"/>
      <c r="N69" s="261"/>
      <c r="O69" s="261"/>
      <c r="P69" s="261"/>
      <c r="Q69" s="18"/>
      <c r="R69" s="19"/>
      <c r="S69" s="19"/>
      <c r="T69" s="19"/>
      <c r="U69" s="19"/>
      <c r="V69" s="20"/>
      <c r="W69" s="18"/>
      <c r="X69" s="19"/>
      <c r="Y69" s="19"/>
      <c r="Z69" s="19"/>
      <c r="AA69" s="19"/>
      <c r="AB69" s="20"/>
      <c r="AC69" s="18"/>
      <c r="AD69" s="19"/>
      <c r="AE69" s="19"/>
      <c r="AF69" s="19"/>
      <c r="AG69" s="19"/>
      <c r="AH69" s="20"/>
      <c r="AI69" s="18"/>
      <c r="AJ69" s="19"/>
      <c r="AK69" s="19"/>
      <c r="AL69" s="19"/>
      <c r="AM69" s="19"/>
      <c r="AN69" s="20"/>
      <c r="AO69" s="18"/>
      <c r="AP69" s="19"/>
      <c r="AQ69" s="19"/>
      <c r="AR69" s="19"/>
      <c r="AS69" s="19"/>
      <c r="AT69" s="20"/>
      <c r="AU69" s="18"/>
      <c r="AV69" s="19"/>
      <c r="AW69" s="19"/>
      <c r="AX69" s="19"/>
      <c r="AY69" s="19"/>
      <c r="AZ69" s="20"/>
      <c r="BA69" s="18"/>
      <c r="BB69" s="19"/>
      <c r="BC69" s="19"/>
      <c r="BD69" s="19"/>
      <c r="BE69" s="19"/>
      <c r="BF69" s="20"/>
      <c r="BG69" s="18"/>
      <c r="BH69" s="19"/>
      <c r="BI69" s="19"/>
      <c r="BJ69" s="19"/>
      <c r="BK69" s="19"/>
      <c r="BL69" s="20"/>
      <c r="BM69" s="264"/>
      <c r="BN69" s="264"/>
      <c r="BO69" s="264"/>
      <c r="BP69" s="264"/>
      <c r="BQ69" s="259"/>
      <c r="BR69" s="259"/>
      <c r="BS69" s="260"/>
      <c r="BT69" s="1"/>
      <c r="BU69" s="1"/>
      <c r="BV69" s="1"/>
      <c r="BW69" s="1"/>
      <c r="BX69" s="1"/>
      <c r="BY69" s="1"/>
    </row>
    <row r="70" spans="1:77" ht="7.5" customHeight="1">
      <c r="A70" s="1"/>
      <c r="B70" s="104"/>
      <c r="C70" s="90"/>
      <c r="D70" s="261" t="s">
        <v>16</v>
      </c>
      <c r="E70" s="261"/>
      <c r="F70" s="261"/>
      <c r="G70" s="261"/>
      <c r="H70" s="261"/>
      <c r="I70" s="261"/>
      <c r="J70" s="261"/>
      <c r="K70" s="261"/>
      <c r="L70" s="261"/>
      <c r="M70" s="261"/>
      <c r="N70" s="261"/>
      <c r="O70" s="261"/>
      <c r="P70" s="261"/>
      <c r="Q70" s="18"/>
      <c r="R70" s="19"/>
      <c r="S70" s="19"/>
      <c r="T70" s="19"/>
      <c r="U70" s="19"/>
      <c r="V70" s="20"/>
      <c r="W70" s="18"/>
      <c r="X70" s="19"/>
      <c r="Y70" s="19"/>
      <c r="Z70" s="19"/>
      <c r="AA70" s="19"/>
      <c r="AB70" s="20"/>
      <c r="AC70" s="18"/>
      <c r="AD70" s="19"/>
      <c r="AE70" s="19"/>
      <c r="AF70" s="19"/>
      <c r="AG70" s="19"/>
      <c r="AH70" s="20"/>
      <c r="AI70" s="18"/>
      <c r="AJ70" s="19"/>
      <c r="AK70" s="19"/>
      <c r="AL70" s="19"/>
      <c r="AM70" s="19"/>
      <c r="AN70" s="20"/>
      <c r="AO70" s="18"/>
      <c r="AP70" s="19"/>
      <c r="AQ70" s="19"/>
      <c r="AR70" s="19"/>
      <c r="AS70" s="19"/>
      <c r="AT70" s="20"/>
      <c r="AU70" s="18"/>
      <c r="AV70" s="19"/>
      <c r="AW70" s="19"/>
      <c r="AX70" s="19"/>
      <c r="AY70" s="19"/>
      <c r="AZ70" s="20"/>
      <c r="BA70" s="18"/>
      <c r="BB70" s="19"/>
      <c r="BC70" s="19"/>
      <c r="BD70" s="19"/>
      <c r="BE70" s="19"/>
      <c r="BF70" s="20"/>
      <c r="BG70" s="18"/>
      <c r="BH70" s="19"/>
      <c r="BI70" s="19"/>
      <c r="BJ70" s="19"/>
      <c r="BK70" s="19"/>
      <c r="BL70" s="20"/>
      <c r="BM70" s="264">
        <f>IF(W70-Q70+AI70-AC70+AU70-AO70+BG70-BA70=0,0,(W70-Q70+AI70-AC70+AU70-AO70+BG70-BA70)*24)</f>
        <v>0</v>
      </c>
      <c r="BN70" s="264"/>
      <c r="BO70" s="264"/>
      <c r="BP70" s="264"/>
      <c r="BQ70" s="259" t="s">
        <v>5</v>
      </c>
      <c r="BR70" s="259"/>
      <c r="BS70" s="260"/>
      <c r="BT70" s="1"/>
      <c r="BU70" s="1"/>
      <c r="BV70" s="1"/>
      <c r="BW70" s="1"/>
      <c r="BX70" s="1"/>
      <c r="BY70" s="1"/>
    </row>
    <row r="71" spans="1:77" ht="7.5" customHeight="1">
      <c r="A71" s="1"/>
      <c r="B71" s="104"/>
      <c r="C71" s="90"/>
      <c r="D71" s="261"/>
      <c r="E71" s="261"/>
      <c r="F71" s="261"/>
      <c r="G71" s="261"/>
      <c r="H71" s="261"/>
      <c r="I71" s="261"/>
      <c r="J71" s="261"/>
      <c r="K71" s="261"/>
      <c r="L71" s="261"/>
      <c r="M71" s="261"/>
      <c r="N71" s="261"/>
      <c r="O71" s="261"/>
      <c r="P71" s="261"/>
      <c r="Q71" s="18"/>
      <c r="R71" s="19"/>
      <c r="S71" s="19"/>
      <c r="T71" s="19"/>
      <c r="U71" s="19"/>
      <c r="V71" s="20"/>
      <c r="W71" s="18"/>
      <c r="X71" s="19"/>
      <c r="Y71" s="19"/>
      <c r="Z71" s="19"/>
      <c r="AA71" s="19"/>
      <c r="AB71" s="20"/>
      <c r="AC71" s="18"/>
      <c r="AD71" s="19"/>
      <c r="AE71" s="19"/>
      <c r="AF71" s="19"/>
      <c r="AG71" s="19"/>
      <c r="AH71" s="20"/>
      <c r="AI71" s="18"/>
      <c r="AJ71" s="19"/>
      <c r="AK71" s="19"/>
      <c r="AL71" s="19"/>
      <c r="AM71" s="19"/>
      <c r="AN71" s="20"/>
      <c r="AO71" s="18"/>
      <c r="AP71" s="19"/>
      <c r="AQ71" s="19"/>
      <c r="AR71" s="19"/>
      <c r="AS71" s="19"/>
      <c r="AT71" s="20"/>
      <c r="AU71" s="18"/>
      <c r="AV71" s="19"/>
      <c r="AW71" s="19"/>
      <c r="AX71" s="19"/>
      <c r="AY71" s="19"/>
      <c r="AZ71" s="20"/>
      <c r="BA71" s="18"/>
      <c r="BB71" s="19"/>
      <c r="BC71" s="19"/>
      <c r="BD71" s="19"/>
      <c r="BE71" s="19"/>
      <c r="BF71" s="20"/>
      <c r="BG71" s="18"/>
      <c r="BH71" s="19"/>
      <c r="BI71" s="19"/>
      <c r="BJ71" s="19"/>
      <c r="BK71" s="19"/>
      <c r="BL71" s="20"/>
      <c r="BM71" s="264"/>
      <c r="BN71" s="264"/>
      <c r="BO71" s="264"/>
      <c r="BP71" s="264"/>
      <c r="BQ71" s="259"/>
      <c r="BR71" s="259"/>
      <c r="BS71" s="260"/>
      <c r="BT71" s="1"/>
      <c r="BU71" s="1"/>
      <c r="BV71" s="1"/>
      <c r="BW71" s="1"/>
      <c r="BX71" s="1"/>
      <c r="BY71" s="1"/>
    </row>
    <row r="72" spans="1:77" ht="7.5" customHeight="1">
      <c r="A72" s="1"/>
      <c r="B72" s="104"/>
      <c r="C72" s="90"/>
      <c r="D72" s="261" t="s">
        <v>17</v>
      </c>
      <c r="E72" s="261"/>
      <c r="F72" s="261"/>
      <c r="G72" s="261"/>
      <c r="H72" s="261"/>
      <c r="I72" s="261"/>
      <c r="J72" s="261"/>
      <c r="K72" s="261"/>
      <c r="L72" s="261"/>
      <c r="M72" s="261"/>
      <c r="N72" s="261"/>
      <c r="O72" s="261"/>
      <c r="P72" s="261"/>
      <c r="Q72" s="18"/>
      <c r="R72" s="19"/>
      <c r="S72" s="19"/>
      <c r="T72" s="19"/>
      <c r="U72" s="19"/>
      <c r="V72" s="20"/>
      <c r="W72" s="18"/>
      <c r="X72" s="19"/>
      <c r="Y72" s="19"/>
      <c r="Z72" s="19"/>
      <c r="AA72" s="19"/>
      <c r="AB72" s="20"/>
      <c r="AC72" s="18"/>
      <c r="AD72" s="19"/>
      <c r="AE72" s="19"/>
      <c r="AF72" s="19"/>
      <c r="AG72" s="19"/>
      <c r="AH72" s="20"/>
      <c r="AI72" s="18"/>
      <c r="AJ72" s="19"/>
      <c r="AK72" s="19"/>
      <c r="AL72" s="19"/>
      <c r="AM72" s="19"/>
      <c r="AN72" s="20"/>
      <c r="AO72" s="18"/>
      <c r="AP72" s="19"/>
      <c r="AQ72" s="19"/>
      <c r="AR72" s="19"/>
      <c r="AS72" s="19"/>
      <c r="AT72" s="20"/>
      <c r="AU72" s="18"/>
      <c r="AV72" s="19"/>
      <c r="AW72" s="19"/>
      <c r="AX72" s="19"/>
      <c r="AY72" s="19"/>
      <c r="AZ72" s="20"/>
      <c r="BA72" s="18"/>
      <c r="BB72" s="19"/>
      <c r="BC72" s="19"/>
      <c r="BD72" s="19"/>
      <c r="BE72" s="19"/>
      <c r="BF72" s="20"/>
      <c r="BG72" s="18"/>
      <c r="BH72" s="19"/>
      <c r="BI72" s="19"/>
      <c r="BJ72" s="19"/>
      <c r="BK72" s="19"/>
      <c r="BL72" s="20"/>
      <c r="BM72" s="264">
        <f>IF(W72-Q72+AI72-AC72+AU72-AO72+BG72-BA72=0,0,(W72-Q72+AI72-AC72+AU72-AO72+BG72-BA72)*24)</f>
        <v>0</v>
      </c>
      <c r="BN72" s="264"/>
      <c r="BO72" s="264"/>
      <c r="BP72" s="264"/>
      <c r="BQ72" s="259" t="s">
        <v>5</v>
      </c>
      <c r="BR72" s="259"/>
      <c r="BS72" s="260"/>
      <c r="BT72" s="1"/>
      <c r="BU72" s="1"/>
      <c r="BV72" s="1"/>
      <c r="BW72" s="1"/>
      <c r="BX72" s="1"/>
      <c r="BY72" s="1"/>
    </row>
    <row r="73" spans="1:77" ht="7.5" customHeight="1">
      <c r="A73" s="1"/>
      <c r="B73" s="104"/>
      <c r="C73" s="90"/>
      <c r="D73" s="278"/>
      <c r="E73" s="278"/>
      <c r="F73" s="278"/>
      <c r="G73" s="278"/>
      <c r="H73" s="278"/>
      <c r="I73" s="278"/>
      <c r="J73" s="278"/>
      <c r="K73" s="278"/>
      <c r="L73" s="278"/>
      <c r="M73" s="278"/>
      <c r="N73" s="278"/>
      <c r="O73" s="278"/>
      <c r="P73" s="278"/>
      <c r="Q73" s="24"/>
      <c r="R73" s="25"/>
      <c r="S73" s="25"/>
      <c r="T73" s="25"/>
      <c r="U73" s="25"/>
      <c r="V73" s="26"/>
      <c r="W73" s="24"/>
      <c r="X73" s="25"/>
      <c r="Y73" s="25"/>
      <c r="Z73" s="25"/>
      <c r="AA73" s="25"/>
      <c r="AB73" s="26"/>
      <c r="AC73" s="24"/>
      <c r="AD73" s="25"/>
      <c r="AE73" s="25"/>
      <c r="AF73" s="25"/>
      <c r="AG73" s="25"/>
      <c r="AH73" s="26"/>
      <c r="AI73" s="24"/>
      <c r="AJ73" s="25"/>
      <c r="AK73" s="25"/>
      <c r="AL73" s="25"/>
      <c r="AM73" s="25"/>
      <c r="AN73" s="26"/>
      <c r="AO73" s="24"/>
      <c r="AP73" s="25"/>
      <c r="AQ73" s="25"/>
      <c r="AR73" s="25"/>
      <c r="AS73" s="25"/>
      <c r="AT73" s="26"/>
      <c r="AU73" s="24"/>
      <c r="AV73" s="25"/>
      <c r="AW73" s="25"/>
      <c r="AX73" s="25"/>
      <c r="AY73" s="25"/>
      <c r="AZ73" s="26"/>
      <c r="BA73" s="24"/>
      <c r="BB73" s="25"/>
      <c r="BC73" s="25"/>
      <c r="BD73" s="25"/>
      <c r="BE73" s="25"/>
      <c r="BF73" s="26"/>
      <c r="BG73" s="24"/>
      <c r="BH73" s="25"/>
      <c r="BI73" s="25"/>
      <c r="BJ73" s="25"/>
      <c r="BK73" s="25"/>
      <c r="BL73" s="26"/>
      <c r="BM73" s="265"/>
      <c r="BN73" s="265"/>
      <c r="BO73" s="265"/>
      <c r="BP73" s="265"/>
      <c r="BQ73" s="266"/>
      <c r="BR73" s="266"/>
      <c r="BS73" s="267"/>
      <c r="BT73" s="1"/>
      <c r="BU73" s="1"/>
      <c r="BV73" s="1"/>
      <c r="BW73" s="1"/>
      <c r="BX73" s="1"/>
      <c r="BY73" s="1"/>
    </row>
    <row r="74" spans="1:77" ht="7.5" customHeight="1">
      <c r="A74" s="1"/>
      <c r="B74" s="104"/>
      <c r="C74" s="90"/>
      <c r="D74" s="268" t="s">
        <v>18</v>
      </c>
      <c r="E74" s="268"/>
      <c r="F74" s="268"/>
      <c r="G74" s="268"/>
      <c r="H74" s="268"/>
      <c r="I74" s="268"/>
      <c r="J74" s="268"/>
      <c r="K74" s="268"/>
      <c r="L74" s="268"/>
      <c r="M74" s="268"/>
      <c r="N74" s="268"/>
      <c r="O74" s="268"/>
      <c r="P74" s="268"/>
      <c r="Q74" s="27"/>
      <c r="R74" s="28"/>
      <c r="S74" s="28"/>
      <c r="T74" s="28"/>
      <c r="U74" s="28"/>
      <c r="V74" s="29"/>
      <c r="W74" s="27"/>
      <c r="X74" s="28"/>
      <c r="Y74" s="28"/>
      <c r="Z74" s="28"/>
      <c r="AA74" s="28"/>
      <c r="AB74" s="29"/>
      <c r="AC74" s="27"/>
      <c r="AD74" s="28"/>
      <c r="AE74" s="28"/>
      <c r="AF74" s="28"/>
      <c r="AG74" s="28"/>
      <c r="AH74" s="29"/>
      <c r="AI74" s="27"/>
      <c r="AJ74" s="28"/>
      <c r="AK74" s="28"/>
      <c r="AL74" s="28"/>
      <c r="AM74" s="28"/>
      <c r="AN74" s="29"/>
      <c r="AO74" s="27"/>
      <c r="AP74" s="28"/>
      <c r="AQ74" s="28"/>
      <c r="AR74" s="28"/>
      <c r="AS74" s="28"/>
      <c r="AT74" s="29"/>
      <c r="AU74" s="27"/>
      <c r="AV74" s="28"/>
      <c r="AW74" s="28"/>
      <c r="AX74" s="28"/>
      <c r="AY74" s="28"/>
      <c r="AZ74" s="29"/>
      <c r="BA74" s="27"/>
      <c r="BB74" s="28"/>
      <c r="BC74" s="28"/>
      <c r="BD74" s="28"/>
      <c r="BE74" s="28"/>
      <c r="BF74" s="29"/>
      <c r="BG74" s="27"/>
      <c r="BH74" s="28"/>
      <c r="BI74" s="28"/>
      <c r="BJ74" s="28"/>
      <c r="BK74" s="28"/>
      <c r="BL74" s="29"/>
      <c r="BM74" s="277">
        <f>IF(W74-Q74+AI74-AC74+AU74-AO74+BG74-BA74=0,0,(W74-Q74+AI74-AC74+AU74-AO74+BG74-BA74)*24)</f>
        <v>0</v>
      </c>
      <c r="BN74" s="277"/>
      <c r="BO74" s="277"/>
      <c r="BP74" s="277"/>
      <c r="BQ74" s="273" t="s">
        <v>5</v>
      </c>
      <c r="BR74" s="273"/>
      <c r="BS74" s="274"/>
      <c r="BT74" s="1"/>
      <c r="BU74" s="1"/>
      <c r="BV74" s="1"/>
      <c r="BW74" s="1"/>
      <c r="BX74" s="1"/>
      <c r="BY74" s="1"/>
    </row>
    <row r="75" spans="1:77" ht="7.5" customHeight="1">
      <c r="A75" s="1"/>
      <c r="B75" s="104"/>
      <c r="C75" s="90"/>
      <c r="D75" s="261"/>
      <c r="E75" s="261"/>
      <c r="F75" s="261"/>
      <c r="G75" s="261"/>
      <c r="H75" s="261"/>
      <c r="I75" s="261"/>
      <c r="J75" s="261"/>
      <c r="K75" s="261"/>
      <c r="L75" s="261"/>
      <c r="M75" s="261"/>
      <c r="N75" s="261"/>
      <c r="O75" s="261"/>
      <c r="P75" s="261"/>
      <c r="Q75" s="18"/>
      <c r="R75" s="19"/>
      <c r="S75" s="19"/>
      <c r="T75" s="19"/>
      <c r="U75" s="19"/>
      <c r="V75" s="20"/>
      <c r="W75" s="18"/>
      <c r="X75" s="19"/>
      <c r="Y75" s="19"/>
      <c r="Z75" s="19"/>
      <c r="AA75" s="19"/>
      <c r="AB75" s="20"/>
      <c r="AC75" s="18"/>
      <c r="AD75" s="19"/>
      <c r="AE75" s="19"/>
      <c r="AF75" s="19"/>
      <c r="AG75" s="19"/>
      <c r="AH75" s="20"/>
      <c r="AI75" s="18"/>
      <c r="AJ75" s="19"/>
      <c r="AK75" s="19"/>
      <c r="AL75" s="19"/>
      <c r="AM75" s="19"/>
      <c r="AN75" s="20"/>
      <c r="AO75" s="18"/>
      <c r="AP75" s="19"/>
      <c r="AQ75" s="19"/>
      <c r="AR75" s="19"/>
      <c r="AS75" s="19"/>
      <c r="AT75" s="20"/>
      <c r="AU75" s="18"/>
      <c r="AV75" s="19"/>
      <c r="AW75" s="19"/>
      <c r="AX75" s="19"/>
      <c r="AY75" s="19"/>
      <c r="AZ75" s="20"/>
      <c r="BA75" s="18"/>
      <c r="BB75" s="19"/>
      <c r="BC75" s="19"/>
      <c r="BD75" s="19"/>
      <c r="BE75" s="19"/>
      <c r="BF75" s="20"/>
      <c r="BG75" s="18"/>
      <c r="BH75" s="19"/>
      <c r="BI75" s="19"/>
      <c r="BJ75" s="19"/>
      <c r="BK75" s="19"/>
      <c r="BL75" s="20"/>
      <c r="BM75" s="264"/>
      <c r="BN75" s="264"/>
      <c r="BO75" s="264"/>
      <c r="BP75" s="264"/>
      <c r="BQ75" s="259"/>
      <c r="BR75" s="259"/>
      <c r="BS75" s="260"/>
      <c r="BT75" s="1"/>
      <c r="BU75" s="1"/>
      <c r="BV75" s="1"/>
      <c r="BW75" s="1"/>
      <c r="BX75" s="1"/>
      <c r="BY75" s="1"/>
    </row>
    <row r="76" spans="1:77" ht="7.5" customHeight="1">
      <c r="A76" s="1"/>
      <c r="B76" s="104"/>
      <c r="C76" s="90"/>
      <c r="D76" s="261" t="s">
        <v>19</v>
      </c>
      <c r="E76" s="261"/>
      <c r="F76" s="261"/>
      <c r="G76" s="261"/>
      <c r="H76" s="261"/>
      <c r="I76" s="261"/>
      <c r="J76" s="261"/>
      <c r="K76" s="261"/>
      <c r="L76" s="261"/>
      <c r="M76" s="261"/>
      <c r="N76" s="261"/>
      <c r="O76" s="261"/>
      <c r="P76" s="261"/>
      <c r="Q76" s="18"/>
      <c r="R76" s="19"/>
      <c r="S76" s="19"/>
      <c r="T76" s="19"/>
      <c r="U76" s="19"/>
      <c r="V76" s="20"/>
      <c r="W76" s="18"/>
      <c r="X76" s="19"/>
      <c r="Y76" s="19"/>
      <c r="Z76" s="19"/>
      <c r="AA76" s="19"/>
      <c r="AB76" s="20"/>
      <c r="AC76" s="18"/>
      <c r="AD76" s="19"/>
      <c r="AE76" s="19"/>
      <c r="AF76" s="19"/>
      <c r="AG76" s="19"/>
      <c r="AH76" s="20"/>
      <c r="AI76" s="18"/>
      <c r="AJ76" s="19"/>
      <c r="AK76" s="19"/>
      <c r="AL76" s="19"/>
      <c r="AM76" s="19"/>
      <c r="AN76" s="20"/>
      <c r="AO76" s="18"/>
      <c r="AP76" s="19"/>
      <c r="AQ76" s="19"/>
      <c r="AR76" s="19"/>
      <c r="AS76" s="19"/>
      <c r="AT76" s="20"/>
      <c r="AU76" s="18"/>
      <c r="AV76" s="19"/>
      <c r="AW76" s="19"/>
      <c r="AX76" s="19"/>
      <c r="AY76" s="19"/>
      <c r="AZ76" s="20"/>
      <c r="BA76" s="18"/>
      <c r="BB76" s="19"/>
      <c r="BC76" s="19"/>
      <c r="BD76" s="19"/>
      <c r="BE76" s="19"/>
      <c r="BF76" s="20"/>
      <c r="BG76" s="18"/>
      <c r="BH76" s="19"/>
      <c r="BI76" s="19"/>
      <c r="BJ76" s="19"/>
      <c r="BK76" s="19"/>
      <c r="BL76" s="20"/>
      <c r="BM76" s="264">
        <f>IF(W76-Q76+AI76-AC76+AU76-AO76+BG76-BA76=0,0,(W76-Q76+AI76-AC76+AU76-AO76+BG76-BA76)*24)</f>
        <v>0</v>
      </c>
      <c r="BN76" s="264"/>
      <c r="BO76" s="264"/>
      <c r="BP76" s="264"/>
      <c r="BQ76" s="259" t="s">
        <v>5</v>
      </c>
      <c r="BR76" s="259"/>
      <c r="BS76" s="260"/>
      <c r="BT76" s="1"/>
      <c r="BU76" s="1"/>
      <c r="BV76" s="1"/>
      <c r="BW76" s="1"/>
      <c r="BX76" s="1"/>
      <c r="BY76" s="1"/>
    </row>
    <row r="77" spans="1:77" ht="7.5" customHeight="1" thickBot="1">
      <c r="A77" s="1"/>
      <c r="B77" s="93"/>
      <c r="C77" s="94"/>
      <c r="D77" s="275"/>
      <c r="E77" s="275"/>
      <c r="F77" s="275"/>
      <c r="G77" s="275"/>
      <c r="H77" s="275"/>
      <c r="I77" s="275"/>
      <c r="J77" s="275"/>
      <c r="K77" s="275"/>
      <c r="L77" s="275"/>
      <c r="M77" s="275"/>
      <c r="N77" s="275"/>
      <c r="O77" s="275"/>
      <c r="P77" s="275"/>
      <c r="Q77" s="21"/>
      <c r="R77" s="22"/>
      <c r="S77" s="22"/>
      <c r="T77" s="22"/>
      <c r="U77" s="22"/>
      <c r="V77" s="23"/>
      <c r="W77" s="21"/>
      <c r="X77" s="22"/>
      <c r="Y77" s="22"/>
      <c r="Z77" s="22"/>
      <c r="AA77" s="22"/>
      <c r="AB77" s="23"/>
      <c r="AC77" s="21"/>
      <c r="AD77" s="22"/>
      <c r="AE77" s="22"/>
      <c r="AF77" s="22"/>
      <c r="AG77" s="22"/>
      <c r="AH77" s="23"/>
      <c r="AI77" s="21"/>
      <c r="AJ77" s="22"/>
      <c r="AK77" s="22"/>
      <c r="AL77" s="22"/>
      <c r="AM77" s="22"/>
      <c r="AN77" s="23"/>
      <c r="AO77" s="21"/>
      <c r="AP77" s="22"/>
      <c r="AQ77" s="22"/>
      <c r="AR77" s="22"/>
      <c r="AS77" s="22"/>
      <c r="AT77" s="23"/>
      <c r="AU77" s="21"/>
      <c r="AV77" s="22"/>
      <c r="AW77" s="22"/>
      <c r="AX77" s="22"/>
      <c r="AY77" s="22"/>
      <c r="AZ77" s="23"/>
      <c r="BA77" s="21"/>
      <c r="BB77" s="22"/>
      <c r="BC77" s="22"/>
      <c r="BD77" s="22"/>
      <c r="BE77" s="22"/>
      <c r="BF77" s="23"/>
      <c r="BG77" s="21"/>
      <c r="BH77" s="22"/>
      <c r="BI77" s="22"/>
      <c r="BJ77" s="22"/>
      <c r="BK77" s="22"/>
      <c r="BL77" s="23"/>
      <c r="BM77" s="270"/>
      <c r="BN77" s="270"/>
      <c r="BO77" s="270"/>
      <c r="BP77" s="270"/>
      <c r="BQ77" s="262"/>
      <c r="BR77" s="262"/>
      <c r="BS77" s="263"/>
      <c r="BT77" s="1"/>
      <c r="BU77" s="1"/>
      <c r="BV77" s="1"/>
      <c r="BW77" s="1"/>
      <c r="BX77" s="1"/>
      <c r="BY77" s="1"/>
    </row>
    <row r="78" spans="1:77" ht="7.5" customHeight="1">
      <c r="A78" s="1"/>
      <c r="B78" s="137" t="s">
        <v>89</v>
      </c>
      <c r="C78" s="138"/>
      <c r="D78" s="271" t="s">
        <v>14</v>
      </c>
      <c r="E78" s="271"/>
      <c r="F78" s="271"/>
      <c r="G78" s="271"/>
      <c r="H78" s="271"/>
      <c r="I78" s="271"/>
      <c r="J78" s="271"/>
      <c r="K78" s="271"/>
      <c r="L78" s="271"/>
      <c r="M78" s="271"/>
      <c r="N78" s="271"/>
      <c r="O78" s="271"/>
      <c r="P78" s="271"/>
      <c r="Q78" s="30"/>
      <c r="R78" s="31"/>
      <c r="S78" s="31"/>
      <c r="T78" s="31"/>
      <c r="U78" s="31"/>
      <c r="V78" s="32"/>
      <c r="W78" s="30"/>
      <c r="X78" s="31"/>
      <c r="Y78" s="31"/>
      <c r="Z78" s="31"/>
      <c r="AA78" s="31"/>
      <c r="AB78" s="32"/>
      <c r="AC78" s="30"/>
      <c r="AD78" s="31"/>
      <c r="AE78" s="31"/>
      <c r="AF78" s="31"/>
      <c r="AG78" s="31"/>
      <c r="AH78" s="32"/>
      <c r="AI78" s="30"/>
      <c r="AJ78" s="31"/>
      <c r="AK78" s="31"/>
      <c r="AL78" s="31"/>
      <c r="AM78" s="31"/>
      <c r="AN78" s="32"/>
      <c r="AO78" s="30"/>
      <c r="AP78" s="31"/>
      <c r="AQ78" s="31"/>
      <c r="AR78" s="31"/>
      <c r="AS78" s="31"/>
      <c r="AT78" s="32"/>
      <c r="AU78" s="30"/>
      <c r="AV78" s="31"/>
      <c r="AW78" s="31"/>
      <c r="AX78" s="31"/>
      <c r="AY78" s="31"/>
      <c r="AZ78" s="32"/>
      <c r="BA78" s="30"/>
      <c r="BB78" s="31"/>
      <c r="BC78" s="31"/>
      <c r="BD78" s="31"/>
      <c r="BE78" s="31"/>
      <c r="BF78" s="32"/>
      <c r="BG78" s="30"/>
      <c r="BH78" s="31"/>
      <c r="BI78" s="31"/>
      <c r="BJ78" s="31"/>
      <c r="BK78" s="31"/>
      <c r="BL78" s="32"/>
      <c r="BM78" s="279">
        <f>IF(W78-Q78+AI78-AC78+AU78-AO78+BG78-BA78=0,0,(W78-Q78+AI78-AC78+AU78-AO78+BG78-BA78)*24)</f>
        <v>0</v>
      </c>
      <c r="BN78" s="279"/>
      <c r="BO78" s="279"/>
      <c r="BP78" s="279"/>
      <c r="BQ78" s="281" t="s">
        <v>5</v>
      </c>
      <c r="BR78" s="281"/>
      <c r="BS78" s="282"/>
      <c r="BT78" s="1"/>
      <c r="BU78" s="1"/>
      <c r="BV78" s="1"/>
      <c r="BW78" s="1"/>
      <c r="BX78" s="1"/>
      <c r="BY78" s="1"/>
    </row>
    <row r="79" spans="1:77" ht="7.5" customHeight="1">
      <c r="A79" s="1"/>
      <c r="B79" s="104"/>
      <c r="C79" s="90"/>
      <c r="D79" s="272"/>
      <c r="E79" s="272"/>
      <c r="F79" s="272"/>
      <c r="G79" s="272"/>
      <c r="H79" s="272"/>
      <c r="I79" s="272"/>
      <c r="J79" s="272"/>
      <c r="K79" s="272"/>
      <c r="L79" s="272"/>
      <c r="M79" s="272"/>
      <c r="N79" s="272"/>
      <c r="O79" s="272"/>
      <c r="P79" s="272"/>
      <c r="Q79" s="33"/>
      <c r="R79" s="34"/>
      <c r="S79" s="34"/>
      <c r="T79" s="34"/>
      <c r="U79" s="34"/>
      <c r="V79" s="35"/>
      <c r="W79" s="33"/>
      <c r="X79" s="34"/>
      <c r="Y79" s="34"/>
      <c r="Z79" s="34"/>
      <c r="AA79" s="34"/>
      <c r="AB79" s="35"/>
      <c r="AC79" s="33"/>
      <c r="AD79" s="34"/>
      <c r="AE79" s="34"/>
      <c r="AF79" s="34"/>
      <c r="AG79" s="34"/>
      <c r="AH79" s="35"/>
      <c r="AI79" s="33"/>
      <c r="AJ79" s="34"/>
      <c r="AK79" s="34"/>
      <c r="AL79" s="34"/>
      <c r="AM79" s="34"/>
      <c r="AN79" s="35"/>
      <c r="AO79" s="33"/>
      <c r="AP79" s="34"/>
      <c r="AQ79" s="34"/>
      <c r="AR79" s="34"/>
      <c r="AS79" s="34"/>
      <c r="AT79" s="35"/>
      <c r="AU79" s="33"/>
      <c r="AV79" s="34"/>
      <c r="AW79" s="34"/>
      <c r="AX79" s="34"/>
      <c r="AY79" s="34"/>
      <c r="AZ79" s="35"/>
      <c r="BA79" s="33"/>
      <c r="BB79" s="34"/>
      <c r="BC79" s="34"/>
      <c r="BD79" s="34"/>
      <c r="BE79" s="34"/>
      <c r="BF79" s="35"/>
      <c r="BG79" s="33"/>
      <c r="BH79" s="34"/>
      <c r="BI79" s="34"/>
      <c r="BJ79" s="34"/>
      <c r="BK79" s="34"/>
      <c r="BL79" s="35"/>
      <c r="BM79" s="280"/>
      <c r="BN79" s="280"/>
      <c r="BO79" s="280"/>
      <c r="BP79" s="280"/>
      <c r="BQ79" s="283"/>
      <c r="BR79" s="283"/>
      <c r="BS79" s="284"/>
      <c r="BT79" s="1"/>
      <c r="BU79" s="1"/>
      <c r="BV79" s="1"/>
      <c r="BW79" s="1"/>
      <c r="BX79" s="1"/>
      <c r="BY79" s="1"/>
    </row>
    <row r="80" spans="1:77" ht="7.5" customHeight="1">
      <c r="A80" s="1"/>
      <c r="B80" s="104"/>
      <c r="C80" s="90"/>
      <c r="D80" s="269" t="s">
        <v>15</v>
      </c>
      <c r="E80" s="269"/>
      <c r="F80" s="269"/>
      <c r="G80" s="269"/>
      <c r="H80" s="269"/>
      <c r="I80" s="269"/>
      <c r="J80" s="269"/>
      <c r="K80" s="269"/>
      <c r="L80" s="269"/>
      <c r="M80" s="269"/>
      <c r="N80" s="269"/>
      <c r="O80" s="269"/>
      <c r="P80" s="269"/>
      <c r="Q80" s="36"/>
      <c r="R80" s="37"/>
      <c r="S80" s="37"/>
      <c r="T80" s="37"/>
      <c r="U80" s="37"/>
      <c r="V80" s="38"/>
      <c r="W80" s="36"/>
      <c r="X80" s="37"/>
      <c r="Y80" s="37"/>
      <c r="Z80" s="37"/>
      <c r="AA80" s="37"/>
      <c r="AB80" s="38"/>
      <c r="AC80" s="36"/>
      <c r="AD80" s="37"/>
      <c r="AE80" s="37"/>
      <c r="AF80" s="37"/>
      <c r="AG80" s="37"/>
      <c r="AH80" s="38"/>
      <c r="AI80" s="36"/>
      <c r="AJ80" s="37"/>
      <c r="AK80" s="37"/>
      <c r="AL80" s="37"/>
      <c r="AM80" s="37"/>
      <c r="AN80" s="38"/>
      <c r="AO80" s="36"/>
      <c r="AP80" s="37"/>
      <c r="AQ80" s="37"/>
      <c r="AR80" s="37"/>
      <c r="AS80" s="37"/>
      <c r="AT80" s="38"/>
      <c r="AU80" s="36"/>
      <c r="AV80" s="37"/>
      <c r="AW80" s="37"/>
      <c r="AX80" s="37"/>
      <c r="AY80" s="37"/>
      <c r="AZ80" s="38"/>
      <c r="BA80" s="36"/>
      <c r="BB80" s="37"/>
      <c r="BC80" s="37"/>
      <c r="BD80" s="37"/>
      <c r="BE80" s="37"/>
      <c r="BF80" s="38"/>
      <c r="BG80" s="36"/>
      <c r="BH80" s="37"/>
      <c r="BI80" s="37"/>
      <c r="BJ80" s="37"/>
      <c r="BK80" s="37"/>
      <c r="BL80" s="38"/>
      <c r="BM80" s="276">
        <f>IF(W80-Q80+AI80-AC80+AU80-AO80+BG80-BA80=0,0,(W80-Q80+AI80-AC80+AU80-AO80+BG80-BA80)*24)</f>
        <v>0</v>
      </c>
      <c r="BN80" s="276"/>
      <c r="BO80" s="276"/>
      <c r="BP80" s="276"/>
      <c r="BQ80" s="257" t="s">
        <v>5</v>
      </c>
      <c r="BR80" s="257"/>
      <c r="BS80" s="258"/>
      <c r="BT80" s="1"/>
      <c r="BU80" s="1"/>
      <c r="BV80" s="1"/>
      <c r="BW80" s="1"/>
      <c r="BX80" s="1"/>
      <c r="BY80" s="1"/>
    </row>
    <row r="81" spans="1:77" ht="7.5" customHeight="1">
      <c r="A81" s="1"/>
      <c r="B81" s="104"/>
      <c r="C81" s="90"/>
      <c r="D81" s="261"/>
      <c r="E81" s="261"/>
      <c r="F81" s="261"/>
      <c r="G81" s="261"/>
      <c r="H81" s="261"/>
      <c r="I81" s="261"/>
      <c r="J81" s="261"/>
      <c r="K81" s="261"/>
      <c r="L81" s="261"/>
      <c r="M81" s="261"/>
      <c r="N81" s="261"/>
      <c r="O81" s="261"/>
      <c r="P81" s="261"/>
      <c r="Q81" s="18"/>
      <c r="R81" s="19"/>
      <c r="S81" s="19"/>
      <c r="T81" s="19"/>
      <c r="U81" s="19"/>
      <c r="V81" s="20"/>
      <c r="W81" s="18"/>
      <c r="X81" s="19"/>
      <c r="Y81" s="19"/>
      <c r="Z81" s="19"/>
      <c r="AA81" s="19"/>
      <c r="AB81" s="20"/>
      <c r="AC81" s="18"/>
      <c r="AD81" s="19"/>
      <c r="AE81" s="19"/>
      <c r="AF81" s="19"/>
      <c r="AG81" s="19"/>
      <c r="AH81" s="20"/>
      <c r="AI81" s="18"/>
      <c r="AJ81" s="19"/>
      <c r="AK81" s="19"/>
      <c r="AL81" s="19"/>
      <c r="AM81" s="19"/>
      <c r="AN81" s="20"/>
      <c r="AO81" s="18"/>
      <c r="AP81" s="19"/>
      <c r="AQ81" s="19"/>
      <c r="AR81" s="19"/>
      <c r="AS81" s="19"/>
      <c r="AT81" s="20"/>
      <c r="AU81" s="18"/>
      <c r="AV81" s="19"/>
      <c r="AW81" s="19"/>
      <c r="AX81" s="19"/>
      <c r="AY81" s="19"/>
      <c r="AZ81" s="20"/>
      <c r="BA81" s="18"/>
      <c r="BB81" s="19"/>
      <c r="BC81" s="19"/>
      <c r="BD81" s="19"/>
      <c r="BE81" s="19"/>
      <c r="BF81" s="20"/>
      <c r="BG81" s="18"/>
      <c r="BH81" s="19"/>
      <c r="BI81" s="19"/>
      <c r="BJ81" s="19"/>
      <c r="BK81" s="19"/>
      <c r="BL81" s="20"/>
      <c r="BM81" s="264"/>
      <c r="BN81" s="264"/>
      <c r="BO81" s="264"/>
      <c r="BP81" s="264"/>
      <c r="BQ81" s="259"/>
      <c r="BR81" s="259"/>
      <c r="BS81" s="260"/>
      <c r="BT81" s="1"/>
      <c r="BU81" s="1"/>
      <c r="BV81" s="1"/>
      <c r="BW81" s="1"/>
      <c r="BX81" s="1"/>
      <c r="BY81" s="1"/>
    </row>
    <row r="82" spans="1:77" ht="7.5" customHeight="1">
      <c r="A82" s="1"/>
      <c r="B82" s="104"/>
      <c r="C82" s="90"/>
      <c r="D82" s="261" t="s">
        <v>16</v>
      </c>
      <c r="E82" s="261"/>
      <c r="F82" s="261"/>
      <c r="G82" s="261"/>
      <c r="H82" s="261"/>
      <c r="I82" s="261"/>
      <c r="J82" s="261"/>
      <c r="K82" s="261"/>
      <c r="L82" s="261"/>
      <c r="M82" s="261"/>
      <c r="N82" s="261"/>
      <c r="O82" s="261"/>
      <c r="P82" s="261"/>
      <c r="Q82" s="18"/>
      <c r="R82" s="19"/>
      <c r="S82" s="19"/>
      <c r="T82" s="19"/>
      <c r="U82" s="19"/>
      <c r="V82" s="20"/>
      <c r="W82" s="18"/>
      <c r="X82" s="19"/>
      <c r="Y82" s="19"/>
      <c r="Z82" s="19"/>
      <c r="AA82" s="19"/>
      <c r="AB82" s="20"/>
      <c r="AC82" s="18"/>
      <c r="AD82" s="19"/>
      <c r="AE82" s="19"/>
      <c r="AF82" s="19"/>
      <c r="AG82" s="19"/>
      <c r="AH82" s="20"/>
      <c r="AI82" s="18"/>
      <c r="AJ82" s="19"/>
      <c r="AK82" s="19"/>
      <c r="AL82" s="19"/>
      <c r="AM82" s="19"/>
      <c r="AN82" s="20"/>
      <c r="AO82" s="18"/>
      <c r="AP82" s="19"/>
      <c r="AQ82" s="19"/>
      <c r="AR82" s="19"/>
      <c r="AS82" s="19"/>
      <c r="AT82" s="20"/>
      <c r="AU82" s="18"/>
      <c r="AV82" s="19"/>
      <c r="AW82" s="19"/>
      <c r="AX82" s="19"/>
      <c r="AY82" s="19"/>
      <c r="AZ82" s="20"/>
      <c r="BA82" s="18"/>
      <c r="BB82" s="19"/>
      <c r="BC82" s="19"/>
      <c r="BD82" s="19"/>
      <c r="BE82" s="19"/>
      <c r="BF82" s="20"/>
      <c r="BG82" s="18"/>
      <c r="BH82" s="19"/>
      <c r="BI82" s="19"/>
      <c r="BJ82" s="19"/>
      <c r="BK82" s="19"/>
      <c r="BL82" s="20"/>
      <c r="BM82" s="264">
        <f>IF(W82-Q82+AI82-AC82+AU82-AO82+BG82-BA82=0,0,(W82-Q82+AI82-AC82+AU82-AO82+BG82-BA82)*24)</f>
        <v>0</v>
      </c>
      <c r="BN82" s="264"/>
      <c r="BO82" s="264"/>
      <c r="BP82" s="264"/>
      <c r="BQ82" s="259" t="s">
        <v>5</v>
      </c>
      <c r="BR82" s="259"/>
      <c r="BS82" s="260"/>
      <c r="BT82" s="1"/>
      <c r="BU82" s="1"/>
      <c r="BV82" s="1"/>
      <c r="BW82" s="1"/>
      <c r="BX82" s="1"/>
      <c r="BY82" s="1"/>
    </row>
    <row r="83" spans="1:77" ht="7.5" customHeight="1">
      <c r="A83" s="1"/>
      <c r="B83" s="104"/>
      <c r="C83" s="90"/>
      <c r="D83" s="261"/>
      <c r="E83" s="261"/>
      <c r="F83" s="261"/>
      <c r="G83" s="261"/>
      <c r="H83" s="261"/>
      <c r="I83" s="261"/>
      <c r="J83" s="261"/>
      <c r="K83" s="261"/>
      <c r="L83" s="261"/>
      <c r="M83" s="261"/>
      <c r="N83" s="261"/>
      <c r="O83" s="261"/>
      <c r="P83" s="261"/>
      <c r="Q83" s="18"/>
      <c r="R83" s="19"/>
      <c r="S83" s="19"/>
      <c r="T83" s="19"/>
      <c r="U83" s="19"/>
      <c r="V83" s="20"/>
      <c r="W83" s="18"/>
      <c r="X83" s="19"/>
      <c r="Y83" s="19"/>
      <c r="Z83" s="19"/>
      <c r="AA83" s="19"/>
      <c r="AB83" s="20"/>
      <c r="AC83" s="18"/>
      <c r="AD83" s="19"/>
      <c r="AE83" s="19"/>
      <c r="AF83" s="19"/>
      <c r="AG83" s="19"/>
      <c r="AH83" s="20"/>
      <c r="AI83" s="18"/>
      <c r="AJ83" s="19"/>
      <c r="AK83" s="19"/>
      <c r="AL83" s="19"/>
      <c r="AM83" s="19"/>
      <c r="AN83" s="20"/>
      <c r="AO83" s="18"/>
      <c r="AP83" s="19"/>
      <c r="AQ83" s="19"/>
      <c r="AR83" s="19"/>
      <c r="AS83" s="19"/>
      <c r="AT83" s="20"/>
      <c r="AU83" s="18"/>
      <c r="AV83" s="19"/>
      <c r="AW83" s="19"/>
      <c r="AX83" s="19"/>
      <c r="AY83" s="19"/>
      <c r="AZ83" s="20"/>
      <c r="BA83" s="18"/>
      <c r="BB83" s="19"/>
      <c r="BC83" s="19"/>
      <c r="BD83" s="19"/>
      <c r="BE83" s="19"/>
      <c r="BF83" s="20"/>
      <c r="BG83" s="18"/>
      <c r="BH83" s="19"/>
      <c r="BI83" s="19"/>
      <c r="BJ83" s="19"/>
      <c r="BK83" s="19"/>
      <c r="BL83" s="20"/>
      <c r="BM83" s="264"/>
      <c r="BN83" s="264"/>
      <c r="BO83" s="264"/>
      <c r="BP83" s="264"/>
      <c r="BQ83" s="259"/>
      <c r="BR83" s="259"/>
      <c r="BS83" s="260"/>
      <c r="BT83" s="1"/>
      <c r="BU83" s="1"/>
      <c r="BV83" s="1"/>
      <c r="BW83" s="1"/>
      <c r="BX83" s="1"/>
      <c r="BY83" s="1"/>
    </row>
    <row r="84" spans="1:77" ht="7.5" customHeight="1">
      <c r="A84" s="1"/>
      <c r="B84" s="104"/>
      <c r="C84" s="90"/>
      <c r="D84" s="261" t="s">
        <v>17</v>
      </c>
      <c r="E84" s="261"/>
      <c r="F84" s="261"/>
      <c r="G84" s="261"/>
      <c r="H84" s="261"/>
      <c r="I84" s="261"/>
      <c r="J84" s="261"/>
      <c r="K84" s="261"/>
      <c r="L84" s="261"/>
      <c r="M84" s="261"/>
      <c r="N84" s="261"/>
      <c r="O84" s="261"/>
      <c r="P84" s="261"/>
      <c r="Q84" s="18"/>
      <c r="R84" s="19"/>
      <c r="S84" s="19"/>
      <c r="T84" s="19"/>
      <c r="U84" s="19"/>
      <c r="V84" s="20"/>
      <c r="W84" s="18"/>
      <c r="X84" s="19"/>
      <c r="Y84" s="19"/>
      <c r="Z84" s="19"/>
      <c r="AA84" s="19"/>
      <c r="AB84" s="20"/>
      <c r="AC84" s="18"/>
      <c r="AD84" s="19"/>
      <c r="AE84" s="19"/>
      <c r="AF84" s="19"/>
      <c r="AG84" s="19"/>
      <c r="AH84" s="20"/>
      <c r="AI84" s="18"/>
      <c r="AJ84" s="19"/>
      <c r="AK84" s="19"/>
      <c r="AL84" s="19"/>
      <c r="AM84" s="19"/>
      <c r="AN84" s="20"/>
      <c r="AO84" s="18"/>
      <c r="AP84" s="19"/>
      <c r="AQ84" s="19"/>
      <c r="AR84" s="19"/>
      <c r="AS84" s="19"/>
      <c r="AT84" s="20"/>
      <c r="AU84" s="18"/>
      <c r="AV84" s="19"/>
      <c r="AW84" s="19"/>
      <c r="AX84" s="19"/>
      <c r="AY84" s="19"/>
      <c r="AZ84" s="20"/>
      <c r="BA84" s="18"/>
      <c r="BB84" s="19"/>
      <c r="BC84" s="19"/>
      <c r="BD84" s="19"/>
      <c r="BE84" s="19"/>
      <c r="BF84" s="20"/>
      <c r="BG84" s="18"/>
      <c r="BH84" s="19"/>
      <c r="BI84" s="19"/>
      <c r="BJ84" s="19"/>
      <c r="BK84" s="19"/>
      <c r="BL84" s="20"/>
      <c r="BM84" s="264">
        <f>IF(W84-Q84+AI84-AC84+AU84-AO84+BG84-BA84=0,0,(W84-Q84+AI84-AC84+AU84-AO84+BG84-BA84)*24)</f>
        <v>0</v>
      </c>
      <c r="BN84" s="264"/>
      <c r="BO84" s="264"/>
      <c r="BP84" s="264"/>
      <c r="BQ84" s="259" t="s">
        <v>5</v>
      </c>
      <c r="BR84" s="259"/>
      <c r="BS84" s="260"/>
      <c r="BT84" s="1"/>
      <c r="BU84" s="1"/>
      <c r="BV84" s="1"/>
      <c r="BW84" s="1"/>
      <c r="BX84" s="1"/>
      <c r="BY84" s="1"/>
    </row>
    <row r="85" spans="1:77" ht="7.5" customHeight="1">
      <c r="A85" s="1"/>
      <c r="B85" s="104"/>
      <c r="C85" s="90"/>
      <c r="D85" s="278"/>
      <c r="E85" s="278"/>
      <c r="F85" s="278"/>
      <c r="G85" s="278"/>
      <c r="H85" s="278"/>
      <c r="I85" s="278"/>
      <c r="J85" s="278"/>
      <c r="K85" s="278"/>
      <c r="L85" s="278"/>
      <c r="M85" s="278"/>
      <c r="N85" s="278"/>
      <c r="O85" s="278"/>
      <c r="P85" s="278"/>
      <c r="Q85" s="24"/>
      <c r="R85" s="25"/>
      <c r="S85" s="25"/>
      <c r="T85" s="25"/>
      <c r="U85" s="25"/>
      <c r="V85" s="26"/>
      <c r="W85" s="24"/>
      <c r="X85" s="25"/>
      <c r="Y85" s="25"/>
      <c r="Z85" s="25"/>
      <c r="AA85" s="25"/>
      <c r="AB85" s="26"/>
      <c r="AC85" s="24"/>
      <c r="AD85" s="25"/>
      <c r="AE85" s="25"/>
      <c r="AF85" s="25"/>
      <c r="AG85" s="25"/>
      <c r="AH85" s="26"/>
      <c r="AI85" s="24"/>
      <c r="AJ85" s="25"/>
      <c r="AK85" s="25"/>
      <c r="AL85" s="25"/>
      <c r="AM85" s="25"/>
      <c r="AN85" s="26"/>
      <c r="AO85" s="24"/>
      <c r="AP85" s="25"/>
      <c r="AQ85" s="25"/>
      <c r="AR85" s="25"/>
      <c r="AS85" s="25"/>
      <c r="AT85" s="26"/>
      <c r="AU85" s="24"/>
      <c r="AV85" s="25"/>
      <c r="AW85" s="25"/>
      <c r="AX85" s="25"/>
      <c r="AY85" s="25"/>
      <c r="AZ85" s="26"/>
      <c r="BA85" s="24"/>
      <c r="BB85" s="25"/>
      <c r="BC85" s="25"/>
      <c r="BD85" s="25"/>
      <c r="BE85" s="25"/>
      <c r="BF85" s="26"/>
      <c r="BG85" s="24"/>
      <c r="BH85" s="25"/>
      <c r="BI85" s="25"/>
      <c r="BJ85" s="25"/>
      <c r="BK85" s="25"/>
      <c r="BL85" s="26"/>
      <c r="BM85" s="265"/>
      <c r="BN85" s="265"/>
      <c r="BO85" s="265"/>
      <c r="BP85" s="265"/>
      <c r="BQ85" s="266"/>
      <c r="BR85" s="266"/>
      <c r="BS85" s="267"/>
      <c r="BT85" s="1"/>
      <c r="BU85" s="1"/>
      <c r="BV85" s="1"/>
      <c r="BW85" s="1"/>
      <c r="BX85" s="1"/>
      <c r="BY85" s="1"/>
    </row>
    <row r="86" spans="1:77" ht="7.5" customHeight="1">
      <c r="A86" s="1"/>
      <c r="B86" s="104"/>
      <c r="C86" s="90"/>
      <c r="D86" s="268" t="s">
        <v>18</v>
      </c>
      <c r="E86" s="268"/>
      <c r="F86" s="268"/>
      <c r="G86" s="268"/>
      <c r="H86" s="268"/>
      <c r="I86" s="268"/>
      <c r="J86" s="268"/>
      <c r="K86" s="268"/>
      <c r="L86" s="268"/>
      <c r="M86" s="268"/>
      <c r="N86" s="268"/>
      <c r="O86" s="268"/>
      <c r="P86" s="268"/>
      <c r="Q86" s="27"/>
      <c r="R86" s="28"/>
      <c r="S86" s="28"/>
      <c r="T86" s="28"/>
      <c r="U86" s="28"/>
      <c r="V86" s="29"/>
      <c r="W86" s="27"/>
      <c r="X86" s="28"/>
      <c r="Y86" s="28"/>
      <c r="Z86" s="28"/>
      <c r="AA86" s="28"/>
      <c r="AB86" s="29"/>
      <c r="AC86" s="27"/>
      <c r="AD86" s="28"/>
      <c r="AE86" s="28"/>
      <c r="AF86" s="28"/>
      <c r="AG86" s="28"/>
      <c r="AH86" s="29"/>
      <c r="AI86" s="27"/>
      <c r="AJ86" s="28"/>
      <c r="AK86" s="28"/>
      <c r="AL86" s="28"/>
      <c r="AM86" s="28"/>
      <c r="AN86" s="29"/>
      <c r="AO86" s="27"/>
      <c r="AP86" s="28"/>
      <c r="AQ86" s="28"/>
      <c r="AR86" s="28"/>
      <c r="AS86" s="28"/>
      <c r="AT86" s="29"/>
      <c r="AU86" s="27"/>
      <c r="AV86" s="28"/>
      <c r="AW86" s="28"/>
      <c r="AX86" s="28"/>
      <c r="AY86" s="28"/>
      <c r="AZ86" s="29"/>
      <c r="BA86" s="27"/>
      <c r="BB86" s="28"/>
      <c r="BC86" s="28"/>
      <c r="BD86" s="28"/>
      <c r="BE86" s="28"/>
      <c r="BF86" s="29"/>
      <c r="BG86" s="27"/>
      <c r="BH86" s="28"/>
      <c r="BI86" s="28"/>
      <c r="BJ86" s="28"/>
      <c r="BK86" s="28"/>
      <c r="BL86" s="29"/>
      <c r="BM86" s="277">
        <f>IF(W86-Q86+AI86-AC86+AU86-AO86+BG86-BA86=0,0,(W86-Q86+AI86-AC86+AU86-AO86+BG86-BA86)*24)</f>
        <v>0</v>
      </c>
      <c r="BN86" s="277"/>
      <c r="BO86" s="277"/>
      <c r="BP86" s="277"/>
      <c r="BQ86" s="273" t="s">
        <v>5</v>
      </c>
      <c r="BR86" s="273"/>
      <c r="BS86" s="274"/>
      <c r="BT86" s="1"/>
      <c r="BU86" s="1"/>
      <c r="BV86" s="1"/>
      <c r="BW86" s="1"/>
      <c r="BX86" s="1"/>
      <c r="BY86" s="1"/>
    </row>
    <row r="87" spans="1:77" ht="7.5" customHeight="1">
      <c r="A87" s="1"/>
      <c r="B87" s="104"/>
      <c r="C87" s="90"/>
      <c r="D87" s="261"/>
      <c r="E87" s="261"/>
      <c r="F87" s="261"/>
      <c r="G87" s="261"/>
      <c r="H87" s="261"/>
      <c r="I87" s="261"/>
      <c r="J87" s="261"/>
      <c r="K87" s="261"/>
      <c r="L87" s="261"/>
      <c r="M87" s="261"/>
      <c r="N87" s="261"/>
      <c r="O87" s="261"/>
      <c r="P87" s="261"/>
      <c r="Q87" s="18"/>
      <c r="R87" s="19"/>
      <c r="S87" s="19"/>
      <c r="T87" s="19"/>
      <c r="U87" s="19"/>
      <c r="V87" s="20"/>
      <c r="W87" s="18"/>
      <c r="X87" s="19"/>
      <c r="Y87" s="19"/>
      <c r="Z87" s="19"/>
      <c r="AA87" s="19"/>
      <c r="AB87" s="20"/>
      <c r="AC87" s="18"/>
      <c r="AD87" s="19"/>
      <c r="AE87" s="19"/>
      <c r="AF87" s="19"/>
      <c r="AG87" s="19"/>
      <c r="AH87" s="20"/>
      <c r="AI87" s="18"/>
      <c r="AJ87" s="19"/>
      <c r="AK87" s="19"/>
      <c r="AL87" s="19"/>
      <c r="AM87" s="19"/>
      <c r="AN87" s="20"/>
      <c r="AO87" s="18"/>
      <c r="AP87" s="19"/>
      <c r="AQ87" s="19"/>
      <c r="AR87" s="19"/>
      <c r="AS87" s="19"/>
      <c r="AT87" s="20"/>
      <c r="AU87" s="18"/>
      <c r="AV87" s="19"/>
      <c r="AW87" s="19"/>
      <c r="AX87" s="19"/>
      <c r="AY87" s="19"/>
      <c r="AZ87" s="20"/>
      <c r="BA87" s="18"/>
      <c r="BB87" s="19"/>
      <c r="BC87" s="19"/>
      <c r="BD87" s="19"/>
      <c r="BE87" s="19"/>
      <c r="BF87" s="20"/>
      <c r="BG87" s="18"/>
      <c r="BH87" s="19"/>
      <c r="BI87" s="19"/>
      <c r="BJ87" s="19"/>
      <c r="BK87" s="19"/>
      <c r="BL87" s="20"/>
      <c r="BM87" s="264"/>
      <c r="BN87" s="264"/>
      <c r="BO87" s="264"/>
      <c r="BP87" s="264"/>
      <c r="BQ87" s="259"/>
      <c r="BR87" s="259"/>
      <c r="BS87" s="260"/>
      <c r="BT87" s="1"/>
      <c r="BU87" s="1"/>
      <c r="BV87" s="1"/>
      <c r="BW87" s="1"/>
      <c r="BX87" s="1"/>
      <c r="BY87" s="1"/>
    </row>
    <row r="88" spans="1:77" ht="7.5" customHeight="1">
      <c r="A88" s="1"/>
      <c r="B88" s="104"/>
      <c r="C88" s="90"/>
      <c r="D88" s="261" t="s">
        <v>19</v>
      </c>
      <c r="E88" s="261"/>
      <c r="F88" s="261"/>
      <c r="G88" s="261"/>
      <c r="H88" s="261"/>
      <c r="I88" s="261"/>
      <c r="J88" s="261"/>
      <c r="K88" s="261"/>
      <c r="L88" s="261"/>
      <c r="M88" s="261"/>
      <c r="N88" s="261"/>
      <c r="O88" s="261"/>
      <c r="P88" s="261"/>
      <c r="Q88" s="18"/>
      <c r="R88" s="19"/>
      <c r="S88" s="19"/>
      <c r="T88" s="19"/>
      <c r="U88" s="19"/>
      <c r="V88" s="20"/>
      <c r="W88" s="18"/>
      <c r="X88" s="19"/>
      <c r="Y88" s="19"/>
      <c r="Z88" s="19"/>
      <c r="AA88" s="19"/>
      <c r="AB88" s="20"/>
      <c r="AC88" s="18"/>
      <c r="AD88" s="19"/>
      <c r="AE88" s="19"/>
      <c r="AF88" s="19"/>
      <c r="AG88" s="19"/>
      <c r="AH88" s="20"/>
      <c r="AI88" s="18"/>
      <c r="AJ88" s="19"/>
      <c r="AK88" s="19"/>
      <c r="AL88" s="19"/>
      <c r="AM88" s="19"/>
      <c r="AN88" s="20"/>
      <c r="AO88" s="18"/>
      <c r="AP88" s="19"/>
      <c r="AQ88" s="19"/>
      <c r="AR88" s="19"/>
      <c r="AS88" s="19"/>
      <c r="AT88" s="20"/>
      <c r="AU88" s="18"/>
      <c r="AV88" s="19"/>
      <c r="AW88" s="19"/>
      <c r="AX88" s="19"/>
      <c r="AY88" s="19"/>
      <c r="AZ88" s="20"/>
      <c r="BA88" s="18"/>
      <c r="BB88" s="19"/>
      <c r="BC88" s="19"/>
      <c r="BD88" s="19"/>
      <c r="BE88" s="19"/>
      <c r="BF88" s="20"/>
      <c r="BG88" s="18"/>
      <c r="BH88" s="19"/>
      <c r="BI88" s="19"/>
      <c r="BJ88" s="19"/>
      <c r="BK88" s="19"/>
      <c r="BL88" s="20"/>
      <c r="BM88" s="264">
        <f>IF(W88-Q88+AI88-AC88+AU88-AO88+BG88-BA88=0,0,(W88-Q88+AI88-AC88+AU88-AO88+BG88-BA88)*24)</f>
        <v>0</v>
      </c>
      <c r="BN88" s="264"/>
      <c r="BO88" s="264"/>
      <c r="BP88" s="264"/>
      <c r="BQ88" s="259" t="s">
        <v>5</v>
      </c>
      <c r="BR88" s="259"/>
      <c r="BS88" s="260"/>
      <c r="BT88" s="1"/>
      <c r="BU88" s="1"/>
      <c r="BV88" s="1"/>
      <c r="BW88" s="1"/>
      <c r="BX88" s="1"/>
      <c r="BY88" s="1"/>
    </row>
    <row r="89" spans="1:77" ht="7.5" customHeight="1" thickBot="1">
      <c r="A89" s="1"/>
      <c r="B89" s="93"/>
      <c r="C89" s="94"/>
      <c r="D89" s="275"/>
      <c r="E89" s="275"/>
      <c r="F89" s="275"/>
      <c r="G89" s="275"/>
      <c r="H89" s="275"/>
      <c r="I89" s="275"/>
      <c r="J89" s="275"/>
      <c r="K89" s="275"/>
      <c r="L89" s="275"/>
      <c r="M89" s="275"/>
      <c r="N89" s="275"/>
      <c r="O89" s="275"/>
      <c r="P89" s="275"/>
      <c r="Q89" s="21"/>
      <c r="R89" s="22"/>
      <c r="S89" s="22"/>
      <c r="T89" s="22"/>
      <c r="U89" s="22"/>
      <c r="V89" s="23"/>
      <c r="W89" s="21"/>
      <c r="X89" s="22"/>
      <c r="Y89" s="22"/>
      <c r="Z89" s="22"/>
      <c r="AA89" s="22"/>
      <c r="AB89" s="23"/>
      <c r="AC89" s="21"/>
      <c r="AD89" s="22"/>
      <c r="AE89" s="22"/>
      <c r="AF89" s="22"/>
      <c r="AG89" s="22"/>
      <c r="AH89" s="23"/>
      <c r="AI89" s="21"/>
      <c r="AJ89" s="22"/>
      <c r="AK89" s="22"/>
      <c r="AL89" s="22"/>
      <c r="AM89" s="22"/>
      <c r="AN89" s="23"/>
      <c r="AO89" s="21"/>
      <c r="AP89" s="22"/>
      <c r="AQ89" s="22"/>
      <c r="AR89" s="22"/>
      <c r="AS89" s="22"/>
      <c r="AT89" s="23"/>
      <c r="AU89" s="21"/>
      <c r="AV89" s="22"/>
      <c r="AW89" s="22"/>
      <c r="AX89" s="22"/>
      <c r="AY89" s="22"/>
      <c r="AZ89" s="23"/>
      <c r="BA89" s="21"/>
      <c r="BB89" s="22"/>
      <c r="BC89" s="22"/>
      <c r="BD89" s="22"/>
      <c r="BE89" s="22"/>
      <c r="BF89" s="23"/>
      <c r="BG89" s="21"/>
      <c r="BH89" s="22"/>
      <c r="BI89" s="22"/>
      <c r="BJ89" s="22"/>
      <c r="BK89" s="22"/>
      <c r="BL89" s="23"/>
      <c r="BM89" s="270"/>
      <c r="BN89" s="270"/>
      <c r="BO89" s="270"/>
      <c r="BP89" s="270"/>
      <c r="BQ89" s="262"/>
      <c r="BR89" s="262"/>
      <c r="BS89" s="263"/>
      <c r="BT89" s="1"/>
      <c r="BU89" s="1"/>
      <c r="BV89" s="1"/>
      <c r="BW89" s="1"/>
      <c r="BX89" s="1"/>
      <c r="BY89" s="1"/>
    </row>
    <row r="90" spans="1:77" ht="7.5" customHeight="1">
      <c r="A90" s="1"/>
      <c r="B90" s="137" t="s">
        <v>90</v>
      </c>
      <c r="C90" s="138"/>
      <c r="D90" s="271" t="s">
        <v>14</v>
      </c>
      <c r="E90" s="271"/>
      <c r="F90" s="271"/>
      <c r="G90" s="271"/>
      <c r="H90" s="271"/>
      <c r="I90" s="271"/>
      <c r="J90" s="271"/>
      <c r="K90" s="271"/>
      <c r="L90" s="271"/>
      <c r="M90" s="271"/>
      <c r="N90" s="271"/>
      <c r="O90" s="271"/>
      <c r="P90" s="271"/>
      <c r="Q90" s="30"/>
      <c r="R90" s="31"/>
      <c r="S90" s="31"/>
      <c r="T90" s="31"/>
      <c r="U90" s="31"/>
      <c r="V90" s="32"/>
      <c r="W90" s="30"/>
      <c r="X90" s="31"/>
      <c r="Y90" s="31"/>
      <c r="Z90" s="31"/>
      <c r="AA90" s="31"/>
      <c r="AB90" s="32"/>
      <c r="AC90" s="30"/>
      <c r="AD90" s="31"/>
      <c r="AE90" s="31"/>
      <c r="AF90" s="31"/>
      <c r="AG90" s="31"/>
      <c r="AH90" s="32"/>
      <c r="AI90" s="30"/>
      <c r="AJ90" s="31"/>
      <c r="AK90" s="31"/>
      <c r="AL90" s="31"/>
      <c r="AM90" s="31"/>
      <c r="AN90" s="32"/>
      <c r="AO90" s="30"/>
      <c r="AP90" s="31"/>
      <c r="AQ90" s="31"/>
      <c r="AR90" s="31"/>
      <c r="AS90" s="31"/>
      <c r="AT90" s="32"/>
      <c r="AU90" s="30"/>
      <c r="AV90" s="31"/>
      <c r="AW90" s="31"/>
      <c r="AX90" s="31"/>
      <c r="AY90" s="31"/>
      <c r="AZ90" s="32"/>
      <c r="BA90" s="30"/>
      <c r="BB90" s="31"/>
      <c r="BC90" s="31"/>
      <c r="BD90" s="31"/>
      <c r="BE90" s="31"/>
      <c r="BF90" s="32"/>
      <c r="BG90" s="30"/>
      <c r="BH90" s="31"/>
      <c r="BI90" s="31"/>
      <c r="BJ90" s="31"/>
      <c r="BK90" s="31"/>
      <c r="BL90" s="32"/>
      <c r="BM90" s="279">
        <f>IF(W90-Q90+AI90-AC90+AU90-AO90+BG90-BA90=0,0,(W90-Q90+AI90-AC90+AU90-AO90+BG90-BA90)*24)</f>
        <v>0</v>
      </c>
      <c r="BN90" s="279"/>
      <c r="BO90" s="279"/>
      <c r="BP90" s="279"/>
      <c r="BQ90" s="281" t="s">
        <v>5</v>
      </c>
      <c r="BR90" s="281"/>
      <c r="BS90" s="282"/>
      <c r="BT90" s="1"/>
      <c r="BU90" s="1"/>
      <c r="BV90" s="1"/>
      <c r="BW90" s="1"/>
      <c r="BX90" s="1"/>
      <c r="BY90" s="1"/>
    </row>
    <row r="91" spans="1:77" ht="7.5" customHeight="1">
      <c r="A91" s="1"/>
      <c r="B91" s="104"/>
      <c r="C91" s="90"/>
      <c r="D91" s="272"/>
      <c r="E91" s="272"/>
      <c r="F91" s="272"/>
      <c r="G91" s="272"/>
      <c r="H91" s="272"/>
      <c r="I91" s="272"/>
      <c r="J91" s="272"/>
      <c r="K91" s="272"/>
      <c r="L91" s="272"/>
      <c r="M91" s="272"/>
      <c r="N91" s="272"/>
      <c r="O91" s="272"/>
      <c r="P91" s="272"/>
      <c r="Q91" s="33"/>
      <c r="R91" s="34"/>
      <c r="S91" s="34"/>
      <c r="T91" s="34"/>
      <c r="U91" s="34"/>
      <c r="V91" s="35"/>
      <c r="W91" s="33"/>
      <c r="X91" s="34"/>
      <c r="Y91" s="34"/>
      <c r="Z91" s="34"/>
      <c r="AA91" s="34"/>
      <c r="AB91" s="35"/>
      <c r="AC91" s="33"/>
      <c r="AD91" s="34"/>
      <c r="AE91" s="34"/>
      <c r="AF91" s="34"/>
      <c r="AG91" s="34"/>
      <c r="AH91" s="35"/>
      <c r="AI91" s="33"/>
      <c r="AJ91" s="34"/>
      <c r="AK91" s="34"/>
      <c r="AL91" s="34"/>
      <c r="AM91" s="34"/>
      <c r="AN91" s="35"/>
      <c r="AO91" s="33"/>
      <c r="AP91" s="34"/>
      <c r="AQ91" s="34"/>
      <c r="AR91" s="34"/>
      <c r="AS91" s="34"/>
      <c r="AT91" s="35"/>
      <c r="AU91" s="33"/>
      <c r="AV91" s="34"/>
      <c r="AW91" s="34"/>
      <c r="AX91" s="34"/>
      <c r="AY91" s="34"/>
      <c r="AZ91" s="35"/>
      <c r="BA91" s="33"/>
      <c r="BB91" s="34"/>
      <c r="BC91" s="34"/>
      <c r="BD91" s="34"/>
      <c r="BE91" s="34"/>
      <c r="BF91" s="35"/>
      <c r="BG91" s="33"/>
      <c r="BH91" s="34"/>
      <c r="BI91" s="34"/>
      <c r="BJ91" s="34"/>
      <c r="BK91" s="34"/>
      <c r="BL91" s="35"/>
      <c r="BM91" s="280"/>
      <c r="BN91" s="280"/>
      <c r="BO91" s="280"/>
      <c r="BP91" s="280"/>
      <c r="BQ91" s="283"/>
      <c r="BR91" s="283"/>
      <c r="BS91" s="284"/>
      <c r="BT91" s="1"/>
      <c r="BU91" s="1"/>
      <c r="BV91" s="1"/>
      <c r="BW91" s="1"/>
      <c r="BX91" s="1"/>
      <c r="BY91" s="1"/>
    </row>
    <row r="92" spans="1:77" ht="7.5" customHeight="1">
      <c r="A92" s="1"/>
      <c r="B92" s="104"/>
      <c r="C92" s="90"/>
      <c r="D92" s="269" t="s">
        <v>15</v>
      </c>
      <c r="E92" s="269"/>
      <c r="F92" s="269"/>
      <c r="G92" s="269"/>
      <c r="H92" s="269"/>
      <c r="I92" s="269"/>
      <c r="J92" s="269"/>
      <c r="K92" s="269"/>
      <c r="L92" s="269"/>
      <c r="M92" s="269"/>
      <c r="N92" s="269"/>
      <c r="O92" s="269"/>
      <c r="P92" s="269"/>
      <c r="Q92" s="36"/>
      <c r="R92" s="37"/>
      <c r="S92" s="37"/>
      <c r="T92" s="37"/>
      <c r="U92" s="37"/>
      <c r="V92" s="38"/>
      <c r="W92" s="36"/>
      <c r="X92" s="37"/>
      <c r="Y92" s="37"/>
      <c r="Z92" s="37"/>
      <c r="AA92" s="37"/>
      <c r="AB92" s="38"/>
      <c r="AC92" s="36"/>
      <c r="AD92" s="37"/>
      <c r="AE92" s="37"/>
      <c r="AF92" s="37"/>
      <c r="AG92" s="37"/>
      <c r="AH92" s="38"/>
      <c r="AI92" s="36"/>
      <c r="AJ92" s="37"/>
      <c r="AK92" s="37"/>
      <c r="AL92" s="37"/>
      <c r="AM92" s="37"/>
      <c r="AN92" s="38"/>
      <c r="AO92" s="36"/>
      <c r="AP92" s="37"/>
      <c r="AQ92" s="37"/>
      <c r="AR92" s="37"/>
      <c r="AS92" s="37"/>
      <c r="AT92" s="38"/>
      <c r="AU92" s="36"/>
      <c r="AV92" s="37"/>
      <c r="AW92" s="37"/>
      <c r="AX92" s="37"/>
      <c r="AY92" s="37"/>
      <c r="AZ92" s="38"/>
      <c r="BA92" s="36"/>
      <c r="BB92" s="37"/>
      <c r="BC92" s="37"/>
      <c r="BD92" s="37"/>
      <c r="BE92" s="37"/>
      <c r="BF92" s="38"/>
      <c r="BG92" s="36"/>
      <c r="BH92" s="37"/>
      <c r="BI92" s="37"/>
      <c r="BJ92" s="37"/>
      <c r="BK92" s="37"/>
      <c r="BL92" s="38"/>
      <c r="BM92" s="276">
        <f>IF(W92-Q92+AI92-AC92+AU92-AO92+BG92-BA92=0,0,(W92-Q92+AI92-AC92+AU92-AO92+BG92-BA92)*24)</f>
        <v>0</v>
      </c>
      <c r="BN92" s="276"/>
      <c r="BO92" s="276"/>
      <c r="BP92" s="276"/>
      <c r="BQ92" s="257" t="s">
        <v>5</v>
      </c>
      <c r="BR92" s="257"/>
      <c r="BS92" s="258"/>
      <c r="BT92" s="1"/>
      <c r="BU92" s="1"/>
      <c r="BV92" s="1"/>
      <c r="BW92" s="1"/>
      <c r="BX92" s="1"/>
      <c r="BY92" s="1"/>
    </row>
    <row r="93" spans="1:77" ht="7.5" customHeight="1">
      <c r="A93" s="1"/>
      <c r="B93" s="104"/>
      <c r="C93" s="90"/>
      <c r="D93" s="261"/>
      <c r="E93" s="261"/>
      <c r="F93" s="261"/>
      <c r="G93" s="261"/>
      <c r="H93" s="261"/>
      <c r="I93" s="261"/>
      <c r="J93" s="261"/>
      <c r="K93" s="261"/>
      <c r="L93" s="261"/>
      <c r="M93" s="261"/>
      <c r="N93" s="261"/>
      <c r="O93" s="261"/>
      <c r="P93" s="261"/>
      <c r="Q93" s="18"/>
      <c r="R93" s="19"/>
      <c r="S93" s="19"/>
      <c r="T93" s="19"/>
      <c r="U93" s="19"/>
      <c r="V93" s="20"/>
      <c r="W93" s="18"/>
      <c r="X93" s="19"/>
      <c r="Y93" s="19"/>
      <c r="Z93" s="19"/>
      <c r="AA93" s="19"/>
      <c r="AB93" s="20"/>
      <c r="AC93" s="18"/>
      <c r="AD93" s="19"/>
      <c r="AE93" s="19"/>
      <c r="AF93" s="19"/>
      <c r="AG93" s="19"/>
      <c r="AH93" s="20"/>
      <c r="AI93" s="18"/>
      <c r="AJ93" s="19"/>
      <c r="AK93" s="19"/>
      <c r="AL93" s="19"/>
      <c r="AM93" s="19"/>
      <c r="AN93" s="20"/>
      <c r="AO93" s="18"/>
      <c r="AP93" s="19"/>
      <c r="AQ93" s="19"/>
      <c r="AR93" s="19"/>
      <c r="AS93" s="19"/>
      <c r="AT93" s="20"/>
      <c r="AU93" s="18"/>
      <c r="AV93" s="19"/>
      <c r="AW93" s="19"/>
      <c r="AX93" s="19"/>
      <c r="AY93" s="19"/>
      <c r="AZ93" s="20"/>
      <c r="BA93" s="18"/>
      <c r="BB93" s="19"/>
      <c r="BC93" s="19"/>
      <c r="BD93" s="19"/>
      <c r="BE93" s="19"/>
      <c r="BF93" s="20"/>
      <c r="BG93" s="18"/>
      <c r="BH93" s="19"/>
      <c r="BI93" s="19"/>
      <c r="BJ93" s="19"/>
      <c r="BK93" s="19"/>
      <c r="BL93" s="20"/>
      <c r="BM93" s="264"/>
      <c r="BN93" s="264"/>
      <c r="BO93" s="264"/>
      <c r="BP93" s="264"/>
      <c r="BQ93" s="259"/>
      <c r="BR93" s="259"/>
      <c r="BS93" s="260"/>
      <c r="BT93" s="1"/>
      <c r="BU93" s="1"/>
      <c r="BV93" s="1"/>
      <c r="BW93" s="1"/>
      <c r="BX93" s="1"/>
      <c r="BY93" s="1"/>
    </row>
    <row r="94" spans="1:77" ht="7.5" customHeight="1">
      <c r="A94" s="1"/>
      <c r="B94" s="104"/>
      <c r="C94" s="90"/>
      <c r="D94" s="261" t="s">
        <v>16</v>
      </c>
      <c r="E94" s="261"/>
      <c r="F94" s="261"/>
      <c r="G94" s="261"/>
      <c r="H94" s="261"/>
      <c r="I94" s="261"/>
      <c r="J94" s="261"/>
      <c r="K94" s="261"/>
      <c r="L94" s="261"/>
      <c r="M94" s="261"/>
      <c r="N94" s="261"/>
      <c r="O94" s="261"/>
      <c r="P94" s="261"/>
      <c r="Q94" s="18"/>
      <c r="R94" s="19"/>
      <c r="S94" s="19"/>
      <c r="T94" s="19"/>
      <c r="U94" s="19"/>
      <c r="V94" s="20"/>
      <c r="W94" s="18"/>
      <c r="X94" s="19"/>
      <c r="Y94" s="19"/>
      <c r="Z94" s="19"/>
      <c r="AA94" s="19"/>
      <c r="AB94" s="20"/>
      <c r="AC94" s="18"/>
      <c r="AD94" s="19"/>
      <c r="AE94" s="19"/>
      <c r="AF94" s="19"/>
      <c r="AG94" s="19"/>
      <c r="AH94" s="20"/>
      <c r="AI94" s="18"/>
      <c r="AJ94" s="19"/>
      <c r="AK94" s="19"/>
      <c r="AL94" s="19"/>
      <c r="AM94" s="19"/>
      <c r="AN94" s="20"/>
      <c r="AO94" s="18"/>
      <c r="AP94" s="19"/>
      <c r="AQ94" s="19"/>
      <c r="AR94" s="19"/>
      <c r="AS94" s="19"/>
      <c r="AT94" s="20"/>
      <c r="AU94" s="18"/>
      <c r="AV94" s="19"/>
      <c r="AW94" s="19"/>
      <c r="AX94" s="19"/>
      <c r="AY94" s="19"/>
      <c r="AZ94" s="20"/>
      <c r="BA94" s="18"/>
      <c r="BB94" s="19"/>
      <c r="BC94" s="19"/>
      <c r="BD94" s="19"/>
      <c r="BE94" s="19"/>
      <c r="BF94" s="20"/>
      <c r="BG94" s="18"/>
      <c r="BH94" s="19"/>
      <c r="BI94" s="19"/>
      <c r="BJ94" s="19"/>
      <c r="BK94" s="19"/>
      <c r="BL94" s="20"/>
      <c r="BM94" s="264">
        <f>IF(W94-Q94+AI94-AC94+AU94-AO94+BG94-BA94=0,0,(W94-Q94+AI94-AC94+AU94-AO94+BG94-BA94)*24)</f>
        <v>0</v>
      </c>
      <c r="BN94" s="264"/>
      <c r="BO94" s="264"/>
      <c r="BP94" s="264"/>
      <c r="BQ94" s="259" t="s">
        <v>5</v>
      </c>
      <c r="BR94" s="259"/>
      <c r="BS94" s="260"/>
      <c r="BT94" s="1"/>
      <c r="BU94" s="1"/>
      <c r="BV94" s="1"/>
      <c r="BW94" s="1"/>
      <c r="BX94" s="1"/>
      <c r="BY94" s="1"/>
    </row>
    <row r="95" spans="1:77" ht="7.5" customHeight="1">
      <c r="A95" s="1"/>
      <c r="B95" s="104"/>
      <c r="C95" s="90"/>
      <c r="D95" s="261"/>
      <c r="E95" s="261"/>
      <c r="F95" s="261"/>
      <c r="G95" s="261"/>
      <c r="H95" s="261"/>
      <c r="I95" s="261"/>
      <c r="J95" s="261"/>
      <c r="K95" s="261"/>
      <c r="L95" s="261"/>
      <c r="M95" s="261"/>
      <c r="N95" s="261"/>
      <c r="O95" s="261"/>
      <c r="P95" s="261"/>
      <c r="Q95" s="18"/>
      <c r="R95" s="19"/>
      <c r="S95" s="19"/>
      <c r="T95" s="19"/>
      <c r="U95" s="19"/>
      <c r="V95" s="20"/>
      <c r="W95" s="18"/>
      <c r="X95" s="19"/>
      <c r="Y95" s="19"/>
      <c r="Z95" s="19"/>
      <c r="AA95" s="19"/>
      <c r="AB95" s="20"/>
      <c r="AC95" s="18"/>
      <c r="AD95" s="19"/>
      <c r="AE95" s="19"/>
      <c r="AF95" s="19"/>
      <c r="AG95" s="19"/>
      <c r="AH95" s="20"/>
      <c r="AI95" s="18"/>
      <c r="AJ95" s="19"/>
      <c r="AK95" s="19"/>
      <c r="AL95" s="19"/>
      <c r="AM95" s="19"/>
      <c r="AN95" s="20"/>
      <c r="AO95" s="18"/>
      <c r="AP95" s="19"/>
      <c r="AQ95" s="19"/>
      <c r="AR95" s="19"/>
      <c r="AS95" s="19"/>
      <c r="AT95" s="20"/>
      <c r="AU95" s="18"/>
      <c r="AV95" s="19"/>
      <c r="AW95" s="19"/>
      <c r="AX95" s="19"/>
      <c r="AY95" s="19"/>
      <c r="AZ95" s="20"/>
      <c r="BA95" s="18"/>
      <c r="BB95" s="19"/>
      <c r="BC95" s="19"/>
      <c r="BD95" s="19"/>
      <c r="BE95" s="19"/>
      <c r="BF95" s="20"/>
      <c r="BG95" s="18"/>
      <c r="BH95" s="19"/>
      <c r="BI95" s="19"/>
      <c r="BJ95" s="19"/>
      <c r="BK95" s="19"/>
      <c r="BL95" s="20"/>
      <c r="BM95" s="264"/>
      <c r="BN95" s="264"/>
      <c r="BO95" s="264"/>
      <c r="BP95" s="264"/>
      <c r="BQ95" s="259"/>
      <c r="BR95" s="259"/>
      <c r="BS95" s="260"/>
      <c r="BT95" s="1"/>
      <c r="BU95" s="1"/>
      <c r="BV95" s="1"/>
      <c r="BW95" s="1"/>
      <c r="BX95" s="1"/>
      <c r="BY95" s="1"/>
    </row>
    <row r="96" spans="1:77" ht="7.5" customHeight="1">
      <c r="A96" s="1"/>
      <c r="B96" s="104"/>
      <c r="C96" s="90"/>
      <c r="D96" s="261" t="s">
        <v>17</v>
      </c>
      <c r="E96" s="261"/>
      <c r="F96" s="261"/>
      <c r="G96" s="261"/>
      <c r="H96" s="261"/>
      <c r="I96" s="261"/>
      <c r="J96" s="261"/>
      <c r="K96" s="261"/>
      <c r="L96" s="261"/>
      <c r="M96" s="261"/>
      <c r="N96" s="261"/>
      <c r="O96" s="261"/>
      <c r="P96" s="261"/>
      <c r="Q96" s="18"/>
      <c r="R96" s="19"/>
      <c r="S96" s="19"/>
      <c r="T96" s="19"/>
      <c r="U96" s="19"/>
      <c r="V96" s="20"/>
      <c r="W96" s="18"/>
      <c r="X96" s="19"/>
      <c r="Y96" s="19"/>
      <c r="Z96" s="19"/>
      <c r="AA96" s="19"/>
      <c r="AB96" s="20"/>
      <c r="AC96" s="18"/>
      <c r="AD96" s="19"/>
      <c r="AE96" s="19"/>
      <c r="AF96" s="19"/>
      <c r="AG96" s="19"/>
      <c r="AH96" s="20"/>
      <c r="AI96" s="18"/>
      <c r="AJ96" s="19"/>
      <c r="AK96" s="19"/>
      <c r="AL96" s="19"/>
      <c r="AM96" s="19"/>
      <c r="AN96" s="20"/>
      <c r="AO96" s="18"/>
      <c r="AP96" s="19"/>
      <c r="AQ96" s="19"/>
      <c r="AR96" s="19"/>
      <c r="AS96" s="19"/>
      <c r="AT96" s="20"/>
      <c r="AU96" s="18"/>
      <c r="AV96" s="19"/>
      <c r="AW96" s="19"/>
      <c r="AX96" s="19"/>
      <c r="AY96" s="19"/>
      <c r="AZ96" s="20"/>
      <c r="BA96" s="18"/>
      <c r="BB96" s="19"/>
      <c r="BC96" s="19"/>
      <c r="BD96" s="19"/>
      <c r="BE96" s="19"/>
      <c r="BF96" s="20"/>
      <c r="BG96" s="18"/>
      <c r="BH96" s="19"/>
      <c r="BI96" s="19"/>
      <c r="BJ96" s="19"/>
      <c r="BK96" s="19"/>
      <c r="BL96" s="20"/>
      <c r="BM96" s="264">
        <f>IF(W96-Q96+AI96-AC96+AU96-AO96+BG96-BA96=0,0,(W96-Q96+AI96-AC96+AU96-AO96+BG96-BA96)*24)</f>
        <v>0</v>
      </c>
      <c r="BN96" s="264"/>
      <c r="BO96" s="264"/>
      <c r="BP96" s="264"/>
      <c r="BQ96" s="259" t="s">
        <v>5</v>
      </c>
      <c r="BR96" s="259"/>
      <c r="BS96" s="260"/>
      <c r="BT96" s="1"/>
      <c r="BU96" s="1"/>
      <c r="BV96" s="1"/>
      <c r="BW96" s="1"/>
      <c r="BX96" s="1"/>
      <c r="BY96" s="1"/>
    </row>
    <row r="97" spans="1:77" ht="7.5" customHeight="1">
      <c r="A97" s="1"/>
      <c r="B97" s="104"/>
      <c r="C97" s="90"/>
      <c r="D97" s="278"/>
      <c r="E97" s="278"/>
      <c r="F97" s="278"/>
      <c r="G97" s="278"/>
      <c r="H97" s="278"/>
      <c r="I97" s="278"/>
      <c r="J97" s="278"/>
      <c r="K97" s="278"/>
      <c r="L97" s="278"/>
      <c r="M97" s="278"/>
      <c r="N97" s="278"/>
      <c r="O97" s="278"/>
      <c r="P97" s="278"/>
      <c r="Q97" s="24"/>
      <c r="R97" s="25"/>
      <c r="S97" s="25"/>
      <c r="T97" s="25"/>
      <c r="U97" s="25"/>
      <c r="V97" s="26"/>
      <c r="W97" s="24"/>
      <c r="X97" s="25"/>
      <c r="Y97" s="25"/>
      <c r="Z97" s="25"/>
      <c r="AA97" s="25"/>
      <c r="AB97" s="26"/>
      <c r="AC97" s="24"/>
      <c r="AD97" s="25"/>
      <c r="AE97" s="25"/>
      <c r="AF97" s="25"/>
      <c r="AG97" s="25"/>
      <c r="AH97" s="26"/>
      <c r="AI97" s="24"/>
      <c r="AJ97" s="25"/>
      <c r="AK97" s="25"/>
      <c r="AL97" s="25"/>
      <c r="AM97" s="25"/>
      <c r="AN97" s="26"/>
      <c r="AO97" s="24"/>
      <c r="AP97" s="25"/>
      <c r="AQ97" s="25"/>
      <c r="AR97" s="25"/>
      <c r="AS97" s="25"/>
      <c r="AT97" s="26"/>
      <c r="AU97" s="24"/>
      <c r="AV97" s="25"/>
      <c r="AW97" s="25"/>
      <c r="AX97" s="25"/>
      <c r="AY97" s="25"/>
      <c r="AZ97" s="26"/>
      <c r="BA97" s="24"/>
      <c r="BB97" s="25"/>
      <c r="BC97" s="25"/>
      <c r="BD97" s="25"/>
      <c r="BE97" s="25"/>
      <c r="BF97" s="26"/>
      <c r="BG97" s="24"/>
      <c r="BH97" s="25"/>
      <c r="BI97" s="25"/>
      <c r="BJ97" s="25"/>
      <c r="BK97" s="25"/>
      <c r="BL97" s="26"/>
      <c r="BM97" s="265"/>
      <c r="BN97" s="265"/>
      <c r="BO97" s="265"/>
      <c r="BP97" s="265"/>
      <c r="BQ97" s="266"/>
      <c r="BR97" s="266"/>
      <c r="BS97" s="267"/>
      <c r="BT97" s="1"/>
      <c r="BU97" s="1"/>
      <c r="BV97" s="1"/>
      <c r="BW97" s="1"/>
      <c r="BX97" s="1"/>
      <c r="BY97" s="1"/>
    </row>
    <row r="98" spans="1:77" ht="7.5" customHeight="1">
      <c r="A98" s="1"/>
      <c r="B98" s="104"/>
      <c r="C98" s="90"/>
      <c r="D98" s="268" t="s">
        <v>18</v>
      </c>
      <c r="E98" s="268"/>
      <c r="F98" s="268"/>
      <c r="G98" s="268"/>
      <c r="H98" s="268"/>
      <c r="I98" s="268"/>
      <c r="J98" s="268"/>
      <c r="K98" s="268"/>
      <c r="L98" s="268"/>
      <c r="M98" s="268"/>
      <c r="N98" s="268"/>
      <c r="O98" s="268"/>
      <c r="P98" s="268"/>
      <c r="Q98" s="27"/>
      <c r="R98" s="28"/>
      <c r="S98" s="28"/>
      <c r="T98" s="28"/>
      <c r="U98" s="28"/>
      <c r="V98" s="29"/>
      <c r="W98" s="27"/>
      <c r="X98" s="28"/>
      <c r="Y98" s="28"/>
      <c r="Z98" s="28"/>
      <c r="AA98" s="28"/>
      <c r="AB98" s="29"/>
      <c r="AC98" s="27"/>
      <c r="AD98" s="28"/>
      <c r="AE98" s="28"/>
      <c r="AF98" s="28"/>
      <c r="AG98" s="28"/>
      <c r="AH98" s="29"/>
      <c r="AI98" s="27"/>
      <c r="AJ98" s="28"/>
      <c r="AK98" s="28"/>
      <c r="AL98" s="28"/>
      <c r="AM98" s="28"/>
      <c r="AN98" s="29"/>
      <c r="AO98" s="27"/>
      <c r="AP98" s="28"/>
      <c r="AQ98" s="28"/>
      <c r="AR98" s="28"/>
      <c r="AS98" s="28"/>
      <c r="AT98" s="29"/>
      <c r="AU98" s="27"/>
      <c r="AV98" s="28"/>
      <c r="AW98" s="28"/>
      <c r="AX98" s="28"/>
      <c r="AY98" s="28"/>
      <c r="AZ98" s="29"/>
      <c r="BA98" s="27"/>
      <c r="BB98" s="28"/>
      <c r="BC98" s="28"/>
      <c r="BD98" s="28"/>
      <c r="BE98" s="28"/>
      <c r="BF98" s="29"/>
      <c r="BG98" s="27"/>
      <c r="BH98" s="28"/>
      <c r="BI98" s="28"/>
      <c r="BJ98" s="28"/>
      <c r="BK98" s="28"/>
      <c r="BL98" s="29"/>
      <c r="BM98" s="277">
        <f>IF(W98-Q98+AI98-AC98+AU98-AO98+BG98-BA98=0,0,(W98-Q98+AI98-AC98+AU98-AO98+BG98-BA98)*24)</f>
        <v>0</v>
      </c>
      <c r="BN98" s="277"/>
      <c r="BO98" s="277"/>
      <c r="BP98" s="277"/>
      <c r="BQ98" s="273" t="s">
        <v>5</v>
      </c>
      <c r="BR98" s="273"/>
      <c r="BS98" s="274"/>
      <c r="BT98" s="1"/>
      <c r="BU98" s="1"/>
      <c r="BV98" s="1"/>
      <c r="BW98" s="1"/>
      <c r="BX98" s="1"/>
      <c r="BY98" s="1"/>
    </row>
    <row r="99" spans="1:77" ht="7.5" customHeight="1">
      <c r="A99" s="1"/>
      <c r="B99" s="104"/>
      <c r="C99" s="90"/>
      <c r="D99" s="261"/>
      <c r="E99" s="261"/>
      <c r="F99" s="261"/>
      <c r="G99" s="261"/>
      <c r="H99" s="261"/>
      <c r="I99" s="261"/>
      <c r="J99" s="261"/>
      <c r="K99" s="261"/>
      <c r="L99" s="261"/>
      <c r="M99" s="261"/>
      <c r="N99" s="261"/>
      <c r="O99" s="261"/>
      <c r="P99" s="261"/>
      <c r="Q99" s="18"/>
      <c r="R99" s="19"/>
      <c r="S99" s="19"/>
      <c r="T99" s="19"/>
      <c r="U99" s="19"/>
      <c r="V99" s="20"/>
      <c r="W99" s="18"/>
      <c r="X99" s="19"/>
      <c r="Y99" s="19"/>
      <c r="Z99" s="19"/>
      <c r="AA99" s="19"/>
      <c r="AB99" s="20"/>
      <c r="AC99" s="18"/>
      <c r="AD99" s="19"/>
      <c r="AE99" s="19"/>
      <c r="AF99" s="19"/>
      <c r="AG99" s="19"/>
      <c r="AH99" s="20"/>
      <c r="AI99" s="18"/>
      <c r="AJ99" s="19"/>
      <c r="AK99" s="19"/>
      <c r="AL99" s="19"/>
      <c r="AM99" s="19"/>
      <c r="AN99" s="20"/>
      <c r="AO99" s="18"/>
      <c r="AP99" s="19"/>
      <c r="AQ99" s="19"/>
      <c r="AR99" s="19"/>
      <c r="AS99" s="19"/>
      <c r="AT99" s="20"/>
      <c r="AU99" s="18"/>
      <c r="AV99" s="19"/>
      <c r="AW99" s="19"/>
      <c r="AX99" s="19"/>
      <c r="AY99" s="19"/>
      <c r="AZ99" s="20"/>
      <c r="BA99" s="18"/>
      <c r="BB99" s="19"/>
      <c r="BC99" s="19"/>
      <c r="BD99" s="19"/>
      <c r="BE99" s="19"/>
      <c r="BF99" s="20"/>
      <c r="BG99" s="18"/>
      <c r="BH99" s="19"/>
      <c r="BI99" s="19"/>
      <c r="BJ99" s="19"/>
      <c r="BK99" s="19"/>
      <c r="BL99" s="20"/>
      <c r="BM99" s="264"/>
      <c r="BN99" s="264"/>
      <c r="BO99" s="264"/>
      <c r="BP99" s="264"/>
      <c r="BQ99" s="259"/>
      <c r="BR99" s="259"/>
      <c r="BS99" s="260"/>
      <c r="BT99" s="1"/>
      <c r="BU99" s="1"/>
      <c r="BV99" s="1"/>
      <c r="BW99" s="1"/>
      <c r="BX99" s="1"/>
      <c r="BY99" s="1"/>
    </row>
    <row r="100" spans="1:77" ht="7.5" customHeight="1">
      <c r="A100" s="1"/>
      <c r="B100" s="104"/>
      <c r="C100" s="90"/>
      <c r="D100" s="261" t="s">
        <v>19</v>
      </c>
      <c r="E100" s="261"/>
      <c r="F100" s="261"/>
      <c r="G100" s="261"/>
      <c r="H100" s="261"/>
      <c r="I100" s="261"/>
      <c r="J100" s="261"/>
      <c r="K100" s="261"/>
      <c r="L100" s="261"/>
      <c r="M100" s="261"/>
      <c r="N100" s="261"/>
      <c r="O100" s="261"/>
      <c r="P100" s="261"/>
      <c r="Q100" s="18"/>
      <c r="R100" s="19"/>
      <c r="S100" s="19"/>
      <c r="T100" s="19"/>
      <c r="U100" s="19"/>
      <c r="V100" s="20"/>
      <c r="W100" s="18"/>
      <c r="X100" s="19"/>
      <c r="Y100" s="19"/>
      <c r="Z100" s="19"/>
      <c r="AA100" s="19"/>
      <c r="AB100" s="20"/>
      <c r="AC100" s="18"/>
      <c r="AD100" s="19"/>
      <c r="AE100" s="19"/>
      <c r="AF100" s="19"/>
      <c r="AG100" s="19"/>
      <c r="AH100" s="20"/>
      <c r="AI100" s="18"/>
      <c r="AJ100" s="19"/>
      <c r="AK100" s="19"/>
      <c r="AL100" s="19"/>
      <c r="AM100" s="19"/>
      <c r="AN100" s="20"/>
      <c r="AO100" s="18"/>
      <c r="AP100" s="19"/>
      <c r="AQ100" s="19"/>
      <c r="AR100" s="19"/>
      <c r="AS100" s="19"/>
      <c r="AT100" s="20"/>
      <c r="AU100" s="18"/>
      <c r="AV100" s="19"/>
      <c r="AW100" s="19"/>
      <c r="AX100" s="19"/>
      <c r="AY100" s="19"/>
      <c r="AZ100" s="20"/>
      <c r="BA100" s="18"/>
      <c r="BB100" s="19"/>
      <c r="BC100" s="19"/>
      <c r="BD100" s="19"/>
      <c r="BE100" s="19"/>
      <c r="BF100" s="20"/>
      <c r="BG100" s="18"/>
      <c r="BH100" s="19"/>
      <c r="BI100" s="19"/>
      <c r="BJ100" s="19"/>
      <c r="BK100" s="19"/>
      <c r="BL100" s="20"/>
      <c r="BM100" s="264">
        <f>IF(W100-Q100+AI100-AC100+AU100-AO100+BG100-BA100=0,0,(W100-Q100+AI100-AC100+AU100-AO100+BG100-BA100)*24)</f>
        <v>0</v>
      </c>
      <c r="BN100" s="264"/>
      <c r="BO100" s="264"/>
      <c r="BP100" s="264"/>
      <c r="BQ100" s="259" t="s">
        <v>5</v>
      </c>
      <c r="BR100" s="259"/>
      <c r="BS100" s="260"/>
      <c r="BT100" s="1"/>
      <c r="BU100" s="1"/>
      <c r="BV100" s="1"/>
      <c r="BW100" s="1"/>
      <c r="BX100" s="1"/>
      <c r="BY100" s="1"/>
    </row>
    <row r="101" spans="1:77" ht="7.5" customHeight="1" thickBot="1">
      <c r="A101" s="1"/>
      <c r="B101" s="93"/>
      <c r="C101" s="94"/>
      <c r="D101" s="275"/>
      <c r="E101" s="275"/>
      <c r="F101" s="275"/>
      <c r="G101" s="275"/>
      <c r="H101" s="275"/>
      <c r="I101" s="275"/>
      <c r="J101" s="275"/>
      <c r="K101" s="275"/>
      <c r="L101" s="275"/>
      <c r="M101" s="275"/>
      <c r="N101" s="275"/>
      <c r="O101" s="275"/>
      <c r="P101" s="275"/>
      <c r="Q101" s="21"/>
      <c r="R101" s="22"/>
      <c r="S101" s="22"/>
      <c r="T101" s="22"/>
      <c r="U101" s="22"/>
      <c r="V101" s="23"/>
      <c r="W101" s="21"/>
      <c r="X101" s="22"/>
      <c r="Y101" s="22"/>
      <c r="Z101" s="22"/>
      <c r="AA101" s="22"/>
      <c r="AB101" s="23"/>
      <c r="AC101" s="21"/>
      <c r="AD101" s="22"/>
      <c r="AE101" s="22"/>
      <c r="AF101" s="22"/>
      <c r="AG101" s="22"/>
      <c r="AH101" s="23"/>
      <c r="AI101" s="21"/>
      <c r="AJ101" s="22"/>
      <c r="AK101" s="22"/>
      <c r="AL101" s="22"/>
      <c r="AM101" s="22"/>
      <c r="AN101" s="23"/>
      <c r="AO101" s="21"/>
      <c r="AP101" s="22"/>
      <c r="AQ101" s="22"/>
      <c r="AR101" s="22"/>
      <c r="AS101" s="22"/>
      <c r="AT101" s="23"/>
      <c r="AU101" s="21"/>
      <c r="AV101" s="22"/>
      <c r="AW101" s="22"/>
      <c r="AX101" s="22"/>
      <c r="AY101" s="22"/>
      <c r="AZ101" s="23"/>
      <c r="BA101" s="21"/>
      <c r="BB101" s="22"/>
      <c r="BC101" s="22"/>
      <c r="BD101" s="22"/>
      <c r="BE101" s="22"/>
      <c r="BF101" s="23"/>
      <c r="BG101" s="21"/>
      <c r="BH101" s="22"/>
      <c r="BI101" s="22"/>
      <c r="BJ101" s="22"/>
      <c r="BK101" s="22"/>
      <c r="BL101" s="23"/>
      <c r="BM101" s="270"/>
      <c r="BN101" s="270"/>
      <c r="BO101" s="270"/>
      <c r="BP101" s="270"/>
      <c r="BQ101" s="262"/>
      <c r="BR101" s="262"/>
      <c r="BS101" s="263"/>
      <c r="BT101" s="1"/>
      <c r="BU101" s="1"/>
      <c r="BV101" s="1"/>
      <c r="BW101" s="1"/>
      <c r="BX101" s="1"/>
      <c r="BY101" s="1"/>
    </row>
    <row r="102" spans="1:77"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row>
    <row r="103" spans="1:77" ht="14.25" customHeight="1">
      <c r="A103" s="1"/>
      <c r="B103" s="227" t="s">
        <v>21</v>
      </c>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1"/>
      <c r="BU103" s="1"/>
      <c r="BV103" s="1"/>
      <c r="BW103" s="1"/>
      <c r="BX103" s="1"/>
      <c r="BY103" s="1"/>
    </row>
    <row r="104" spans="1:77" ht="14.25" customHeight="1" thickBot="1">
      <c r="A104" s="1"/>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1"/>
      <c r="BU104" s="1"/>
      <c r="BV104" s="1"/>
      <c r="BW104" s="1"/>
      <c r="BX104" s="1"/>
      <c r="BY104" s="1"/>
    </row>
    <row r="105" spans="1:77" ht="13.5" customHeight="1">
      <c r="A105" s="1"/>
      <c r="B105" s="228" t="s">
        <v>23</v>
      </c>
      <c r="C105" s="229"/>
      <c r="D105" s="229"/>
      <c r="E105" s="230"/>
      <c r="F105" s="82" t="s">
        <v>24</v>
      </c>
      <c r="G105" s="83"/>
      <c r="H105" s="83"/>
      <c r="I105" s="83"/>
      <c r="J105" s="83"/>
      <c r="K105" s="83"/>
      <c r="L105" s="83"/>
      <c r="M105" s="83"/>
      <c r="N105" s="83"/>
      <c r="O105" s="83"/>
      <c r="P105" s="83"/>
      <c r="Q105" s="83"/>
      <c r="R105" s="83"/>
      <c r="S105" s="83"/>
      <c r="T105" s="83"/>
      <c r="U105" s="83"/>
      <c r="V105" s="84"/>
      <c r="W105" s="82" t="s">
        <v>25</v>
      </c>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237" t="s">
        <v>62</v>
      </c>
      <c r="BC105" s="238"/>
      <c r="BD105" s="238"/>
      <c r="BE105" s="238"/>
      <c r="BF105" s="238"/>
      <c r="BG105" s="239"/>
      <c r="BH105" s="246" t="s">
        <v>77</v>
      </c>
      <c r="BI105" s="246"/>
      <c r="BJ105" s="246"/>
      <c r="BK105" s="246"/>
      <c r="BL105" s="246"/>
      <c r="BM105" s="246"/>
      <c r="BN105" s="246"/>
      <c r="BO105" s="246"/>
      <c r="BP105" s="246"/>
      <c r="BQ105" s="246"/>
      <c r="BR105" s="246"/>
      <c r="BS105" s="247"/>
      <c r="BT105" s="1"/>
      <c r="BU105" s="1"/>
      <c r="BV105" s="1"/>
      <c r="BW105" s="1"/>
      <c r="BX105" s="1"/>
      <c r="BY105" s="1"/>
    </row>
    <row r="106" spans="1:77" ht="13.5" customHeight="1">
      <c r="A106" s="1"/>
      <c r="B106" s="231"/>
      <c r="C106" s="232"/>
      <c r="D106" s="232"/>
      <c r="E106" s="233"/>
      <c r="F106" s="85"/>
      <c r="G106" s="86"/>
      <c r="H106" s="86"/>
      <c r="I106" s="86"/>
      <c r="J106" s="86"/>
      <c r="K106" s="86"/>
      <c r="L106" s="86"/>
      <c r="M106" s="86"/>
      <c r="N106" s="86"/>
      <c r="O106" s="86"/>
      <c r="P106" s="86"/>
      <c r="Q106" s="86"/>
      <c r="R106" s="86"/>
      <c r="S106" s="86"/>
      <c r="T106" s="86"/>
      <c r="U106" s="86"/>
      <c r="V106" s="87"/>
      <c r="W106" s="85"/>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240"/>
      <c r="BC106" s="241"/>
      <c r="BD106" s="241"/>
      <c r="BE106" s="241"/>
      <c r="BF106" s="241"/>
      <c r="BG106" s="242"/>
      <c r="BH106" s="248"/>
      <c r="BI106" s="248"/>
      <c r="BJ106" s="248"/>
      <c r="BK106" s="248"/>
      <c r="BL106" s="248"/>
      <c r="BM106" s="248"/>
      <c r="BN106" s="248"/>
      <c r="BO106" s="248"/>
      <c r="BP106" s="248"/>
      <c r="BQ106" s="248"/>
      <c r="BR106" s="248"/>
      <c r="BS106" s="249"/>
      <c r="BT106" s="1"/>
      <c r="BU106" s="1"/>
      <c r="BV106" s="1" t="s">
        <v>58</v>
      </c>
      <c r="BW106" s="1"/>
      <c r="BX106" s="1"/>
      <c r="BY106" s="1"/>
    </row>
    <row r="107" spans="1:77" ht="12.75" customHeight="1">
      <c r="A107" s="1"/>
      <c r="B107" s="231"/>
      <c r="C107" s="232"/>
      <c r="D107" s="232"/>
      <c r="E107" s="233"/>
      <c r="F107" s="58" t="s">
        <v>27</v>
      </c>
      <c r="G107" s="59"/>
      <c r="H107" s="59"/>
      <c r="I107" s="59"/>
      <c r="J107" s="59"/>
      <c r="K107" s="59"/>
      <c r="L107" s="59"/>
      <c r="M107" s="59"/>
      <c r="N107" s="59"/>
      <c r="O107" s="59"/>
      <c r="P107" s="59"/>
      <c r="Q107" s="59"/>
      <c r="R107" s="59"/>
      <c r="S107" s="59"/>
      <c r="T107" s="59"/>
      <c r="U107" s="59"/>
      <c r="V107" s="59"/>
      <c r="W107" s="59"/>
      <c r="X107" s="59"/>
      <c r="Y107" s="59"/>
      <c r="Z107" s="59"/>
      <c r="AA107" s="60"/>
      <c r="AB107" s="59" t="s">
        <v>28</v>
      </c>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240"/>
      <c r="BC107" s="241"/>
      <c r="BD107" s="241"/>
      <c r="BE107" s="241"/>
      <c r="BF107" s="241"/>
      <c r="BG107" s="242"/>
      <c r="BH107" s="250"/>
      <c r="BI107" s="250"/>
      <c r="BJ107" s="250"/>
      <c r="BK107" s="250"/>
      <c r="BL107" s="250"/>
      <c r="BM107" s="250"/>
      <c r="BN107" s="252" t="s">
        <v>63</v>
      </c>
      <c r="BO107" s="253"/>
      <c r="BP107" s="253"/>
      <c r="BQ107" s="253"/>
      <c r="BR107" s="253"/>
      <c r="BS107" s="254"/>
      <c r="BT107" s="1"/>
      <c r="BU107" s="1" t="s">
        <v>60</v>
      </c>
      <c r="BV107" s="1" t="s">
        <v>59</v>
      </c>
      <c r="BW107" s="1"/>
      <c r="BX107" s="1"/>
      <c r="BY107" s="1"/>
    </row>
    <row r="108" spans="1:77" ht="12.75" customHeight="1" thickBot="1">
      <c r="A108" s="1"/>
      <c r="B108" s="234"/>
      <c r="C108" s="235"/>
      <c r="D108" s="235"/>
      <c r="E108" s="236"/>
      <c r="F108" s="61"/>
      <c r="G108" s="62"/>
      <c r="H108" s="62"/>
      <c r="I108" s="62"/>
      <c r="J108" s="62"/>
      <c r="K108" s="62"/>
      <c r="L108" s="62"/>
      <c r="M108" s="62"/>
      <c r="N108" s="62"/>
      <c r="O108" s="62"/>
      <c r="P108" s="62"/>
      <c r="Q108" s="62"/>
      <c r="R108" s="62"/>
      <c r="S108" s="62"/>
      <c r="T108" s="62"/>
      <c r="U108" s="62"/>
      <c r="V108" s="62"/>
      <c r="W108" s="62"/>
      <c r="X108" s="62"/>
      <c r="Y108" s="62"/>
      <c r="Z108" s="62"/>
      <c r="AA108" s="63"/>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243"/>
      <c r="BC108" s="244"/>
      <c r="BD108" s="244"/>
      <c r="BE108" s="244"/>
      <c r="BF108" s="244"/>
      <c r="BG108" s="245"/>
      <c r="BH108" s="251"/>
      <c r="BI108" s="251"/>
      <c r="BJ108" s="251"/>
      <c r="BK108" s="251"/>
      <c r="BL108" s="251"/>
      <c r="BM108" s="251"/>
      <c r="BN108" s="255"/>
      <c r="BO108" s="251"/>
      <c r="BP108" s="251"/>
      <c r="BQ108" s="251"/>
      <c r="BR108" s="251"/>
      <c r="BS108" s="256"/>
      <c r="BT108" s="1"/>
      <c r="BU108" s="1"/>
      <c r="BV108" s="1"/>
      <c r="BW108" s="1"/>
      <c r="BX108" s="1"/>
      <c r="BY108" s="1"/>
    </row>
    <row r="109" spans="1:84" ht="12.75" customHeight="1">
      <c r="A109" s="1"/>
      <c r="B109" s="218" t="s">
        <v>26</v>
      </c>
      <c r="C109" s="219"/>
      <c r="D109" s="219"/>
      <c r="E109" s="220"/>
      <c r="F109" s="191"/>
      <c r="G109" s="192"/>
      <c r="H109" s="192"/>
      <c r="I109" s="192"/>
      <c r="J109" s="192"/>
      <c r="K109" s="192"/>
      <c r="L109" s="192"/>
      <c r="M109" s="192"/>
      <c r="N109" s="192"/>
      <c r="O109" s="192"/>
      <c r="P109" s="192"/>
      <c r="Q109" s="192"/>
      <c r="R109" s="192"/>
      <c r="S109" s="192"/>
      <c r="T109" s="192"/>
      <c r="U109" s="192"/>
      <c r="V109" s="193"/>
      <c r="W109" s="197"/>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9"/>
      <c r="BB109" s="203"/>
      <c r="BC109" s="204"/>
      <c r="BD109" s="204"/>
      <c r="BE109" s="204"/>
      <c r="BF109" s="204"/>
      <c r="BG109" s="205"/>
      <c r="BH109" s="209"/>
      <c r="BI109" s="209"/>
      <c r="BJ109" s="209"/>
      <c r="BK109" s="209"/>
      <c r="BL109" s="209"/>
      <c r="BM109" s="210"/>
      <c r="BN109" s="213"/>
      <c r="BO109" s="209"/>
      <c r="BP109" s="209"/>
      <c r="BQ109" s="209"/>
      <c r="BR109" s="209"/>
      <c r="BS109" s="214"/>
      <c r="BT109" s="1"/>
      <c r="BU109" s="6"/>
      <c r="BV109" s="6">
        <f>BB109</f>
        <v>0</v>
      </c>
      <c r="BW109" s="1">
        <f>BH109</f>
        <v>0</v>
      </c>
      <c r="BX109" s="1">
        <f>BN109</f>
        <v>0</v>
      </c>
      <c r="BY109" s="1"/>
      <c r="CF109" s="3"/>
    </row>
    <row r="110" spans="1:77" ht="12.75" customHeight="1">
      <c r="A110" s="1"/>
      <c r="B110" s="221"/>
      <c r="C110" s="222"/>
      <c r="D110" s="222"/>
      <c r="E110" s="223"/>
      <c r="F110" s="194"/>
      <c r="G110" s="195"/>
      <c r="H110" s="195"/>
      <c r="I110" s="195"/>
      <c r="J110" s="195"/>
      <c r="K110" s="195"/>
      <c r="L110" s="195"/>
      <c r="M110" s="195"/>
      <c r="N110" s="195"/>
      <c r="O110" s="195"/>
      <c r="P110" s="195"/>
      <c r="Q110" s="195"/>
      <c r="R110" s="195"/>
      <c r="S110" s="195"/>
      <c r="T110" s="195"/>
      <c r="U110" s="195"/>
      <c r="V110" s="196"/>
      <c r="W110" s="200"/>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2"/>
      <c r="BB110" s="206"/>
      <c r="BC110" s="207"/>
      <c r="BD110" s="207"/>
      <c r="BE110" s="207"/>
      <c r="BF110" s="207"/>
      <c r="BG110" s="208"/>
      <c r="BH110" s="211"/>
      <c r="BI110" s="211"/>
      <c r="BJ110" s="211"/>
      <c r="BK110" s="211"/>
      <c r="BL110" s="211"/>
      <c r="BM110" s="212"/>
      <c r="BN110" s="215"/>
      <c r="BO110" s="211"/>
      <c r="BP110" s="211"/>
      <c r="BQ110" s="211"/>
      <c r="BR110" s="211"/>
      <c r="BS110" s="216"/>
      <c r="BT110" s="1"/>
      <c r="BU110" s="6"/>
      <c r="BV110" s="1"/>
      <c r="BW110" s="1"/>
      <c r="BX110" s="1"/>
      <c r="BY110" s="1"/>
    </row>
    <row r="111" spans="1:77" ht="16.5" customHeight="1" thickBot="1">
      <c r="A111" s="1"/>
      <c r="B111" s="224"/>
      <c r="C111" s="225"/>
      <c r="D111" s="225"/>
      <c r="E111" s="226"/>
      <c r="F111" s="217" t="s">
        <v>29</v>
      </c>
      <c r="G111" s="180"/>
      <c r="H111" s="179"/>
      <c r="I111" s="179"/>
      <c r="J111" s="179"/>
      <c r="K111" s="179"/>
      <c r="L111" s="179"/>
      <c r="M111" s="179"/>
      <c r="N111" s="179"/>
      <c r="O111" s="179"/>
      <c r="P111" s="179"/>
      <c r="Q111" s="179"/>
      <c r="R111" s="179"/>
      <c r="S111" s="179"/>
      <c r="T111" s="179"/>
      <c r="U111" s="179"/>
      <c r="V111" s="179"/>
      <c r="W111" s="179"/>
      <c r="X111" s="179"/>
      <c r="Y111" s="179"/>
      <c r="Z111" s="180" t="s">
        <v>30</v>
      </c>
      <c r="AA111" s="181"/>
      <c r="AB111" s="176" t="s">
        <v>120</v>
      </c>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8"/>
      <c r="BB111" s="168" t="s">
        <v>5</v>
      </c>
      <c r="BC111" s="168"/>
      <c r="BD111" s="168"/>
      <c r="BE111" s="168"/>
      <c r="BF111" s="168"/>
      <c r="BG111" s="169"/>
      <c r="BH111" s="167" t="s">
        <v>5</v>
      </c>
      <c r="BI111" s="168"/>
      <c r="BJ111" s="168"/>
      <c r="BK111" s="168"/>
      <c r="BL111" s="168"/>
      <c r="BM111" s="169"/>
      <c r="BN111" s="167" t="s">
        <v>5</v>
      </c>
      <c r="BO111" s="168"/>
      <c r="BP111" s="168"/>
      <c r="BQ111" s="168"/>
      <c r="BR111" s="168"/>
      <c r="BS111" s="174"/>
      <c r="BT111" s="1"/>
      <c r="BU111" s="6" t="e">
        <f>IF(BB109&gt;$AI$153,1,BB11/$AI$153)</f>
        <v>#DIV/0!</v>
      </c>
      <c r="BV111" s="1"/>
      <c r="BW111" s="1"/>
      <c r="BX111" s="1"/>
      <c r="BY111" s="1"/>
    </row>
    <row r="112" spans="1:77" ht="12.75" customHeight="1">
      <c r="A112" s="1"/>
      <c r="B112" s="182"/>
      <c r="C112" s="183"/>
      <c r="D112" s="183"/>
      <c r="E112" s="184"/>
      <c r="F112" s="191"/>
      <c r="G112" s="192"/>
      <c r="H112" s="192"/>
      <c r="I112" s="192"/>
      <c r="J112" s="192"/>
      <c r="K112" s="192"/>
      <c r="L112" s="192"/>
      <c r="M112" s="192"/>
      <c r="N112" s="192"/>
      <c r="O112" s="192"/>
      <c r="P112" s="192"/>
      <c r="Q112" s="192"/>
      <c r="R112" s="192"/>
      <c r="S112" s="192"/>
      <c r="T112" s="192"/>
      <c r="U112" s="192"/>
      <c r="V112" s="193"/>
      <c r="W112" s="197"/>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9"/>
      <c r="BB112" s="203"/>
      <c r="BC112" s="204"/>
      <c r="BD112" s="204"/>
      <c r="BE112" s="204"/>
      <c r="BF112" s="204"/>
      <c r="BG112" s="205"/>
      <c r="BH112" s="209"/>
      <c r="BI112" s="209"/>
      <c r="BJ112" s="209"/>
      <c r="BK112" s="209"/>
      <c r="BL112" s="209"/>
      <c r="BM112" s="210"/>
      <c r="BN112" s="213"/>
      <c r="BO112" s="209"/>
      <c r="BP112" s="209"/>
      <c r="BQ112" s="209"/>
      <c r="BR112" s="209"/>
      <c r="BS112" s="214"/>
      <c r="BT112" s="1"/>
      <c r="BU112" s="6"/>
      <c r="BV112" s="6">
        <f>IF($B112="薬剤師",BB112,0)</f>
        <v>0</v>
      </c>
      <c r="BW112" s="6">
        <f>IF($B112="薬剤師",BH112,0)</f>
        <v>0</v>
      </c>
      <c r="BX112" s="6">
        <f>IF($B112="薬剤師",BN112,0)</f>
        <v>0</v>
      </c>
      <c r="BY112" s="1"/>
    </row>
    <row r="113" spans="1:77" ht="12.75" customHeight="1">
      <c r="A113" s="1"/>
      <c r="B113" s="185"/>
      <c r="C113" s="186"/>
      <c r="D113" s="186"/>
      <c r="E113" s="187"/>
      <c r="F113" s="194"/>
      <c r="G113" s="195"/>
      <c r="H113" s="195"/>
      <c r="I113" s="195"/>
      <c r="J113" s="195"/>
      <c r="K113" s="195"/>
      <c r="L113" s="195"/>
      <c r="M113" s="195"/>
      <c r="N113" s="195"/>
      <c r="O113" s="195"/>
      <c r="P113" s="195"/>
      <c r="Q113" s="195"/>
      <c r="R113" s="195"/>
      <c r="S113" s="195"/>
      <c r="T113" s="195"/>
      <c r="U113" s="195"/>
      <c r="V113" s="196"/>
      <c r="W113" s="200"/>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2"/>
      <c r="BB113" s="206"/>
      <c r="BC113" s="207"/>
      <c r="BD113" s="207"/>
      <c r="BE113" s="207"/>
      <c r="BF113" s="207"/>
      <c r="BG113" s="208"/>
      <c r="BH113" s="211"/>
      <c r="BI113" s="211"/>
      <c r="BJ113" s="211"/>
      <c r="BK113" s="211"/>
      <c r="BL113" s="211"/>
      <c r="BM113" s="212"/>
      <c r="BN113" s="215"/>
      <c r="BO113" s="211"/>
      <c r="BP113" s="211"/>
      <c r="BQ113" s="211"/>
      <c r="BR113" s="211"/>
      <c r="BS113" s="216"/>
      <c r="BT113" s="1"/>
      <c r="BU113" s="6"/>
      <c r="BV113" s="1"/>
      <c r="BW113" s="6">
        <f>IF($B112="登録販売者",BH112,0)</f>
        <v>0</v>
      </c>
      <c r="BX113" s="6">
        <f>IF($B112="登録販売者",BN112,0)</f>
        <v>0</v>
      </c>
      <c r="BY113" s="1"/>
    </row>
    <row r="114" spans="1:77" ht="16.5" customHeight="1" thickBot="1">
      <c r="A114" s="1"/>
      <c r="B114" s="188"/>
      <c r="C114" s="189"/>
      <c r="D114" s="189"/>
      <c r="E114" s="190"/>
      <c r="F114" s="217" t="s">
        <v>29</v>
      </c>
      <c r="G114" s="180"/>
      <c r="H114" s="179"/>
      <c r="I114" s="179"/>
      <c r="J114" s="179"/>
      <c r="K114" s="179"/>
      <c r="L114" s="179"/>
      <c r="M114" s="179"/>
      <c r="N114" s="179"/>
      <c r="O114" s="179"/>
      <c r="P114" s="179"/>
      <c r="Q114" s="179"/>
      <c r="R114" s="179"/>
      <c r="S114" s="179"/>
      <c r="T114" s="179"/>
      <c r="U114" s="179"/>
      <c r="V114" s="179"/>
      <c r="W114" s="179"/>
      <c r="X114" s="179"/>
      <c r="Y114" s="179"/>
      <c r="Z114" s="180" t="s">
        <v>30</v>
      </c>
      <c r="AA114" s="181"/>
      <c r="AB114" s="176" t="s">
        <v>120</v>
      </c>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8"/>
      <c r="BB114" s="168" t="s">
        <v>5</v>
      </c>
      <c r="BC114" s="168"/>
      <c r="BD114" s="168"/>
      <c r="BE114" s="168"/>
      <c r="BF114" s="168"/>
      <c r="BG114" s="169"/>
      <c r="BH114" s="167" t="s">
        <v>5</v>
      </c>
      <c r="BI114" s="168"/>
      <c r="BJ114" s="168"/>
      <c r="BK114" s="168"/>
      <c r="BL114" s="168"/>
      <c r="BM114" s="169"/>
      <c r="BN114" s="167" t="s">
        <v>5</v>
      </c>
      <c r="BO114" s="168"/>
      <c r="BP114" s="168"/>
      <c r="BQ114" s="168"/>
      <c r="BR114" s="168"/>
      <c r="BS114" s="174"/>
      <c r="BT114" s="1"/>
      <c r="BU114" s="6">
        <f>IF(B112="薬剤師",IF(BB112&gt;$AD$153,1,BB112/$AD$153),0)</f>
        <v>0</v>
      </c>
      <c r="BV114" s="1"/>
      <c r="BW114" s="1"/>
      <c r="BX114" s="1"/>
      <c r="BY114" s="1"/>
    </row>
    <row r="115" spans="1:77" ht="12.75" customHeight="1">
      <c r="A115" s="1"/>
      <c r="B115" s="182"/>
      <c r="C115" s="183"/>
      <c r="D115" s="183"/>
      <c r="E115" s="184"/>
      <c r="F115" s="191"/>
      <c r="G115" s="192"/>
      <c r="H115" s="192"/>
      <c r="I115" s="192"/>
      <c r="J115" s="192"/>
      <c r="K115" s="192"/>
      <c r="L115" s="192"/>
      <c r="M115" s="192"/>
      <c r="N115" s="192"/>
      <c r="O115" s="192"/>
      <c r="P115" s="192"/>
      <c r="Q115" s="192"/>
      <c r="R115" s="192"/>
      <c r="S115" s="192"/>
      <c r="T115" s="192"/>
      <c r="U115" s="192"/>
      <c r="V115" s="193"/>
      <c r="W115" s="197"/>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9"/>
      <c r="BB115" s="203"/>
      <c r="BC115" s="204"/>
      <c r="BD115" s="204"/>
      <c r="BE115" s="204"/>
      <c r="BF115" s="204"/>
      <c r="BG115" s="205"/>
      <c r="BH115" s="209"/>
      <c r="BI115" s="209"/>
      <c r="BJ115" s="209"/>
      <c r="BK115" s="209"/>
      <c r="BL115" s="209"/>
      <c r="BM115" s="210"/>
      <c r="BN115" s="213"/>
      <c r="BO115" s="209"/>
      <c r="BP115" s="209"/>
      <c r="BQ115" s="209"/>
      <c r="BR115" s="209"/>
      <c r="BS115" s="214"/>
      <c r="BT115" s="1"/>
      <c r="BU115" s="6"/>
      <c r="BV115" s="6">
        <f>IF($B115="薬剤師",BB115,0)</f>
        <v>0</v>
      </c>
      <c r="BW115" s="6">
        <f>IF($B115="薬剤師",BH115,0)</f>
        <v>0</v>
      </c>
      <c r="BX115" s="6">
        <f>IF($B115="薬剤師",BN115,0)</f>
        <v>0</v>
      </c>
      <c r="BY115" s="1"/>
    </row>
    <row r="116" spans="1:77" ht="12.75" customHeight="1">
      <c r="A116" s="1"/>
      <c r="B116" s="185"/>
      <c r="C116" s="186"/>
      <c r="D116" s="186"/>
      <c r="E116" s="187"/>
      <c r="F116" s="194"/>
      <c r="G116" s="195"/>
      <c r="H116" s="195"/>
      <c r="I116" s="195"/>
      <c r="J116" s="195"/>
      <c r="K116" s="195"/>
      <c r="L116" s="195"/>
      <c r="M116" s="195"/>
      <c r="N116" s="195"/>
      <c r="O116" s="195"/>
      <c r="P116" s="195"/>
      <c r="Q116" s="195"/>
      <c r="R116" s="195"/>
      <c r="S116" s="195"/>
      <c r="T116" s="195"/>
      <c r="U116" s="195"/>
      <c r="V116" s="196"/>
      <c r="W116" s="200"/>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2"/>
      <c r="BB116" s="206"/>
      <c r="BC116" s="207"/>
      <c r="BD116" s="207"/>
      <c r="BE116" s="207"/>
      <c r="BF116" s="207"/>
      <c r="BG116" s="208"/>
      <c r="BH116" s="211"/>
      <c r="BI116" s="211"/>
      <c r="BJ116" s="211"/>
      <c r="BK116" s="211"/>
      <c r="BL116" s="211"/>
      <c r="BM116" s="212"/>
      <c r="BN116" s="215"/>
      <c r="BO116" s="211"/>
      <c r="BP116" s="211"/>
      <c r="BQ116" s="211"/>
      <c r="BR116" s="211"/>
      <c r="BS116" s="216"/>
      <c r="BT116" s="1"/>
      <c r="BU116" s="6"/>
      <c r="BV116" s="1"/>
      <c r="BW116" s="6">
        <f>IF($B115="登録販売者",BH115,0)</f>
        <v>0</v>
      </c>
      <c r="BX116" s="6">
        <f>IF($B115="登録販売者",BN115,0)</f>
        <v>0</v>
      </c>
      <c r="BY116" s="1"/>
    </row>
    <row r="117" spans="1:77" ht="16.5" customHeight="1" thickBot="1">
      <c r="A117" s="1"/>
      <c r="B117" s="188"/>
      <c r="C117" s="189"/>
      <c r="D117" s="189"/>
      <c r="E117" s="190"/>
      <c r="F117" s="217" t="s">
        <v>29</v>
      </c>
      <c r="G117" s="180"/>
      <c r="H117" s="179"/>
      <c r="I117" s="179"/>
      <c r="J117" s="179"/>
      <c r="K117" s="179"/>
      <c r="L117" s="179"/>
      <c r="M117" s="179"/>
      <c r="N117" s="179"/>
      <c r="O117" s="179"/>
      <c r="P117" s="179"/>
      <c r="Q117" s="179"/>
      <c r="R117" s="179"/>
      <c r="S117" s="179"/>
      <c r="T117" s="179"/>
      <c r="U117" s="179"/>
      <c r="V117" s="179"/>
      <c r="W117" s="179"/>
      <c r="X117" s="179"/>
      <c r="Y117" s="179"/>
      <c r="Z117" s="180" t="s">
        <v>30</v>
      </c>
      <c r="AA117" s="181"/>
      <c r="AB117" s="176" t="s">
        <v>120</v>
      </c>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8"/>
      <c r="BB117" s="168" t="s">
        <v>5</v>
      </c>
      <c r="BC117" s="168"/>
      <c r="BD117" s="168"/>
      <c r="BE117" s="168"/>
      <c r="BF117" s="168"/>
      <c r="BG117" s="169"/>
      <c r="BH117" s="167" t="s">
        <v>5</v>
      </c>
      <c r="BI117" s="168"/>
      <c r="BJ117" s="168"/>
      <c r="BK117" s="168"/>
      <c r="BL117" s="168"/>
      <c r="BM117" s="169"/>
      <c r="BN117" s="167" t="s">
        <v>5</v>
      </c>
      <c r="BO117" s="168"/>
      <c r="BP117" s="168"/>
      <c r="BQ117" s="168"/>
      <c r="BR117" s="168"/>
      <c r="BS117" s="174"/>
      <c r="BT117" s="1"/>
      <c r="BU117" s="6">
        <f>IF(B115="薬剤師",IF(BB115&gt;$AD$153,1,BB115/$AD$153),0)</f>
        <v>0</v>
      </c>
      <c r="BV117" s="1"/>
      <c r="BW117" s="1"/>
      <c r="BX117" s="1"/>
      <c r="BY117" s="1"/>
    </row>
    <row r="118" spans="1:77" ht="12.75" customHeight="1">
      <c r="A118" s="1"/>
      <c r="B118" s="182"/>
      <c r="C118" s="183"/>
      <c r="D118" s="183"/>
      <c r="E118" s="184"/>
      <c r="F118" s="191"/>
      <c r="G118" s="192"/>
      <c r="H118" s="192"/>
      <c r="I118" s="192"/>
      <c r="J118" s="192"/>
      <c r="K118" s="192"/>
      <c r="L118" s="192"/>
      <c r="M118" s="192"/>
      <c r="N118" s="192"/>
      <c r="O118" s="192"/>
      <c r="P118" s="192"/>
      <c r="Q118" s="192"/>
      <c r="R118" s="192"/>
      <c r="S118" s="192"/>
      <c r="T118" s="192"/>
      <c r="U118" s="192"/>
      <c r="V118" s="193"/>
      <c r="W118" s="197"/>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9"/>
      <c r="BB118" s="203"/>
      <c r="BC118" s="204"/>
      <c r="BD118" s="204"/>
      <c r="BE118" s="204"/>
      <c r="BF118" s="204"/>
      <c r="BG118" s="205"/>
      <c r="BH118" s="209"/>
      <c r="BI118" s="209"/>
      <c r="BJ118" s="209"/>
      <c r="BK118" s="209"/>
      <c r="BL118" s="209"/>
      <c r="BM118" s="210"/>
      <c r="BN118" s="213"/>
      <c r="BO118" s="209"/>
      <c r="BP118" s="209"/>
      <c r="BQ118" s="209"/>
      <c r="BR118" s="209"/>
      <c r="BS118" s="214"/>
      <c r="BT118" s="1"/>
      <c r="BU118" s="6"/>
      <c r="BV118" s="6">
        <f>IF($B118="薬剤師",BB118,0)</f>
        <v>0</v>
      </c>
      <c r="BW118" s="6">
        <f>IF($B118="薬剤師",BH118,0)</f>
        <v>0</v>
      </c>
      <c r="BX118" s="6">
        <f>IF($B118="薬剤師",BN118,0)</f>
        <v>0</v>
      </c>
      <c r="BY118" s="1"/>
    </row>
    <row r="119" spans="1:77" ht="12.75" customHeight="1">
      <c r="A119" s="1"/>
      <c r="B119" s="185"/>
      <c r="C119" s="186"/>
      <c r="D119" s="186"/>
      <c r="E119" s="187"/>
      <c r="F119" s="194"/>
      <c r="G119" s="195"/>
      <c r="H119" s="195"/>
      <c r="I119" s="195"/>
      <c r="J119" s="195"/>
      <c r="K119" s="195"/>
      <c r="L119" s="195"/>
      <c r="M119" s="195"/>
      <c r="N119" s="195"/>
      <c r="O119" s="195"/>
      <c r="P119" s="195"/>
      <c r="Q119" s="195"/>
      <c r="R119" s="195"/>
      <c r="S119" s="195"/>
      <c r="T119" s="195"/>
      <c r="U119" s="195"/>
      <c r="V119" s="196"/>
      <c r="W119" s="200"/>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2"/>
      <c r="BB119" s="206"/>
      <c r="BC119" s="207"/>
      <c r="BD119" s="207"/>
      <c r="BE119" s="207"/>
      <c r="BF119" s="207"/>
      <c r="BG119" s="208"/>
      <c r="BH119" s="211"/>
      <c r="BI119" s="211"/>
      <c r="BJ119" s="211"/>
      <c r="BK119" s="211"/>
      <c r="BL119" s="211"/>
      <c r="BM119" s="212"/>
      <c r="BN119" s="215"/>
      <c r="BO119" s="211"/>
      <c r="BP119" s="211"/>
      <c r="BQ119" s="211"/>
      <c r="BR119" s="211"/>
      <c r="BS119" s="216"/>
      <c r="BT119" s="1"/>
      <c r="BU119" s="6"/>
      <c r="BV119" s="1"/>
      <c r="BW119" s="6">
        <f>IF($B118="登録販売者",BH118,0)</f>
        <v>0</v>
      </c>
      <c r="BX119" s="6">
        <f>IF($B118="登録販売者",BN118,0)</f>
        <v>0</v>
      </c>
      <c r="BY119" s="1"/>
    </row>
    <row r="120" spans="1:77" ht="16.5" customHeight="1" thickBot="1">
      <c r="A120" s="1"/>
      <c r="B120" s="188"/>
      <c r="C120" s="189"/>
      <c r="D120" s="189"/>
      <c r="E120" s="190"/>
      <c r="F120" s="217" t="s">
        <v>29</v>
      </c>
      <c r="G120" s="180"/>
      <c r="H120" s="179"/>
      <c r="I120" s="179"/>
      <c r="J120" s="179"/>
      <c r="K120" s="179"/>
      <c r="L120" s="179"/>
      <c r="M120" s="179"/>
      <c r="N120" s="179"/>
      <c r="O120" s="179"/>
      <c r="P120" s="179"/>
      <c r="Q120" s="179"/>
      <c r="R120" s="179"/>
      <c r="S120" s="179"/>
      <c r="T120" s="179"/>
      <c r="U120" s="179"/>
      <c r="V120" s="179"/>
      <c r="W120" s="179"/>
      <c r="X120" s="179"/>
      <c r="Y120" s="179"/>
      <c r="Z120" s="180" t="s">
        <v>30</v>
      </c>
      <c r="AA120" s="181"/>
      <c r="AB120" s="176" t="s">
        <v>120</v>
      </c>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8"/>
      <c r="BB120" s="168" t="s">
        <v>5</v>
      </c>
      <c r="BC120" s="168"/>
      <c r="BD120" s="168"/>
      <c r="BE120" s="168"/>
      <c r="BF120" s="168"/>
      <c r="BG120" s="169"/>
      <c r="BH120" s="167" t="s">
        <v>5</v>
      </c>
      <c r="BI120" s="168"/>
      <c r="BJ120" s="168"/>
      <c r="BK120" s="168"/>
      <c r="BL120" s="168"/>
      <c r="BM120" s="169"/>
      <c r="BN120" s="167" t="s">
        <v>5</v>
      </c>
      <c r="BO120" s="168"/>
      <c r="BP120" s="168"/>
      <c r="BQ120" s="168"/>
      <c r="BR120" s="168"/>
      <c r="BS120" s="174"/>
      <c r="BT120" s="7"/>
      <c r="BU120" s="6">
        <f>IF(B118="薬剤師",IF(BB118&gt;$AD$153,1,BB118/$AD$153),0)</f>
        <v>0</v>
      </c>
      <c r="BV120" s="1"/>
      <c r="BW120" s="1"/>
      <c r="BX120" s="1"/>
      <c r="BY120" s="1"/>
    </row>
    <row r="121" spans="1:77" ht="12.75" customHeight="1">
      <c r="A121" s="1"/>
      <c r="B121" s="182"/>
      <c r="C121" s="183"/>
      <c r="D121" s="183"/>
      <c r="E121" s="184"/>
      <c r="F121" s="191"/>
      <c r="G121" s="192"/>
      <c r="H121" s="192"/>
      <c r="I121" s="192"/>
      <c r="J121" s="192"/>
      <c r="K121" s="192"/>
      <c r="L121" s="192"/>
      <c r="M121" s="192"/>
      <c r="N121" s="192"/>
      <c r="O121" s="192"/>
      <c r="P121" s="192"/>
      <c r="Q121" s="192"/>
      <c r="R121" s="192"/>
      <c r="S121" s="192"/>
      <c r="T121" s="192"/>
      <c r="U121" s="192"/>
      <c r="V121" s="193"/>
      <c r="W121" s="197"/>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9"/>
      <c r="BB121" s="203"/>
      <c r="BC121" s="204"/>
      <c r="BD121" s="204"/>
      <c r="BE121" s="204"/>
      <c r="BF121" s="204"/>
      <c r="BG121" s="205"/>
      <c r="BH121" s="209"/>
      <c r="BI121" s="209"/>
      <c r="BJ121" s="209"/>
      <c r="BK121" s="209"/>
      <c r="BL121" s="209"/>
      <c r="BM121" s="210"/>
      <c r="BN121" s="213"/>
      <c r="BO121" s="209"/>
      <c r="BP121" s="209"/>
      <c r="BQ121" s="209"/>
      <c r="BR121" s="209"/>
      <c r="BS121" s="214"/>
      <c r="BT121" s="1"/>
      <c r="BU121" s="6"/>
      <c r="BV121" s="6">
        <f>IF($B121="薬剤師",BB121,0)</f>
        <v>0</v>
      </c>
      <c r="BW121" s="6">
        <f>IF($B121="薬剤師",BH121,0)</f>
        <v>0</v>
      </c>
      <c r="BX121" s="6">
        <f>IF($B121="薬剤師",BN121,0)</f>
        <v>0</v>
      </c>
      <c r="BY121" s="1"/>
    </row>
    <row r="122" spans="1:77" ht="12.75" customHeight="1">
      <c r="A122" s="1"/>
      <c r="B122" s="185"/>
      <c r="C122" s="186"/>
      <c r="D122" s="186"/>
      <c r="E122" s="187"/>
      <c r="F122" s="194"/>
      <c r="G122" s="195"/>
      <c r="H122" s="195"/>
      <c r="I122" s="195"/>
      <c r="J122" s="195"/>
      <c r="K122" s="195"/>
      <c r="L122" s="195"/>
      <c r="M122" s="195"/>
      <c r="N122" s="195"/>
      <c r="O122" s="195"/>
      <c r="P122" s="195"/>
      <c r="Q122" s="195"/>
      <c r="R122" s="195"/>
      <c r="S122" s="195"/>
      <c r="T122" s="195"/>
      <c r="U122" s="195"/>
      <c r="V122" s="196"/>
      <c r="W122" s="200"/>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2"/>
      <c r="BB122" s="206"/>
      <c r="BC122" s="207"/>
      <c r="BD122" s="207"/>
      <c r="BE122" s="207"/>
      <c r="BF122" s="207"/>
      <c r="BG122" s="208"/>
      <c r="BH122" s="211"/>
      <c r="BI122" s="211"/>
      <c r="BJ122" s="211"/>
      <c r="BK122" s="211"/>
      <c r="BL122" s="211"/>
      <c r="BM122" s="212"/>
      <c r="BN122" s="215"/>
      <c r="BO122" s="211"/>
      <c r="BP122" s="211"/>
      <c r="BQ122" s="211"/>
      <c r="BR122" s="211"/>
      <c r="BS122" s="216"/>
      <c r="BT122" s="1"/>
      <c r="BU122" s="6"/>
      <c r="BV122" s="1"/>
      <c r="BW122" s="6">
        <f>IF($B121="登録販売者",BH121,0)</f>
        <v>0</v>
      </c>
      <c r="BX122" s="6">
        <f>IF($B121="登録販売者",BN121,0)</f>
        <v>0</v>
      </c>
      <c r="BY122" s="1"/>
    </row>
    <row r="123" spans="1:77" ht="16.5" customHeight="1" thickBot="1">
      <c r="A123" s="1"/>
      <c r="B123" s="188"/>
      <c r="C123" s="189"/>
      <c r="D123" s="189"/>
      <c r="E123" s="190"/>
      <c r="F123" s="217" t="s">
        <v>29</v>
      </c>
      <c r="G123" s="180"/>
      <c r="H123" s="179"/>
      <c r="I123" s="179"/>
      <c r="J123" s="179"/>
      <c r="K123" s="179"/>
      <c r="L123" s="179"/>
      <c r="M123" s="179"/>
      <c r="N123" s="179"/>
      <c r="O123" s="179"/>
      <c r="P123" s="179"/>
      <c r="Q123" s="179"/>
      <c r="R123" s="179"/>
      <c r="S123" s="179"/>
      <c r="T123" s="179"/>
      <c r="U123" s="179"/>
      <c r="V123" s="179"/>
      <c r="W123" s="179"/>
      <c r="X123" s="179"/>
      <c r="Y123" s="179"/>
      <c r="Z123" s="180" t="s">
        <v>30</v>
      </c>
      <c r="AA123" s="181"/>
      <c r="AB123" s="176" t="s">
        <v>120</v>
      </c>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8"/>
      <c r="BB123" s="168" t="s">
        <v>5</v>
      </c>
      <c r="BC123" s="168"/>
      <c r="BD123" s="168"/>
      <c r="BE123" s="168"/>
      <c r="BF123" s="168"/>
      <c r="BG123" s="169"/>
      <c r="BH123" s="167" t="s">
        <v>5</v>
      </c>
      <c r="BI123" s="168"/>
      <c r="BJ123" s="168"/>
      <c r="BK123" s="168"/>
      <c r="BL123" s="168"/>
      <c r="BM123" s="169"/>
      <c r="BN123" s="167" t="s">
        <v>5</v>
      </c>
      <c r="BO123" s="168"/>
      <c r="BP123" s="168"/>
      <c r="BQ123" s="168"/>
      <c r="BR123" s="168"/>
      <c r="BS123" s="174"/>
      <c r="BT123" s="1"/>
      <c r="BU123" s="6">
        <f>IF(B121="薬剤師",IF(BB121&gt;$AD$153,1,BB121/$AD$153),0)</f>
        <v>0</v>
      </c>
      <c r="BV123" s="1"/>
      <c r="BW123" s="1"/>
      <c r="BX123" s="1"/>
      <c r="BY123" s="1"/>
    </row>
    <row r="124" spans="1:77" ht="12.75" customHeight="1">
      <c r="A124" s="1"/>
      <c r="B124" s="182"/>
      <c r="C124" s="183"/>
      <c r="D124" s="183"/>
      <c r="E124" s="184"/>
      <c r="F124" s="191"/>
      <c r="G124" s="192"/>
      <c r="H124" s="192"/>
      <c r="I124" s="192"/>
      <c r="J124" s="192"/>
      <c r="K124" s="192"/>
      <c r="L124" s="192"/>
      <c r="M124" s="192"/>
      <c r="N124" s="192"/>
      <c r="O124" s="192"/>
      <c r="P124" s="192"/>
      <c r="Q124" s="192"/>
      <c r="R124" s="192"/>
      <c r="S124" s="192"/>
      <c r="T124" s="192"/>
      <c r="U124" s="192"/>
      <c r="V124" s="193"/>
      <c r="W124" s="197"/>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9"/>
      <c r="BB124" s="203"/>
      <c r="BC124" s="204"/>
      <c r="BD124" s="204"/>
      <c r="BE124" s="204"/>
      <c r="BF124" s="204"/>
      <c r="BG124" s="205"/>
      <c r="BH124" s="209"/>
      <c r="BI124" s="209"/>
      <c r="BJ124" s="209"/>
      <c r="BK124" s="209"/>
      <c r="BL124" s="209"/>
      <c r="BM124" s="210"/>
      <c r="BN124" s="213"/>
      <c r="BO124" s="209"/>
      <c r="BP124" s="209"/>
      <c r="BQ124" s="209"/>
      <c r="BR124" s="209"/>
      <c r="BS124" s="214"/>
      <c r="BT124" s="1"/>
      <c r="BU124" s="6"/>
      <c r="BV124" s="6">
        <f>IF($B124="薬剤師",BB124,0)</f>
        <v>0</v>
      </c>
      <c r="BW124" s="6">
        <f>IF($B124="薬剤師",BH124,0)</f>
        <v>0</v>
      </c>
      <c r="BX124" s="6">
        <f>IF($B124="薬剤師",BN124,0)</f>
        <v>0</v>
      </c>
      <c r="BY124" s="1"/>
    </row>
    <row r="125" spans="1:77" ht="12.75" customHeight="1">
      <c r="A125" s="1"/>
      <c r="B125" s="185"/>
      <c r="C125" s="186"/>
      <c r="D125" s="186"/>
      <c r="E125" s="187"/>
      <c r="F125" s="194"/>
      <c r="G125" s="195"/>
      <c r="H125" s="195"/>
      <c r="I125" s="195"/>
      <c r="J125" s="195"/>
      <c r="K125" s="195"/>
      <c r="L125" s="195"/>
      <c r="M125" s="195"/>
      <c r="N125" s="195"/>
      <c r="O125" s="195"/>
      <c r="P125" s="195"/>
      <c r="Q125" s="195"/>
      <c r="R125" s="195"/>
      <c r="S125" s="195"/>
      <c r="T125" s="195"/>
      <c r="U125" s="195"/>
      <c r="V125" s="196"/>
      <c r="W125" s="200"/>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2"/>
      <c r="BB125" s="206"/>
      <c r="BC125" s="207"/>
      <c r="BD125" s="207"/>
      <c r="BE125" s="207"/>
      <c r="BF125" s="207"/>
      <c r="BG125" s="208"/>
      <c r="BH125" s="211"/>
      <c r="BI125" s="211"/>
      <c r="BJ125" s="211"/>
      <c r="BK125" s="211"/>
      <c r="BL125" s="211"/>
      <c r="BM125" s="212"/>
      <c r="BN125" s="215"/>
      <c r="BO125" s="211"/>
      <c r="BP125" s="211"/>
      <c r="BQ125" s="211"/>
      <c r="BR125" s="211"/>
      <c r="BS125" s="216"/>
      <c r="BT125" s="1"/>
      <c r="BU125" s="6"/>
      <c r="BV125" s="1"/>
      <c r="BW125" s="6">
        <f>IF($B124="登録販売者",BH124,0)</f>
        <v>0</v>
      </c>
      <c r="BX125" s="6">
        <f>IF($B124="登録販売者",BN124,0)</f>
        <v>0</v>
      </c>
      <c r="BY125" s="1"/>
    </row>
    <row r="126" spans="1:77" ht="16.5" customHeight="1" thickBot="1">
      <c r="A126" s="1"/>
      <c r="B126" s="188"/>
      <c r="C126" s="189"/>
      <c r="D126" s="189"/>
      <c r="E126" s="190"/>
      <c r="F126" s="217" t="s">
        <v>29</v>
      </c>
      <c r="G126" s="180"/>
      <c r="H126" s="179"/>
      <c r="I126" s="179"/>
      <c r="J126" s="179"/>
      <c r="K126" s="179"/>
      <c r="L126" s="179"/>
      <c r="M126" s="179"/>
      <c r="N126" s="179"/>
      <c r="O126" s="179"/>
      <c r="P126" s="179"/>
      <c r="Q126" s="179"/>
      <c r="R126" s="179"/>
      <c r="S126" s="179"/>
      <c r="T126" s="179"/>
      <c r="U126" s="179"/>
      <c r="V126" s="179"/>
      <c r="W126" s="179"/>
      <c r="X126" s="179"/>
      <c r="Y126" s="179"/>
      <c r="Z126" s="180" t="s">
        <v>30</v>
      </c>
      <c r="AA126" s="181"/>
      <c r="AB126" s="176" t="s">
        <v>120</v>
      </c>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8"/>
      <c r="BB126" s="168" t="s">
        <v>5</v>
      </c>
      <c r="BC126" s="168"/>
      <c r="BD126" s="168"/>
      <c r="BE126" s="168"/>
      <c r="BF126" s="168"/>
      <c r="BG126" s="169"/>
      <c r="BH126" s="167" t="s">
        <v>5</v>
      </c>
      <c r="BI126" s="168"/>
      <c r="BJ126" s="168"/>
      <c r="BK126" s="168"/>
      <c r="BL126" s="168"/>
      <c r="BM126" s="169"/>
      <c r="BN126" s="167" t="s">
        <v>5</v>
      </c>
      <c r="BO126" s="168"/>
      <c r="BP126" s="168"/>
      <c r="BQ126" s="168"/>
      <c r="BR126" s="168"/>
      <c r="BS126" s="174"/>
      <c r="BT126" s="1"/>
      <c r="BU126" s="6">
        <f>IF(B124="薬剤師",IF(BB124&gt;$AD$153,1,BB124/$AD$153),0)</f>
        <v>0</v>
      </c>
      <c r="BV126" s="1"/>
      <c r="BW126" s="1"/>
      <c r="BX126" s="1"/>
      <c r="BY126" s="1"/>
    </row>
    <row r="127" spans="1:77" ht="12.75" customHeight="1">
      <c r="A127" s="1"/>
      <c r="B127" s="182"/>
      <c r="C127" s="183"/>
      <c r="D127" s="183"/>
      <c r="E127" s="184"/>
      <c r="F127" s="191"/>
      <c r="G127" s="192"/>
      <c r="H127" s="192"/>
      <c r="I127" s="192"/>
      <c r="J127" s="192"/>
      <c r="K127" s="192"/>
      <c r="L127" s="192"/>
      <c r="M127" s="192"/>
      <c r="N127" s="192"/>
      <c r="O127" s="192"/>
      <c r="P127" s="192"/>
      <c r="Q127" s="192"/>
      <c r="R127" s="192"/>
      <c r="S127" s="192"/>
      <c r="T127" s="192"/>
      <c r="U127" s="192"/>
      <c r="V127" s="193"/>
      <c r="W127" s="197"/>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9"/>
      <c r="BB127" s="203"/>
      <c r="BC127" s="204"/>
      <c r="BD127" s="204"/>
      <c r="BE127" s="204"/>
      <c r="BF127" s="204"/>
      <c r="BG127" s="205"/>
      <c r="BH127" s="209"/>
      <c r="BI127" s="209"/>
      <c r="BJ127" s="209"/>
      <c r="BK127" s="209"/>
      <c r="BL127" s="209"/>
      <c r="BM127" s="210"/>
      <c r="BN127" s="213"/>
      <c r="BO127" s="209"/>
      <c r="BP127" s="209"/>
      <c r="BQ127" s="209"/>
      <c r="BR127" s="209"/>
      <c r="BS127" s="214"/>
      <c r="BT127" s="1"/>
      <c r="BU127" s="6"/>
      <c r="BV127" s="6">
        <f>IF($B127="薬剤師",BB127,0)</f>
        <v>0</v>
      </c>
      <c r="BW127" s="6">
        <f>IF($B127="薬剤師",BH127,0)</f>
        <v>0</v>
      </c>
      <c r="BX127" s="6">
        <f>IF($B127="薬剤師",BN127,0)</f>
        <v>0</v>
      </c>
      <c r="BY127" s="1"/>
    </row>
    <row r="128" spans="1:77" ht="12.75" customHeight="1">
      <c r="A128" s="1"/>
      <c r="B128" s="185"/>
      <c r="C128" s="186"/>
      <c r="D128" s="186"/>
      <c r="E128" s="187"/>
      <c r="F128" s="194"/>
      <c r="G128" s="195"/>
      <c r="H128" s="195"/>
      <c r="I128" s="195"/>
      <c r="J128" s="195"/>
      <c r="K128" s="195"/>
      <c r="L128" s="195"/>
      <c r="M128" s="195"/>
      <c r="N128" s="195"/>
      <c r="O128" s="195"/>
      <c r="P128" s="195"/>
      <c r="Q128" s="195"/>
      <c r="R128" s="195"/>
      <c r="S128" s="195"/>
      <c r="T128" s="195"/>
      <c r="U128" s="195"/>
      <c r="V128" s="196"/>
      <c r="W128" s="200"/>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2"/>
      <c r="BB128" s="206"/>
      <c r="BC128" s="207"/>
      <c r="BD128" s="207"/>
      <c r="BE128" s="207"/>
      <c r="BF128" s="207"/>
      <c r="BG128" s="208"/>
      <c r="BH128" s="211"/>
      <c r="BI128" s="211"/>
      <c r="BJ128" s="211"/>
      <c r="BK128" s="211"/>
      <c r="BL128" s="211"/>
      <c r="BM128" s="212"/>
      <c r="BN128" s="215"/>
      <c r="BO128" s="211"/>
      <c r="BP128" s="211"/>
      <c r="BQ128" s="211"/>
      <c r="BR128" s="211"/>
      <c r="BS128" s="216"/>
      <c r="BT128" s="1"/>
      <c r="BU128" s="6"/>
      <c r="BV128" s="1"/>
      <c r="BW128" s="6">
        <f>IF($B127="登録販売者",BH127,0)</f>
        <v>0</v>
      </c>
      <c r="BX128" s="6">
        <f>IF($B127="登録販売者",BN127,0)</f>
        <v>0</v>
      </c>
      <c r="BY128" s="1"/>
    </row>
    <row r="129" spans="1:77" ht="16.5" customHeight="1" thickBot="1">
      <c r="A129" s="1"/>
      <c r="B129" s="188"/>
      <c r="C129" s="189"/>
      <c r="D129" s="189"/>
      <c r="E129" s="190"/>
      <c r="F129" s="217" t="s">
        <v>29</v>
      </c>
      <c r="G129" s="180"/>
      <c r="H129" s="179"/>
      <c r="I129" s="179"/>
      <c r="J129" s="179"/>
      <c r="K129" s="179"/>
      <c r="L129" s="179"/>
      <c r="M129" s="179"/>
      <c r="N129" s="179"/>
      <c r="O129" s="179"/>
      <c r="P129" s="179"/>
      <c r="Q129" s="179"/>
      <c r="R129" s="179"/>
      <c r="S129" s="179"/>
      <c r="T129" s="179"/>
      <c r="U129" s="179"/>
      <c r="V129" s="179"/>
      <c r="W129" s="179"/>
      <c r="X129" s="179"/>
      <c r="Y129" s="179"/>
      <c r="Z129" s="180" t="s">
        <v>30</v>
      </c>
      <c r="AA129" s="181"/>
      <c r="AB129" s="176" t="s">
        <v>120</v>
      </c>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8"/>
      <c r="BB129" s="168" t="s">
        <v>5</v>
      </c>
      <c r="BC129" s="168"/>
      <c r="BD129" s="168"/>
      <c r="BE129" s="168"/>
      <c r="BF129" s="168"/>
      <c r="BG129" s="169"/>
      <c r="BH129" s="167" t="s">
        <v>5</v>
      </c>
      <c r="BI129" s="168"/>
      <c r="BJ129" s="168"/>
      <c r="BK129" s="168"/>
      <c r="BL129" s="168"/>
      <c r="BM129" s="169"/>
      <c r="BN129" s="167" t="s">
        <v>5</v>
      </c>
      <c r="BO129" s="168"/>
      <c r="BP129" s="168"/>
      <c r="BQ129" s="168"/>
      <c r="BR129" s="168"/>
      <c r="BS129" s="174"/>
      <c r="BT129" s="1"/>
      <c r="BU129" s="6">
        <f>IF(B127="薬剤師",IF(BB127&gt;$AD$153,1,BB127/$AD$153),0)</f>
        <v>0</v>
      </c>
      <c r="BV129" s="1"/>
      <c r="BW129" s="1"/>
      <c r="BX129" s="1"/>
      <c r="BY129" s="1"/>
    </row>
    <row r="130" spans="1:77" ht="12.75" customHeight="1">
      <c r="A130" s="1"/>
      <c r="B130" s="182"/>
      <c r="C130" s="183"/>
      <c r="D130" s="183"/>
      <c r="E130" s="184"/>
      <c r="F130" s="191"/>
      <c r="G130" s="192"/>
      <c r="H130" s="192"/>
      <c r="I130" s="192"/>
      <c r="J130" s="192"/>
      <c r="K130" s="192"/>
      <c r="L130" s="192"/>
      <c r="M130" s="192"/>
      <c r="N130" s="192"/>
      <c r="O130" s="192"/>
      <c r="P130" s="192"/>
      <c r="Q130" s="192"/>
      <c r="R130" s="192"/>
      <c r="S130" s="192"/>
      <c r="T130" s="192"/>
      <c r="U130" s="192"/>
      <c r="V130" s="193"/>
      <c r="W130" s="197"/>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9"/>
      <c r="BB130" s="203"/>
      <c r="BC130" s="204"/>
      <c r="BD130" s="204"/>
      <c r="BE130" s="204"/>
      <c r="BF130" s="204"/>
      <c r="BG130" s="205"/>
      <c r="BH130" s="209"/>
      <c r="BI130" s="209"/>
      <c r="BJ130" s="209"/>
      <c r="BK130" s="209"/>
      <c r="BL130" s="209"/>
      <c r="BM130" s="210"/>
      <c r="BN130" s="213"/>
      <c r="BO130" s="209"/>
      <c r="BP130" s="209"/>
      <c r="BQ130" s="209"/>
      <c r="BR130" s="209"/>
      <c r="BS130" s="214"/>
      <c r="BT130" s="1"/>
      <c r="BU130" s="6"/>
      <c r="BV130" s="6">
        <f>IF($B130="薬剤師",BB130,0)</f>
        <v>0</v>
      </c>
      <c r="BW130" s="6">
        <f>IF($B130="薬剤師",BH130,0)</f>
        <v>0</v>
      </c>
      <c r="BX130" s="6">
        <f>IF($B130="薬剤師",BN130,0)</f>
        <v>0</v>
      </c>
      <c r="BY130" s="1"/>
    </row>
    <row r="131" spans="1:77" ht="12.75" customHeight="1">
      <c r="A131" s="1"/>
      <c r="B131" s="185"/>
      <c r="C131" s="186"/>
      <c r="D131" s="186"/>
      <c r="E131" s="187"/>
      <c r="F131" s="194"/>
      <c r="G131" s="195"/>
      <c r="H131" s="195"/>
      <c r="I131" s="195"/>
      <c r="J131" s="195"/>
      <c r="K131" s="195"/>
      <c r="L131" s="195"/>
      <c r="M131" s="195"/>
      <c r="N131" s="195"/>
      <c r="O131" s="195"/>
      <c r="P131" s="195"/>
      <c r="Q131" s="195"/>
      <c r="R131" s="195"/>
      <c r="S131" s="195"/>
      <c r="T131" s="195"/>
      <c r="U131" s="195"/>
      <c r="V131" s="196"/>
      <c r="W131" s="200"/>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2"/>
      <c r="BB131" s="206"/>
      <c r="BC131" s="207"/>
      <c r="BD131" s="207"/>
      <c r="BE131" s="207"/>
      <c r="BF131" s="207"/>
      <c r="BG131" s="208"/>
      <c r="BH131" s="211"/>
      <c r="BI131" s="211"/>
      <c r="BJ131" s="211"/>
      <c r="BK131" s="211"/>
      <c r="BL131" s="211"/>
      <c r="BM131" s="212"/>
      <c r="BN131" s="215"/>
      <c r="BO131" s="211"/>
      <c r="BP131" s="211"/>
      <c r="BQ131" s="211"/>
      <c r="BR131" s="211"/>
      <c r="BS131" s="216"/>
      <c r="BT131" s="1"/>
      <c r="BU131" s="6"/>
      <c r="BV131" s="1"/>
      <c r="BW131" s="6">
        <f>IF($B130="登録販売者",BH130,0)</f>
        <v>0</v>
      </c>
      <c r="BX131" s="6">
        <f>IF($B130="登録販売者",BN130,0)</f>
        <v>0</v>
      </c>
      <c r="BY131" s="1"/>
    </row>
    <row r="132" spans="1:77" ht="16.5" customHeight="1" thickBot="1">
      <c r="A132" s="1"/>
      <c r="B132" s="188"/>
      <c r="C132" s="189"/>
      <c r="D132" s="189"/>
      <c r="E132" s="190"/>
      <c r="F132" s="217" t="s">
        <v>29</v>
      </c>
      <c r="G132" s="180"/>
      <c r="H132" s="179"/>
      <c r="I132" s="179"/>
      <c r="J132" s="179"/>
      <c r="K132" s="179"/>
      <c r="L132" s="179"/>
      <c r="M132" s="179"/>
      <c r="N132" s="179"/>
      <c r="O132" s="179"/>
      <c r="P132" s="179"/>
      <c r="Q132" s="179"/>
      <c r="R132" s="179"/>
      <c r="S132" s="179"/>
      <c r="T132" s="179"/>
      <c r="U132" s="179"/>
      <c r="V132" s="179"/>
      <c r="W132" s="179"/>
      <c r="X132" s="179"/>
      <c r="Y132" s="179"/>
      <c r="Z132" s="180" t="s">
        <v>30</v>
      </c>
      <c r="AA132" s="181"/>
      <c r="AB132" s="176" t="s">
        <v>120</v>
      </c>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8"/>
      <c r="BB132" s="168" t="s">
        <v>5</v>
      </c>
      <c r="BC132" s="168"/>
      <c r="BD132" s="168"/>
      <c r="BE132" s="168"/>
      <c r="BF132" s="168"/>
      <c r="BG132" s="169"/>
      <c r="BH132" s="167" t="s">
        <v>5</v>
      </c>
      <c r="BI132" s="168"/>
      <c r="BJ132" s="168"/>
      <c r="BK132" s="168"/>
      <c r="BL132" s="168"/>
      <c r="BM132" s="169"/>
      <c r="BN132" s="167" t="s">
        <v>5</v>
      </c>
      <c r="BO132" s="168"/>
      <c r="BP132" s="168"/>
      <c r="BQ132" s="168"/>
      <c r="BR132" s="168"/>
      <c r="BS132" s="174"/>
      <c r="BT132" s="1"/>
      <c r="BU132" s="6">
        <f>IF(B130="薬剤師",IF(BB130&gt;$AD$153,1,BB130/$AD$153),0)</f>
        <v>0</v>
      </c>
      <c r="BV132" s="1"/>
      <c r="BW132" s="1"/>
      <c r="BX132" s="1"/>
      <c r="BY132" s="1"/>
    </row>
    <row r="133" spans="1:77" ht="12.75" customHeight="1">
      <c r="A133" s="1"/>
      <c r="B133" s="182"/>
      <c r="C133" s="183"/>
      <c r="D133" s="183"/>
      <c r="E133" s="184"/>
      <c r="F133" s="191"/>
      <c r="G133" s="192"/>
      <c r="H133" s="192"/>
      <c r="I133" s="192"/>
      <c r="J133" s="192"/>
      <c r="K133" s="192"/>
      <c r="L133" s="192"/>
      <c r="M133" s="192"/>
      <c r="N133" s="192"/>
      <c r="O133" s="192"/>
      <c r="P133" s="192"/>
      <c r="Q133" s="192"/>
      <c r="R133" s="192"/>
      <c r="S133" s="192"/>
      <c r="T133" s="192"/>
      <c r="U133" s="192"/>
      <c r="V133" s="193"/>
      <c r="W133" s="197"/>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9"/>
      <c r="BB133" s="203"/>
      <c r="BC133" s="204"/>
      <c r="BD133" s="204"/>
      <c r="BE133" s="204"/>
      <c r="BF133" s="204"/>
      <c r="BG133" s="205"/>
      <c r="BH133" s="209"/>
      <c r="BI133" s="209"/>
      <c r="BJ133" s="209"/>
      <c r="BK133" s="209"/>
      <c r="BL133" s="209"/>
      <c r="BM133" s="210"/>
      <c r="BN133" s="213"/>
      <c r="BO133" s="209"/>
      <c r="BP133" s="209"/>
      <c r="BQ133" s="209"/>
      <c r="BR133" s="209"/>
      <c r="BS133" s="214"/>
      <c r="BT133" s="1"/>
      <c r="BU133" s="6"/>
      <c r="BV133" s="6">
        <f>IF($B133="薬剤師",BB133,0)</f>
        <v>0</v>
      </c>
      <c r="BW133" s="6">
        <f>IF($B133="薬剤師",BH133,0)</f>
        <v>0</v>
      </c>
      <c r="BX133" s="6">
        <f>IF($B133="薬剤師",BN133,0)</f>
        <v>0</v>
      </c>
      <c r="BY133" s="1"/>
    </row>
    <row r="134" spans="1:77" ht="12.75" customHeight="1">
      <c r="A134" s="1"/>
      <c r="B134" s="185"/>
      <c r="C134" s="186"/>
      <c r="D134" s="186"/>
      <c r="E134" s="187"/>
      <c r="F134" s="194"/>
      <c r="G134" s="195"/>
      <c r="H134" s="195"/>
      <c r="I134" s="195"/>
      <c r="J134" s="195"/>
      <c r="K134" s="195"/>
      <c r="L134" s="195"/>
      <c r="M134" s="195"/>
      <c r="N134" s="195"/>
      <c r="O134" s="195"/>
      <c r="P134" s="195"/>
      <c r="Q134" s="195"/>
      <c r="R134" s="195"/>
      <c r="S134" s="195"/>
      <c r="T134" s="195"/>
      <c r="U134" s="195"/>
      <c r="V134" s="196"/>
      <c r="W134" s="200"/>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2"/>
      <c r="BB134" s="206"/>
      <c r="BC134" s="207"/>
      <c r="BD134" s="207"/>
      <c r="BE134" s="207"/>
      <c r="BF134" s="207"/>
      <c r="BG134" s="208"/>
      <c r="BH134" s="211"/>
      <c r="BI134" s="211"/>
      <c r="BJ134" s="211"/>
      <c r="BK134" s="211"/>
      <c r="BL134" s="211"/>
      <c r="BM134" s="212"/>
      <c r="BN134" s="215"/>
      <c r="BO134" s="211"/>
      <c r="BP134" s="211"/>
      <c r="BQ134" s="211"/>
      <c r="BR134" s="211"/>
      <c r="BS134" s="216"/>
      <c r="BT134" s="1"/>
      <c r="BU134" s="6"/>
      <c r="BV134" s="1"/>
      <c r="BW134" s="6">
        <f>IF($B133="登録販売者",BH133,0)</f>
        <v>0</v>
      </c>
      <c r="BX134" s="6">
        <f>IF($B133="登録販売者",BN133,0)</f>
        <v>0</v>
      </c>
      <c r="BY134" s="1"/>
    </row>
    <row r="135" spans="1:77" ht="16.5" customHeight="1" thickBot="1">
      <c r="A135" s="1"/>
      <c r="B135" s="188"/>
      <c r="C135" s="189"/>
      <c r="D135" s="189"/>
      <c r="E135" s="190"/>
      <c r="F135" s="217" t="s">
        <v>29</v>
      </c>
      <c r="G135" s="180"/>
      <c r="H135" s="179"/>
      <c r="I135" s="179"/>
      <c r="J135" s="179"/>
      <c r="K135" s="179"/>
      <c r="L135" s="179"/>
      <c r="M135" s="179"/>
      <c r="N135" s="179"/>
      <c r="O135" s="179"/>
      <c r="P135" s="179"/>
      <c r="Q135" s="179"/>
      <c r="R135" s="179"/>
      <c r="S135" s="179"/>
      <c r="T135" s="179"/>
      <c r="U135" s="179"/>
      <c r="V135" s="179"/>
      <c r="W135" s="179"/>
      <c r="X135" s="179"/>
      <c r="Y135" s="179"/>
      <c r="Z135" s="180" t="s">
        <v>30</v>
      </c>
      <c r="AA135" s="181"/>
      <c r="AB135" s="176" t="s">
        <v>120</v>
      </c>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8"/>
      <c r="BB135" s="168" t="s">
        <v>5</v>
      </c>
      <c r="BC135" s="168"/>
      <c r="BD135" s="168"/>
      <c r="BE135" s="168"/>
      <c r="BF135" s="168"/>
      <c r="BG135" s="169"/>
      <c r="BH135" s="167" t="s">
        <v>5</v>
      </c>
      <c r="BI135" s="168"/>
      <c r="BJ135" s="168"/>
      <c r="BK135" s="168"/>
      <c r="BL135" s="168"/>
      <c r="BM135" s="169"/>
      <c r="BN135" s="167" t="s">
        <v>5</v>
      </c>
      <c r="BO135" s="168"/>
      <c r="BP135" s="168"/>
      <c r="BQ135" s="168"/>
      <c r="BR135" s="168"/>
      <c r="BS135" s="174"/>
      <c r="BT135" s="1"/>
      <c r="BU135" s="6">
        <f>IF(B133="薬剤師",IF(BB133&gt;$AD$153,1,BB133/$AD$153),0)</f>
        <v>0</v>
      </c>
      <c r="BV135" s="1"/>
      <c r="BW135" s="1"/>
      <c r="BX135" s="1"/>
      <c r="BY135" s="1"/>
    </row>
    <row r="136" spans="1:77" ht="12.75" customHeight="1">
      <c r="A136" s="1"/>
      <c r="B136" s="182"/>
      <c r="C136" s="183"/>
      <c r="D136" s="183"/>
      <c r="E136" s="184"/>
      <c r="F136" s="191"/>
      <c r="G136" s="192"/>
      <c r="H136" s="192"/>
      <c r="I136" s="192"/>
      <c r="J136" s="192"/>
      <c r="K136" s="192"/>
      <c r="L136" s="192"/>
      <c r="M136" s="192"/>
      <c r="N136" s="192"/>
      <c r="O136" s="192"/>
      <c r="P136" s="192"/>
      <c r="Q136" s="192"/>
      <c r="R136" s="192"/>
      <c r="S136" s="192"/>
      <c r="T136" s="192"/>
      <c r="U136" s="192"/>
      <c r="V136" s="193"/>
      <c r="W136" s="197"/>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9"/>
      <c r="BB136" s="203"/>
      <c r="BC136" s="204"/>
      <c r="BD136" s="204"/>
      <c r="BE136" s="204"/>
      <c r="BF136" s="204"/>
      <c r="BG136" s="205"/>
      <c r="BH136" s="209"/>
      <c r="BI136" s="209"/>
      <c r="BJ136" s="209"/>
      <c r="BK136" s="209"/>
      <c r="BL136" s="209"/>
      <c r="BM136" s="210"/>
      <c r="BN136" s="213"/>
      <c r="BO136" s="209"/>
      <c r="BP136" s="209"/>
      <c r="BQ136" s="209"/>
      <c r="BR136" s="209"/>
      <c r="BS136" s="214"/>
      <c r="BT136" s="1"/>
      <c r="BU136" s="6"/>
      <c r="BV136" s="6">
        <f>IF($B136="薬剤師",BB136,0)</f>
        <v>0</v>
      </c>
      <c r="BW136" s="6">
        <f>IF($B136="薬剤師",BH136,0)</f>
        <v>0</v>
      </c>
      <c r="BX136" s="6">
        <f>IF($B136="薬剤師",BN136,0)</f>
        <v>0</v>
      </c>
      <c r="BY136" s="1"/>
    </row>
    <row r="137" spans="1:77" ht="12.75" customHeight="1">
      <c r="A137" s="1"/>
      <c r="B137" s="185"/>
      <c r="C137" s="186"/>
      <c r="D137" s="186"/>
      <c r="E137" s="187"/>
      <c r="F137" s="194"/>
      <c r="G137" s="195"/>
      <c r="H137" s="195"/>
      <c r="I137" s="195"/>
      <c r="J137" s="195"/>
      <c r="K137" s="195"/>
      <c r="L137" s="195"/>
      <c r="M137" s="195"/>
      <c r="N137" s="195"/>
      <c r="O137" s="195"/>
      <c r="P137" s="195"/>
      <c r="Q137" s="195"/>
      <c r="R137" s="195"/>
      <c r="S137" s="195"/>
      <c r="T137" s="195"/>
      <c r="U137" s="195"/>
      <c r="V137" s="196"/>
      <c r="W137" s="200"/>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2"/>
      <c r="BB137" s="206"/>
      <c r="BC137" s="207"/>
      <c r="BD137" s="207"/>
      <c r="BE137" s="207"/>
      <c r="BF137" s="207"/>
      <c r="BG137" s="208"/>
      <c r="BH137" s="211"/>
      <c r="BI137" s="211"/>
      <c r="BJ137" s="211"/>
      <c r="BK137" s="211"/>
      <c r="BL137" s="211"/>
      <c r="BM137" s="212"/>
      <c r="BN137" s="215"/>
      <c r="BO137" s="211"/>
      <c r="BP137" s="211"/>
      <c r="BQ137" s="211"/>
      <c r="BR137" s="211"/>
      <c r="BS137" s="216"/>
      <c r="BT137" s="1"/>
      <c r="BU137" s="6"/>
      <c r="BV137" s="1"/>
      <c r="BW137" s="6">
        <f>IF($B136="登録販売者",BH136,0)</f>
        <v>0</v>
      </c>
      <c r="BX137" s="6">
        <f>IF($B136="登録販売者",BN136,0)</f>
        <v>0</v>
      </c>
      <c r="BY137" s="1"/>
    </row>
    <row r="138" spans="1:77" ht="16.5" customHeight="1" thickBot="1">
      <c r="A138" s="1"/>
      <c r="B138" s="188"/>
      <c r="C138" s="189"/>
      <c r="D138" s="189"/>
      <c r="E138" s="190"/>
      <c r="F138" s="217" t="s">
        <v>29</v>
      </c>
      <c r="G138" s="180"/>
      <c r="H138" s="179"/>
      <c r="I138" s="179"/>
      <c r="J138" s="179"/>
      <c r="K138" s="179"/>
      <c r="L138" s="179"/>
      <c r="M138" s="179"/>
      <c r="N138" s="179"/>
      <c r="O138" s="179"/>
      <c r="P138" s="179"/>
      <c r="Q138" s="179"/>
      <c r="R138" s="179"/>
      <c r="S138" s="179"/>
      <c r="T138" s="179"/>
      <c r="U138" s="179"/>
      <c r="V138" s="179"/>
      <c r="W138" s="179"/>
      <c r="X138" s="179"/>
      <c r="Y138" s="179"/>
      <c r="Z138" s="180" t="s">
        <v>30</v>
      </c>
      <c r="AA138" s="181"/>
      <c r="AB138" s="176" t="s">
        <v>120</v>
      </c>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8"/>
      <c r="BB138" s="168" t="s">
        <v>5</v>
      </c>
      <c r="BC138" s="168"/>
      <c r="BD138" s="168"/>
      <c r="BE138" s="168"/>
      <c r="BF138" s="168"/>
      <c r="BG138" s="169"/>
      <c r="BH138" s="167" t="s">
        <v>5</v>
      </c>
      <c r="BI138" s="168"/>
      <c r="BJ138" s="168"/>
      <c r="BK138" s="168"/>
      <c r="BL138" s="168"/>
      <c r="BM138" s="169"/>
      <c r="BN138" s="167" t="s">
        <v>5</v>
      </c>
      <c r="BO138" s="168"/>
      <c r="BP138" s="168"/>
      <c r="BQ138" s="168"/>
      <c r="BR138" s="168"/>
      <c r="BS138" s="174"/>
      <c r="BT138" s="1"/>
      <c r="BU138" s="6">
        <f>IF(B136="薬剤師",IF(BB136&gt;$AD$153,1,BB136/$AD$153),0)</f>
        <v>0</v>
      </c>
      <c r="BV138" s="1"/>
      <c r="BW138" s="1"/>
      <c r="BX138" s="1"/>
      <c r="BY138" s="1"/>
    </row>
    <row r="139" spans="1:77"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45" t="s">
        <v>35</v>
      </c>
      <c r="AP139" s="146"/>
      <c r="AQ139" s="170" t="s">
        <v>37</v>
      </c>
      <c r="AR139" s="171"/>
      <c r="AS139" s="171"/>
      <c r="AT139" s="171"/>
      <c r="AU139" s="171"/>
      <c r="AV139" s="171"/>
      <c r="AW139" s="171"/>
      <c r="AX139" s="171"/>
      <c r="AY139" s="171"/>
      <c r="AZ139" s="171"/>
      <c r="BA139" s="171"/>
      <c r="BB139" s="172" t="s">
        <v>33</v>
      </c>
      <c r="BC139" s="151"/>
      <c r="BD139" s="151">
        <f>IF(BV109+BV112+BV115+BV118+BV121+BV124+BV127+BV130+BV133+BV136=0,"",(BV109+BV112+BV115+BV118+BV121+BV124+BV127+BV130+BV133+BV136))</f>
      </c>
      <c r="BE139" s="151"/>
      <c r="BF139" s="151"/>
      <c r="BG139" s="173"/>
      <c r="BH139" s="172">
        <f>IF(BW109+BW112+BW115+BW118+BW121+BW124+BW127+BW130+BW133+BW136=0,"",(BW109+BW112+BW115+BW118+BW121+BW124+BW127+BW130+BW133+BW136))</f>
      </c>
      <c r="BI139" s="151"/>
      <c r="BJ139" s="151"/>
      <c r="BK139" s="151"/>
      <c r="BL139" s="151"/>
      <c r="BM139" s="173"/>
      <c r="BN139" s="172" t="s">
        <v>34</v>
      </c>
      <c r="BO139" s="151"/>
      <c r="BP139" s="151">
        <f>IF(BX109+BX112+BX115+BX118+BX121+BX124+BX127+BX130+BX133+BX136=0,"",(BX109+BX112+BX115+BX118+BX121+BX124+BX127+BX130+BX133+BX136))</f>
      </c>
      <c r="BQ139" s="151"/>
      <c r="BR139" s="151"/>
      <c r="BS139" s="152"/>
      <c r="BT139" s="1"/>
      <c r="BU139" s="1"/>
      <c r="BV139" s="1"/>
      <c r="BW139" s="1"/>
      <c r="BX139" s="1"/>
      <c r="BY139" s="1"/>
    </row>
    <row r="140" spans="1:77"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47"/>
      <c r="AP140" s="148"/>
      <c r="AQ140" s="153" t="s">
        <v>32</v>
      </c>
      <c r="AR140" s="154"/>
      <c r="AS140" s="154"/>
      <c r="AT140" s="154"/>
      <c r="AU140" s="154"/>
      <c r="AV140" s="154"/>
      <c r="AW140" s="154"/>
      <c r="AX140" s="154"/>
      <c r="AY140" s="154"/>
      <c r="AZ140" s="154"/>
      <c r="BA140" s="154"/>
      <c r="BB140" s="155"/>
      <c r="BC140" s="156"/>
      <c r="BD140" s="156"/>
      <c r="BE140" s="156"/>
      <c r="BF140" s="156"/>
      <c r="BG140" s="157"/>
      <c r="BH140" s="158">
        <f>IF(BW113+BW116+BW119+BW122+BW125+BW128+BW131+BW134+BW137=0,"",(BW113+BW116+BW119+BW122+BW125+BW128+BW131+BW134+BW137))</f>
      </c>
      <c r="BI140" s="159"/>
      <c r="BJ140" s="159"/>
      <c r="BK140" s="159"/>
      <c r="BL140" s="159"/>
      <c r="BM140" s="160"/>
      <c r="BN140" s="158">
        <f>IF(BX113+BX116+BX119+BX122+BX125+BX128+BX131+BX134+BX137=0,"",(BX113+BX116+BX119+BX122+BX125+BX128+BX131+BX134+BX137))</f>
      </c>
      <c r="BO140" s="159"/>
      <c r="BP140" s="159"/>
      <c r="BQ140" s="159"/>
      <c r="BR140" s="159"/>
      <c r="BS140" s="161"/>
      <c r="BT140" s="1"/>
      <c r="BU140" s="1"/>
      <c r="BV140" s="1"/>
      <c r="BW140" s="1"/>
      <c r="BX140" s="1"/>
      <c r="BY140" s="1"/>
    </row>
    <row r="141" spans="1:77" ht="14.25" customHeight="1" thickBo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49"/>
      <c r="AP141" s="150"/>
      <c r="AQ141" s="162" t="s">
        <v>57</v>
      </c>
      <c r="AR141" s="163"/>
      <c r="AS141" s="163"/>
      <c r="AT141" s="163"/>
      <c r="AU141" s="163"/>
      <c r="AV141" s="163"/>
      <c r="AW141" s="163"/>
      <c r="AX141" s="163"/>
      <c r="AY141" s="163"/>
      <c r="AZ141" s="163"/>
      <c r="BA141" s="163"/>
      <c r="BB141" s="164">
        <f>IF(SUM(BB109:BG138)=0,"",SUM(BB109:BG138))</f>
      </c>
      <c r="BC141" s="165"/>
      <c r="BD141" s="165"/>
      <c r="BE141" s="165"/>
      <c r="BF141" s="165"/>
      <c r="BG141" s="166"/>
      <c r="BH141" s="164" t="s">
        <v>75</v>
      </c>
      <c r="BI141" s="165"/>
      <c r="BJ141" s="165">
        <f>IF(SUM(BH109:BM138)=0,"",SUM(BH109:BM138))</f>
      </c>
      <c r="BK141" s="165"/>
      <c r="BL141" s="165"/>
      <c r="BM141" s="166"/>
      <c r="BN141" s="164" t="s">
        <v>36</v>
      </c>
      <c r="BO141" s="165"/>
      <c r="BP141" s="165">
        <f>IF(SUM(BN109:BS138)=0,"",SUM(BN109:BS138))</f>
      </c>
      <c r="BQ141" s="165"/>
      <c r="BR141" s="165"/>
      <c r="BS141" s="175"/>
      <c r="BT141" s="1"/>
      <c r="BU141" s="1"/>
      <c r="BV141" s="1"/>
      <c r="BW141" s="1"/>
      <c r="BX141" s="1"/>
      <c r="BY141" s="1"/>
    </row>
    <row r="142" spans="1:77" ht="14.25" customHeight="1" thickBo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1"/>
      <c r="BJ142" s="1"/>
      <c r="BK142" s="1"/>
      <c r="BL142" s="1"/>
      <c r="BM142" s="1"/>
      <c r="BN142" s="1"/>
      <c r="BO142" s="1"/>
      <c r="BP142" s="1"/>
      <c r="BQ142" s="1"/>
      <c r="BR142" s="1"/>
      <c r="BS142" s="1"/>
      <c r="BT142" s="1"/>
      <c r="BU142" s="1"/>
      <c r="BV142" s="1"/>
      <c r="BW142" s="1"/>
      <c r="BX142" s="1"/>
      <c r="BY142" s="1"/>
    </row>
    <row r="143" spans="1:77" ht="12.75" customHeight="1">
      <c r="A143" s="1"/>
      <c r="B143" s="123" t="s">
        <v>31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5"/>
      <c r="BT143" s="1"/>
      <c r="BU143" s="1"/>
      <c r="BV143" s="1"/>
      <c r="BW143" s="1"/>
      <c r="BX143" s="1"/>
      <c r="BY143" s="1"/>
    </row>
    <row r="144" spans="1:77" ht="12.75" customHeight="1" thickBot="1">
      <c r="A144" s="1"/>
      <c r="B144" s="126"/>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9"/>
      <c r="BT144" s="1"/>
      <c r="BU144" s="1"/>
      <c r="BV144" s="1"/>
      <c r="BW144" s="1"/>
      <c r="BX144" s="1"/>
      <c r="BY144" s="1"/>
    </row>
    <row r="145" spans="1:77" ht="15.75" customHeight="1">
      <c r="A145" s="1"/>
      <c r="B145" s="130" t="s">
        <v>38</v>
      </c>
      <c r="C145" s="131"/>
      <c r="D145" s="131"/>
      <c r="E145" s="131"/>
      <c r="F145" s="131"/>
      <c r="G145" s="131"/>
      <c r="H145" s="131"/>
      <c r="I145" s="131"/>
      <c r="J145" s="131"/>
      <c r="K145" s="131"/>
      <c r="L145" s="131"/>
      <c r="M145" s="131"/>
      <c r="N145" s="131"/>
      <c r="O145" s="14"/>
      <c r="P145" s="132" t="s">
        <v>42</v>
      </c>
      <c r="Q145" s="132"/>
      <c r="R145" s="132"/>
      <c r="S145" s="132"/>
      <c r="T145" s="132"/>
      <c r="U145" s="132"/>
      <c r="V145" s="132"/>
      <c r="W145" s="132"/>
      <c r="X145" s="132"/>
      <c r="Y145" s="132"/>
      <c r="Z145" s="132"/>
      <c r="AA145" s="132"/>
      <c r="AB145" s="132"/>
      <c r="AC145" s="132"/>
      <c r="AD145" s="134"/>
      <c r="AE145" s="135"/>
      <c r="AF145" s="135"/>
      <c r="AG145" s="135"/>
      <c r="AH145" s="135"/>
      <c r="AI145" s="135"/>
      <c r="AJ145" s="136" t="s">
        <v>43</v>
      </c>
      <c r="AK145" s="136"/>
      <c r="AL145" s="137">
        <v>1</v>
      </c>
      <c r="AM145" s="138"/>
      <c r="AN145" s="139" t="s">
        <v>56</v>
      </c>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41"/>
      <c r="BQ145" s="141"/>
      <c r="BR145" s="141"/>
      <c r="BS145" s="142"/>
      <c r="BT145" s="1"/>
      <c r="BU145" s="1"/>
      <c r="BV145" s="1"/>
      <c r="BW145" s="1"/>
      <c r="BX145" s="1"/>
      <c r="BY145" s="1"/>
    </row>
    <row r="146" spans="1:77" ht="15.75" customHeight="1">
      <c r="A146" s="1"/>
      <c r="B146" s="121"/>
      <c r="C146" s="122"/>
      <c r="D146" s="122"/>
      <c r="E146" s="122"/>
      <c r="F146" s="122"/>
      <c r="G146" s="122"/>
      <c r="H146" s="122"/>
      <c r="I146" s="122"/>
      <c r="J146" s="122"/>
      <c r="K146" s="122"/>
      <c r="L146" s="122"/>
      <c r="M146" s="122"/>
      <c r="N146" s="122"/>
      <c r="O146" s="15"/>
      <c r="P146" s="133"/>
      <c r="Q146" s="133"/>
      <c r="R146" s="133"/>
      <c r="S146" s="133"/>
      <c r="T146" s="133"/>
      <c r="U146" s="133"/>
      <c r="V146" s="133"/>
      <c r="W146" s="133"/>
      <c r="X146" s="133"/>
      <c r="Y146" s="133"/>
      <c r="Z146" s="133"/>
      <c r="AA146" s="133"/>
      <c r="AB146" s="133"/>
      <c r="AC146" s="133"/>
      <c r="AD146" s="113"/>
      <c r="AE146" s="114"/>
      <c r="AF146" s="114"/>
      <c r="AG146" s="114"/>
      <c r="AH146" s="114"/>
      <c r="AI146" s="114"/>
      <c r="AJ146" s="118"/>
      <c r="AK146" s="118"/>
      <c r="AL146" s="104"/>
      <c r="AM146" s="9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3"/>
      <c r="BQ146" s="143"/>
      <c r="BR146" s="143"/>
      <c r="BS146" s="144"/>
      <c r="BT146" s="1"/>
      <c r="BU146" s="1"/>
      <c r="BV146" s="1"/>
      <c r="BW146" s="1"/>
      <c r="BX146" s="1"/>
      <c r="BY146" s="1"/>
    </row>
    <row r="147" spans="1:77" ht="15.75" customHeight="1">
      <c r="A147" s="1"/>
      <c r="B147" s="119" t="s">
        <v>39</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11"/>
      <c r="AE147" s="112"/>
      <c r="AF147" s="112"/>
      <c r="AG147" s="112"/>
      <c r="AH147" s="112"/>
      <c r="AI147" s="112"/>
      <c r="AJ147" s="102" t="s">
        <v>20</v>
      </c>
      <c r="AK147" s="102"/>
      <c r="AL147" s="104">
        <v>2</v>
      </c>
      <c r="AM147" s="90"/>
      <c r="AN147" s="90" t="s">
        <v>70</v>
      </c>
      <c r="AO147" s="90"/>
      <c r="AP147" s="90"/>
      <c r="AQ147" s="90"/>
      <c r="AR147" s="90"/>
      <c r="AS147" s="90"/>
      <c r="AT147" s="90"/>
      <c r="AU147" s="90"/>
      <c r="AV147" s="90">
        <f>IF(BB109=0,"",AD155/AD151)</f>
      </c>
      <c r="AW147" s="90"/>
      <c r="AX147" s="90"/>
      <c r="AY147" s="90"/>
      <c r="AZ147" s="90"/>
      <c r="BA147" s="90"/>
      <c r="BB147" s="90"/>
      <c r="BC147" s="90"/>
      <c r="BD147" s="90"/>
      <c r="BE147" s="90"/>
      <c r="BF147" s="90" t="s">
        <v>47</v>
      </c>
      <c r="BG147" s="90"/>
      <c r="BH147" s="90"/>
      <c r="BI147" s="90"/>
      <c r="BJ147" s="90"/>
      <c r="BK147" s="90"/>
      <c r="BL147" s="90"/>
      <c r="BM147" s="90"/>
      <c r="BN147" s="90"/>
      <c r="BO147" s="90"/>
      <c r="BP147" s="90">
        <f>IF(BB109=0,"",IF(AV147&gt;=1,"適","否"))</f>
      </c>
      <c r="BQ147" s="90"/>
      <c r="BR147" s="90"/>
      <c r="BS147" s="106"/>
      <c r="BT147" s="1"/>
      <c r="BU147" s="1"/>
      <c r="BV147" s="1"/>
      <c r="BW147" s="1"/>
      <c r="BX147" s="1"/>
      <c r="BY147" s="1"/>
    </row>
    <row r="148" spans="1:77" ht="15.75" customHeight="1">
      <c r="A148" s="1"/>
      <c r="B148" s="121"/>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13"/>
      <c r="AE148" s="114"/>
      <c r="AF148" s="114"/>
      <c r="AG148" s="114"/>
      <c r="AH148" s="114"/>
      <c r="AI148" s="114"/>
      <c r="AJ148" s="118"/>
      <c r="AK148" s="118"/>
      <c r="AL148" s="104">
        <v>3</v>
      </c>
      <c r="AM148" s="90"/>
      <c r="AN148" s="90" t="s">
        <v>71</v>
      </c>
      <c r="AO148" s="90"/>
      <c r="AP148" s="90"/>
      <c r="AQ148" s="90"/>
      <c r="AR148" s="90"/>
      <c r="AS148" s="90"/>
      <c r="AT148" s="90"/>
      <c r="AU148" s="90"/>
      <c r="AV148" s="90">
        <f>IF(AA14=0,"",BP139/AA14)</f>
      </c>
      <c r="AW148" s="90"/>
      <c r="AX148" s="90"/>
      <c r="AY148" s="90"/>
      <c r="AZ148" s="90"/>
      <c r="BA148" s="90"/>
      <c r="BB148" s="90"/>
      <c r="BC148" s="90"/>
      <c r="BD148" s="90"/>
      <c r="BE148" s="90"/>
      <c r="BF148" s="90" t="s">
        <v>47</v>
      </c>
      <c r="BG148" s="90"/>
      <c r="BH148" s="90"/>
      <c r="BI148" s="90"/>
      <c r="BJ148" s="90"/>
      <c r="BK148" s="90"/>
      <c r="BL148" s="90"/>
      <c r="BM148" s="90"/>
      <c r="BN148" s="90"/>
      <c r="BO148" s="90"/>
      <c r="BP148" s="90">
        <f>IF(AA14=0,"",IF(AV148&gt;=1,"適","否"))</f>
      </c>
      <c r="BQ148" s="90"/>
      <c r="BR148" s="90"/>
      <c r="BS148" s="106"/>
      <c r="BT148" s="1"/>
      <c r="BU148" s="1"/>
      <c r="BV148" s="1"/>
      <c r="BW148" s="1"/>
      <c r="BX148" s="1"/>
      <c r="BY148" s="1"/>
    </row>
    <row r="149" spans="1:77" ht="15.75" customHeight="1">
      <c r="A149" s="1"/>
      <c r="B149" s="119" t="s">
        <v>40</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11">
        <f>IF(AD145="新規","",IF(AD145="","",AD145/AD147))</f>
      </c>
      <c r="AE149" s="112"/>
      <c r="AF149" s="112"/>
      <c r="AG149" s="112"/>
      <c r="AH149" s="112"/>
      <c r="AI149" s="112"/>
      <c r="AJ149" s="102" t="s">
        <v>43</v>
      </c>
      <c r="AK149" s="102"/>
      <c r="AL149" s="104">
        <v>4</v>
      </c>
      <c r="AM149" s="90"/>
      <c r="AN149" s="90" t="s">
        <v>72</v>
      </c>
      <c r="AO149" s="90"/>
      <c r="AP149" s="90"/>
      <c r="AQ149" s="90"/>
      <c r="AR149" s="90"/>
      <c r="AS149" s="90"/>
      <c r="AT149" s="90"/>
      <c r="AU149" s="90"/>
      <c r="AV149" s="90">
        <f>IF(SUM(BM20,BM32,BM44,BM56,BM68,BM80,BM92)=0,"",BP141/AA8)</f>
      </c>
      <c r="AW149" s="90"/>
      <c r="AX149" s="90"/>
      <c r="AY149" s="90"/>
      <c r="AZ149" s="90"/>
      <c r="BA149" s="90"/>
      <c r="BB149" s="90"/>
      <c r="BC149" s="90"/>
      <c r="BD149" s="90"/>
      <c r="BE149" s="90"/>
      <c r="BF149" s="90" t="s">
        <v>47</v>
      </c>
      <c r="BG149" s="90"/>
      <c r="BH149" s="90"/>
      <c r="BI149" s="90"/>
      <c r="BJ149" s="90"/>
      <c r="BK149" s="90"/>
      <c r="BL149" s="90"/>
      <c r="BM149" s="90"/>
      <c r="BN149" s="90"/>
      <c r="BO149" s="90"/>
      <c r="BP149" s="90">
        <f>IF(SUM(BM20,BM32,BM44,BM56,BM68,BM80,BM92)=0,"",IF(AV149&gt;=1,"適","否"))</f>
      </c>
      <c r="BQ149" s="90"/>
      <c r="BR149" s="90"/>
      <c r="BS149" s="106"/>
      <c r="BT149" s="1"/>
      <c r="BU149" s="1"/>
      <c r="BV149" s="1"/>
      <c r="BW149" s="1"/>
      <c r="BX149" s="1"/>
      <c r="BY149" s="1"/>
    </row>
    <row r="150" spans="1:77" ht="15.75" customHeight="1">
      <c r="A150" s="1"/>
      <c r="B150" s="12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13"/>
      <c r="AE150" s="114"/>
      <c r="AF150" s="114"/>
      <c r="AG150" s="114"/>
      <c r="AH150" s="114"/>
      <c r="AI150" s="114"/>
      <c r="AJ150" s="118"/>
      <c r="AK150" s="118"/>
      <c r="AL150" s="104">
        <v>5</v>
      </c>
      <c r="AM150" s="90"/>
      <c r="AN150" s="115" t="s">
        <v>61</v>
      </c>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6"/>
      <c r="BQ150" s="116"/>
      <c r="BR150" s="116"/>
      <c r="BS150" s="117"/>
      <c r="BT150" s="1"/>
      <c r="BU150" s="1"/>
      <c r="BV150" s="1"/>
      <c r="BW150" s="1"/>
      <c r="BX150" s="1"/>
      <c r="BY150" s="1"/>
    </row>
    <row r="151" spans="1:77" ht="15.75" customHeight="1">
      <c r="A151" s="1"/>
      <c r="B151" s="42" t="s">
        <v>41</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6" t="s">
        <v>45</v>
      </c>
      <c r="AC151" s="47"/>
      <c r="AD151" s="50">
        <f>IF(BB109=0,"",IF(AD149/40&lt;1,1,ROUNDUP(AD149/40,0)))</f>
      </c>
      <c r="AE151" s="51"/>
      <c r="AF151" s="51"/>
      <c r="AG151" s="51"/>
      <c r="AH151" s="51"/>
      <c r="AI151" s="51"/>
      <c r="AJ151" s="102" t="s">
        <v>44</v>
      </c>
      <c r="AK151" s="102"/>
      <c r="AL151" s="104">
        <v>6</v>
      </c>
      <c r="AM151" s="90"/>
      <c r="AN151" s="90" t="s">
        <v>73</v>
      </c>
      <c r="AO151" s="90"/>
      <c r="AP151" s="90"/>
      <c r="AQ151" s="90"/>
      <c r="AR151" s="90"/>
      <c r="AS151" s="90"/>
      <c r="AT151" s="90"/>
      <c r="AU151" s="90"/>
      <c r="AV151" s="90">
        <f>IF(SUM(BM18,BM30,BM42,BM54,BM66,BM78,BM90)=0,"",BD139/AA6)</f>
      </c>
      <c r="AW151" s="90"/>
      <c r="AX151" s="90"/>
      <c r="AY151" s="90"/>
      <c r="AZ151" s="90"/>
      <c r="BA151" s="90"/>
      <c r="BB151" s="90"/>
      <c r="BC151" s="90"/>
      <c r="BD151" s="90"/>
      <c r="BE151" s="90"/>
      <c r="BF151" s="90" t="s">
        <v>47</v>
      </c>
      <c r="BG151" s="90"/>
      <c r="BH151" s="90"/>
      <c r="BI151" s="90"/>
      <c r="BJ151" s="90"/>
      <c r="BK151" s="90"/>
      <c r="BL151" s="90"/>
      <c r="BM151" s="90"/>
      <c r="BN151" s="90"/>
      <c r="BO151" s="90"/>
      <c r="BP151" s="90">
        <f>IF(SUM(BM18,BM30,BM42,BM54,BM66,BM78,BM90)=0,"",IF(AV151&gt;=1,"適","否"))</f>
      </c>
      <c r="BQ151" s="90"/>
      <c r="BR151" s="90"/>
      <c r="BS151" s="106"/>
      <c r="BT151" s="1"/>
      <c r="BU151" s="1"/>
      <c r="BV151" s="1"/>
      <c r="BW151" s="1"/>
      <c r="BX151" s="1"/>
      <c r="BY151" s="1"/>
    </row>
    <row r="152" spans="1:77" ht="15.75" customHeight="1">
      <c r="A152" s="1"/>
      <c r="B152" s="68"/>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72"/>
      <c r="AC152" s="73"/>
      <c r="AD152" s="76"/>
      <c r="AE152" s="77"/>
      <c r="AF152" s="77"/>
      <c r="AG152" s="77"/>
      <c r="AH152" s="77"/>
      <c r="AI152" s="77"/>
      <c r="AJ152" s="118"/>
      <c r="AK152" s="118"/>
      <c r="AL152" s="104">
        <v>7</v>
      </c>
      <c r="AM152" s="90"/>
      <c r="AN152" s="90" t="s">
        <v>74</v>
      </c>
      <c r="AO152" s="90"/>
      <c r="AP152" s="90"/>
      <c r="AQ152" s="90"/>
      <c r="AR152" s="90"/>
      <c r="AS152" s="90"/>
      <c r="AT152" s="90"/>
      <c r="AU152" s="90"/>
      <c r="AV152" s="90">
        <f>IF(SUM(BM20,BM32,BM44,BM56,BM68,BM80,BM92)=0,"",BJ141/BJ8/AA8)</f>
      </c>
      <c r="AW152" s="90"/>
      <c r="AX152" s="90"/>
      <c r="AY152" s="90"/>
      <c r="AZ152" s="90"/>
      <c r="BA152" s="90"/>
      <c r="BB152" s="90"/>
      <c r="BC152" s="90"/>
      <c r="BD152" s="90"/>
      <c r="BE152" s="90"/>
      <c r="BF152" s="90" t="s">
        <v>47</v>
      </c>
      <c r="BG152" s="90"/>
      <c r="BH152" s="90"/>
      <c r="BI152" s="90"/>
      <c r="BJ152" s="90"/>
      <c r="BK152" s="90"/>
      <c r="BL152" s="90"/>
      <c r="BM152" s="90"/>
      <c r="BN152" s="90"/>
      <c r="BO152" s="90"/>
      <c r="BP152" s="90">
        <f>IF(SUM(BM20,BM32,BM44,BM56,BM68,BM80,BM92)=0,"",IF(AV152&gt;=1,"適","否"))</f>
      </c>
      <c r="BQ152" s="90"/>
      <c r="BR152" s="90"/>
      <c r="BS152" s="106"/>
      <c r="BT152" s="1"/>
      <c r="BU152" s="1"/>
      <c r="BV152" s="1"/>
      <c r="BW152" s="1"/>
      <c r="BX152" s="1"/>
      <c r="BY152" s="1"/>
    </row>
    <row r="153" spans="1:77" ht="15.75" customHeight="1">
      <c r="A153" s="1"/>
      <c r="B153" s="107" t="s">
        <v>76</v>
      </c>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11"/>
      <c r="AE153" s="112"/>
      <c r="AF153" s="112"/>
      <c r="AG153" s="112"/>
      <c r="AH153" s="112"/>
      <c r="AI153" s="112"/>
      <c r="AJ153" s="54" t="s">
        <v>5</v>
      </c>
      <c r="AK153" s="54"/>
      <c r="AL153" s="104">
        <v>8</v>
      </c>
      <c r="AM153" s="90"/>
      <c r="AN153" s="105" t="s">
        <v>48</v>
      </c>
      <c r="AO153" s="105"/>
      <c r="AP153" s="105"/>
      <c r="AQ153" s="105"/>
      <c r="AR153" s="105"/>
      <c r="AS153" s="105"/>
      <c r="AT153" s="105"/>
      <c r="AU153" s="105"/>
      <c r="AV153" s="90">
        <f>IF(SUM(BM18,BM30,BM42,BM54,BM66,BM78,BM90)=0,"",AA8/AA6)</f>
      </c>
      <c r="AW153" s="90"/>
      <c r="AX153" s="90"/>
      <c r="AY153" s="90"/>
      <c r="AZ153" s="90"/>
      <c r="BA153" s="90"/>
      <c r="BB153" s="90"/>
      <c r="BC153" s="90"/>
      <c r="BD153" s="90"/>
      <c r="BE153" s="90"/>
      <c r="BF153" s="90" t="s">
        <v>49</v>
      </c>
      <c r="BG153" s="90"/>
      <c r="BH153" s="90"/>
      <c r="BI153" s="90"/>
      <c r="BJ153" s="90"/>
      <c r="BK153" s="90"/>
      <c r="BL153" s="90"/>
      <c r="BM153" s="90"/>
      <c r="BN153" s="90"/>
      <c r="BO153" s="90"/>
      <c r="BP153" s="91">
        <f>IF(SUM(BM18,BM30,BM42,BM54,BM66,BM78,BM90)=0,"",IF(AV153&gt;=0.5,"",""))</f>
      </c>
      <c r="BQ153" s="91"/>
      <c r="BR153" s="91"/>
      <c r="BS153" s="92"/>
      <c r="BT153" s="1"/>
      <c r="BU153" s="1"/>
      <c r="BV153" s="1"/>
      <c r="BW153" s="1"/>
      <c r="BX153" s="1"/>
      <c r="BY153" s="1"/>
    </row>
    <row r="154" spans="1:77" ht="15.75" customHeight="1">
      <c r="A154" s="1"/>
      <c r="B154" s="109"/>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3"/>
      <c r="AE154" s="114"/>
      <c r="AF154" s="114"/>
      <c r="AG154" s="114"/>
      <c r="AH154" s="114"/>
      <c r="AI154" s="114"/>
      <c r="AJ154" s="80"/>
      <c r="AK154" s="80"/>
      <c r="AL154" s="104">
        <v>9</v>
      </c>
      <c r="AM154" s="90"/>
      <c r="AN154" s="105" t="s">
        <v>84</v>
      </c>
      <c r="AO154" s="105"/>
      <c r="AP154" s="105"/>
      <c r="AQ154" s="105"/>
      <c r="AR154" s="105"/>
      <c r="AS154" s="105"/>
      <c r="AT154" s="105"/>
      <c r="AU154" s="105"/>
      <c r="AV154" s="90">
        <f>IF(SUM(BM24,BM36,BM48,BM60,BM72,BM84,BM96)=0,"",BP139/BJ10/AA14)</f>
      </c>
      <c r="AW154" s="90"/>
      <c r="AX154" s="90"/>
      <c r="AY154" s="90"/>
      <c r="AZ154" s="90"/>
      <c r="BA154" s="90"/>
      <c r="BB154" s="90"/>
      <c r="BC154" s="90"/>
      <c r="BD154" s="90"/>
      <c r="BE154" s="90"/>
      <c r="BF154" s="90" t="s">
        <v>47</v>
      </c>
      <c r="BG154" s="90"/>
      <c r="BH154" s="90"/>
      <c r="BI154" s="90"/>
      <c r="BJ154" s="90"/>
      <c r="BK154" s="90"/>
      <c r="BL154" s="90"/>
      <c r="BM154" s="90"/>
      <c r="BN154" s="90"/>
      <c r="BO154" s="90"/>
      <c r="BP154" s="90">
        <f>IF(SUM(BM24,BM36,BM48,BM60,BM72,BM84,BM96)=0,"",IF(AV154&gt;=1,"適","否"))</f>
      </c>
      <c r="BQ154" s="90"/>
      <c r="BR154" s="90"/>
      <c r="BS154" s="106"/>
      <c r="BT154" s="1"/>
      <c r="BU154" s="1"/>
      <c r="BV154" s="1"/>
      <c r="BW154" s="1"/>
      <c r="BX154" s="1"/>
      <c r="BY154" s="1"/>
    </row>
    <row r="155" spans="1:77" ht="15.75" customHeight="1">
      <c r="A155" s="1"/>
      <c r="B155" s="42" t="s">
        <v>64</v>
      </c>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6" t="s">
        <v>46</v>
      </c>
      <c r="AC155" s="47"/>
      <c r="AD155" s="98">
        <f>IF(BB109=0,"",BU111+BU114+BU117+BU120+BU123+BU126+BU129+BU132+BU135+BU138)</f>
      </c>
      <c r="AE155" s="99"/>
      <c r="AF155" s="99"/>
      <c r="AG155" s="99"/>
      <c r="AH155" s="99"/>
      <c r="AI155" s="99"/>
      <c r="AJ155" s="102" t="s">
        <v>44</v>
      </c>
      <c r="AK155" s="102"/>
      <c r="AL155" s="104">
        <v>10</v>
      </c>
      <c r="AM155" s="90"/>
      <c r="AN155" s="105" t="s">
        <v>50</v>
      </c>
      <c r="AO155" s="105"/>
      <c r="AP155" s="105"/>
      <c r="AQ155" s="105"/>
      <c r="AR155" s="105"/>
      <c r="AS155" s="105"/>
      <c r="AT155" s="105"/>
      <c r="AU155" s="105"/>
      <c r="AV155" s="90">
        <f>IF(SUM(BM20,BM32,BM44,BM56,BM68,BM80,BM92)=0,"",AA10/AA8)</f>
      </c>
      <c r="AW155" s="90"/>
      <c r="AX155" s="90"/>
      <c r="AY155" s="90"/>
      <c r="AZ155" s="90"/>
      <c r="BA155" s="90"/>
      <c r="BB155" s="90"/>
      <c r="BC155" s="90"/>
      <c r="BD155" s="90"/>
      <c r="BE155" s="90"/>
      <c r="BF155" s="90" t="s">
        <v>49</v>
      </c>
      <c r="BG155" s="90"/>
      <c r="BH155" s="90"/>
      <c r="BI155" s="90"/>
      <c r="BJ155" s="90"/>
      <c r="BK155" s="90"/>
      <c r="BL155" s="90"/>
      <c r="BM155" s="90"/>
      <c r="BN155" s="90"/>
      <c r="BO155" s="90"/>
      <c r="BP155" s="91">
        <f>IF(SUM(BM20,BM32,BM44,BM56,BM68,BM80,BM92)=0,"",IF(AV155&gt;=0.5,"",""))</f>
      </c>
      <c r="BQ155" s="91"/>
      <c r="BR155" s="91"/>
      <c r="BS155" s="92"/>
      <c r="BT155" s="1"/>
      <c r="BU155" s="1"/>
      <c r="BV155" s="1"/>
      <c r="BW155" s="1"/>
      <c r="BX155" s="1"/>
      <c r="BY155" s="1"/>
    </row>
    <row r="156" spans="1:77" ht="15.75" customHeight="1" thickBot="1">
      <c r="A156" s="1"/>
      <c r="B156" s="44"/>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8"/>
      <c r="AC156" s="49"/>
      <c r="AD156" s="100"/>
      <c r="AE156" s="101"/>
      <c r="AF156" s="101"/>
      <c r="AG156" s="101"/>
      <c r="AH156" s="101"/>
      <c r="AI156" s="101"/>
      <c r="AJ156" s="103"/>
      <c r="AK156" s="103"/>
      <c r="AL156" s="93">
        <v>11</v>
      </c>
      <c r="AM156" s="94"/>
      <c r="AN156" s="95" t="s">
        <v>51</v>
      </c>
      <c r="AO156" s="95"/>
      <c r="AP156" s="95"/>
      <c r="AQ156" s="95"/>
      <c r="AR156" s="95"/>
      <c r="AS156" s="95"/>
      <c r="AT156" s="95"/>
      <c r="AU156" s="95"/>
      <c r="AV156" s="94">
        <f>IF(SUM(BM20,BM32,BM44,BM56,BM68,BM80,BM92)=0,"",AA12/AA8)</f>
      </c>
      <c r="AW156" s="94"/>
      <c r="AX156" s="94"/>
      <c r="AY156" s="94"/>
      <c r="AZ156" s="94"/>
      <c r="BA156" s="94"/>
      <c r="BB156" s="94"/>
      <c r="BC156" s="94"/>
      <c r="BD156" s="94"/>
      <c r="BE156" s="94"/>
      <c r="BF156" s="94" t="s">
        <v>49</v>
      </c>
      <c r="BG156" s="94"/>
      <c r="BH156" s="94"/>
      <c r="BI156" s="94"/>
      <c r="BJ156" s="94"/>
      <c r="BK156" s="94"/>
      <c r="BL156" s="94"/>
      <c r="BM156" s="94"/>
      <c r="BN156" s="94"/>
      <c r="BO156" s="94"/>
      <c r="BP156" s="96">
        <f>IF(SUM(BM20,BM32,BM44,BM56,BM68,BM80,BM92)=0,"",IF(AV156&gt;=0.5,"",""))</f>
      </c>
      <c r="BQ156" s="96"/>
      <c r="BR156" s="96"/>
      <c r="BS156" s="97"/>
      <c r="BT156" s="1"/>
      <c r="BU156" s="1"/>
      <c r="BV156" s="1"/>
      <c r="BW156" s="1"/>
      <c r="BX156" s="1"/>
      <c r="BY156" s="1"/>
    </row>
    <row r="157" spans="1:77" ht="14.25" customHeight="1">
      <c r="A157" s="1"/>
      <c r="B157" s="10" t="s">
        <v>65</v>
      </c>
      <c r="C157" s="10"/>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
      <c r="BU157" s="1"/>
      <c r="BV157" s="1"/>
      <c r="BW157" s="1"/>
      <c r="BX157" s="1"/>
      <c r="BY157" s="1"/>
    </row>
    <row r="158" spans="1:77" ht="14.25" customHeight="1" thickBot="1">
      <c r="A158" s="1"/>
      <c r="B158" s="1" t="s">
        <v>82</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13.5" customHeight="1">
      <c r="A159" s="1"/>
      <c r="B159" s="66" t="s">
        <v>78</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70"/>
      <c r="AC159" s="71"/>
      <c r="AD159" s="74"/>
      <c r="AE159" s="75"/>
      <c r="AF159" s="75"/>
      <c r="AG159" s="75"/>
      <c r="AH159" s="75"/>
      <c r="AI159" s="75"/>
      <c r="AJ159" s="78" t="s">
        <v>5</v>
      </c>
      <c r="AK159" s="79"/>
      <c r="AL159" s="82" t="s">
        <v>80</v>
      </c>
      <c r="AM159" s="83"/>
      <c r="AN159" s="83"/>
      <c r="AO159" s="83"/>
      <c r="AP159" s="83"/>
      <c r="AQ159" s="83"/>
      <c r="AR159" s="83"/>
      <c r="AS159" s="83"/>
      <c r="AT159" s="83"/>
      <c r="AU159" s="84"/>
      <c r="AV159" s="82">
        <f>IF(AD159=0,"",IF(AD159&gt;=30,"適","否"))</f>
      </c>
      <c r="AW159" s="83"/>
      <c r="AX159" s="83"/>
      <c r="AY159" s="83"/>
      <c r="AZ159" s="83"/>
      <c r="BA159" s="88"/>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13.5" customHeight="1">
      <c r="A160" s="1"/>
      <c r="B160" s="68"/>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72"/>
      <c r="AC160" s="73"/>
      <c r="AD160" s="76"/>
      <c r="AE160" s="77"/>
      <c r="AF160" s="77"/>
      <c r="AG160" s="77"/>
      <c r="AH160" s="77"/>
      <c r="AI160" s="77"/>
      <c r="AJ160" s="80"/>
      <c r="AK160" s="81"/>
      <c r="AL160" s="85"/>
      <c r="AM160" s="86"/>
      <c r="AN160" s="86"/>
      <c r="AO160" s="86"/>
      <c r="AP160" s="86"/>
      <c r="AQ160" s="86"/>
      <c r="AR160" s="86"/>
      <c r="AS160" s="86"/>
      <c r="AT160" s="86"/>
      <c r="AU160" s="87"/>
      <c r="AV160" s="85"/>
      <c r="AW160" s="86"/>
      <c r="AX160" s="86"/>
      <c r="AY160" s="86"/>
      <c r="AZ160" s="86"/>
      <c r="BA160" s="89"/>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13.5" customHeight="1">
      <c r="A161" s="1"/>
      <c r="B161" s="42" t="s">
        <v>79</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6"/>
      <c r="AC161" s="47"/>
      <c r="AD161" s="50"/>
      <c r="AE161" s="51"/>
      <c r="AF161" s="51"/>
      <c r="AG161" s="51"/>
      <c r="AH161" s="51"/>
      <c r="AI161" s="51"/>
      <c r="AJ161" s="54" t="s">
        <v>5</v>
      </c>
      <c r="AK161" s="55"/>
      <c r="AL161" s="58" t="s">
        <v>81</v>
      </c>
      <c r="AM161" s="59"/>
      <c r="AN161" s="59"/>
      <c r="AO161" s="59"/>
      <c r="AP161" s="59"/>
      <c r="AQ161" s="59"/>
      <c r="AR161" s="59"/>
      <c r="AS161" s="59"/>
      <c r="AT161" s="59"/>
      <c r="AU161" s="60"/>
      <c r="AV161" s="58">
        <f>IF(AD161=0,"",IF(AD161&gt;=15,"適","否"))</f>
      </c>
      <c r="AW161" s="59"/>
      <c r="AX161" s="59"/>
      <c r="AY161" s="59"/>
      <c r="AZ161" s="59"/>
      <c r="BA161" s="64"/>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13.5" customHeight="1" thickBot="1">
      <c r="A162" s="1"/>
      <c r="B162" s="44"/>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8"/>
      <c r="AC162" s="49"/>
      <c r="AD162" s="52"/>
      <c r="AE162" s="53"/>
      <c r="AF162" s="53"/>
      <c r="AG162" s="53"/>
      <c r="AH162" s="53"/>
      <c r="AI162" s="53"/>
      <c r="AJ162" s="56"/>
      <c r="AK162" s="57"/>
      <c r="AL162" s="61"/>
      <c r="AM162" s="62"/>
      <c r="AN162" s="62"/>
      <c r="AO162" s="62"/>
      <c r="AP162" s="62"/>
      <c r="AQ162" s="62"/>
      <c r="AR162" s="62"/>
      <c r="AS162" s="62"/>
      <c r="AT162" s="62"/>
      <c r="AU162" s="63"/>
      <c r="AV162" s="61"/>
      <c r="AW162" s="62"/>
      <c r="AX162" s="62"/>
      <c r="AY162" s="62"/>
      <c r="AZ162" s="62"/>
      <c r="BA162" s="65"/>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6.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sheetData>
  <sheetProtection/>
  <mergeCells count="751">
    <mergeCell ref="A1:BS3"/>
    <mergeCell ref="B4:K5"/>
    <mergeCell ref="L4:BS5"/>
    <mergeCell ref="B6:E7"/>
    <mergeCell ref="F6:Z7"/>
    <mergeCell ref="AA6:AF7"/>
    <mergeCell ref="AG6:AJ7"/>
    <mergeCell ref="AK6:BS7"/>
    <mergeCell ref="BP10:BS11"/>
    <mergeCell ref="B8:E9"/>
    <mergeCell ref="F8:Z9"/>
    <mergeCell ref="AA8:AF9"/>
    <mergeCell ref="AG8:AJ9"/>
    <mergeCell ref="AK8:AN9"/>
    <mergeCell ref="AO8:BI9"/>
    <mergeCell ref="BP8:BS9"/>
    <mergeCell ref="BJ8:BO9"/>
    <mergeCell ref="B10:E11"/>
    <mergeCell ref="F10:Z11"/>
    <mergeCell ref="AA10:AF11"/>
    <mergeCell ref="AG10:AJ11"/>
    <mergeCell ref="AK10:AN11"/>
    <mergeCell ref="AO10:BI11"/>
    <mergeCell ref="BJ10:BO11"/>
    <mergeCell ref="Q18:V19"/>
    <mergeCell ref="W18:AB19"/>
    <mergeCell ref="B12:E13"/>
    <mergeCell ref="F12:Z13"/>
    <mergeCell ref="AA12:AF13"/>
    <mergeCell ref="AG12:AJ13"/>
    <mergeCell ref="B14:E15"/>
    <mergeCell ref="F14:Z15"/>
    <mergeCell ref="AA14:AF15"/>
    <mergeCell ref="AG14:AJ15"/>
    <mergeCell ref="BM18:BP19"/>
    <mergeCell ref="BQ18:BS19"/>
    <mergeCell ref="D20:P21"/>
    <mergeCell ref="D18:P19"/>
    <mergeCell ref="BA18:BF19"/>
    <mergeCell ref="BG18:BL19"/>
    <mergeCell ref="Q20:V21"/>
    <mergeCell ref="W20:AB21"/>
    <mergeCell ref="AC20:AH21"/>
    <mergeCell ref="AI20:AN21"/>
    <mergeCell ref="AI26:AN27"/>
    <mergeCell ref="BG28:BL29"/>
    <mergeCell ref="BM20:BP21"/>
    <mergeCell ref="BQ20:BS21"/>
    <mergeCell ref="D22:P23"/>
    <mergeCell ref="BM22:BP23"/>
    <mergeCell ref="AO20:AT21"/>
    <mergeCell ref="AU20:AZ21"/>
    <mergeCell ref="BM28:BP29"/>
    <mergeCell ref="BQ28:BS29"/>
    <mergeCell ref="BM30:BP31"/>
    <mergeCell ref="BQ30:BS31"/>
    <mergeCell ref="D32:P33"/>
    <mergeCell ref="BQ22:BS23"/>
    <mergeCell ref="D24:P25"/>
    <mergeCell ref="BM24:BP25"/>
    <mergeCell ref="BQ24:BS25"/>
    <mergeCell ref="AC26:AH27"/>
    <mergeCell ref="BM32:BP33"/>
    <mergeCell ref="BA28:BF29"/>
    <mergeCell ref="B18:C29"/>
    <mergeCell ref="BM36:BP37"/>
    <mergeCell ref="BQ36:BS37"/>
    <mergeCell ref="D38:P39"/>
    <mergeCell ref="D36:P37"/>
    <mergeCell ref="BQ32:BS33"/>
    <mergeCell ref="D34:P35"/>
    <mergeCell ref="BM34:BP35"/>
    <mergeCell ref="BQ34:BS35"/>
    <mergeCell ref="Q34:V35"/>
    <mergeCell ref="D46:P47"/>
    <mergeCell ref="Q46:V47"/>
    <mergeCell ref="B30:C41"/>
    <mergeCell ref="D30:P31"/>
    <mergeCell ref="BM26:BP27"/>
    <mergeCell ref="BQ26:BS27"/>
    <mergeCell ref="D28:P29"/>
    <mergeCell ref="D26:P27"/>
    <mergeCell ref="Q26:V27"/>
    <mergeCell ref="W26:AB27"/>
    <mergeCell ref="BQ50:BS51"/>
    <mergeCell ref="D52:P53"/>
    <mergeCell ref="BM52:BP53"/>
    <mergeCell ref="BQ52:BS53"/>
    <mergeCell ref="BM48:BP49"/>
    <mergeCell ref="BQ48:BS49"/>
    <mergeCell ref="D50:P51"/>
    <mergeCell ref="BM50:BP51"/>
    <mergeCell ref="D48:P49"/>
    <mergeCell ref="AO50:AT51"/>
    <mergeCell ref="W34:AB35"/>
    <mergeCell ref="AC34:AH35"/>
    <mergeCell ref="AI34:AN35"/>
    <mergeCell ref="B42:C53"/>
    <mergeCell ref="D42:P43"/>
    <mergeCell ref="BM42:BP43"/>
    <mergeCell ref="BM38:BP39"/>
    <mergeCell ref="Q48:V49"/>
    <mergeCell ref="AC50:AH51"/>
    <mergeCell ref="AI50:AN51"/>
    <mergeCell ref="BQ38:BS39"/>
    <mergeCell ref="W48:AB49"/>
    <mergeCell ref="BQ42:BS43"/>
    <mergeCell ref="D44:P45"/>
    <mergeCell ref="BM44:BP45"/>
    <mergeCell ref="BQ44:BS45"/>
    <mergeCell ref="BQ40:BS41"/>
    <mergeCell ref="D40:P41"/>
    <mergeCell ref="BM40:BP41"/>
    <mergeCell ref="BM46:BP47"/>
    <mergeCell ref="BQ46:BS47"/>
    <mergeCell ref="AC56:AH57"/>
    <mergeCell ref="BM54:BP55"/>
    <mergeCell ref="BQ54:BS55"/>
    <mergeCell ref="D56:P57"/>
    <mergeCell ref="D54:P55"/>
    <mergeCell ref="AO46:AT47"/>
    <mergeCell ref="AU46:AZ47"/>
    <mergeCell ref="BA46:BF47"/>
    <mergeCell ref="BG46:BL47"/>
    <mergeCell ref="BM58:BP59"/>
    <mergeCell ref="BQ58:BS59"/>
    <mergeCell ref="D60:P61"/>
    <mergeCell ref="BM60:BP61"/>
    <mergeCell ref="BM56:BP57"/>
    <mergeCell ref="BQ56:BS57"/>
    <mergeCell ref="D58:P59"/>
    <mergeCell ref="AO56:AT57"/>
    <mergeCell ref="AU56:AZ57"/>
    <mergeCell ref="BG56:BL57"/>
    <mergeCell ref="BM64:BP65"/>
    <mergeCell ref="BQ64:BS65"/>
    <mergeCell ref="Q64:V65"/>
    <mergeCell ref="W64:AB65"/>
    <mergeCell ref="AC64:AH65"/>
    <mergeCell ref="W46:AB47"/>
    <mergeCell ref="AC46:AH47"/>
    <mergeCell ref="AI46:AN47"/>
    <mergeCell ref="AC48:AH49"/>
    <mergeCell ref="AI48:AN49"/>
    <mergeCell ref="BQ70:BS71"/>
    <mergeCell ref="D72:P73"/>
    <mergeCell ref="BM68:BP69"/>
    <mergeCell ref="BQ68:BS69"/>
    <mergeCell ref="D70:P71"/>
    <mergeCell ref="BM74:BP75"/>
    <mergeCell ref="BM70:BP71"/>
    <mergeCell ref="D74:P75"/>
    <mergeCell ref="BG68:BL69"/>
    <mergeCell ref="Q70:V71"/>
    <mergeCell ref="B66:C77"/>
    <mergeCell ref="D66:P67"/>
    <mergeCell ref="BQ60:BS61"/>
    <mergeCell ref="D62:P63"/>
    <mergeCell ref="BM62:BP63"/>
    <mergeCell ref="BQ62:BS63"/>
    <mergeCell ref="B54:C65"/>
    <mergeCell ref="D64:P65"/>
    <mergeCell ref="BQ74:BS75"/>
    <mergeCell ref="AI56:AN57"/>
    <mergeCell ref="D82:P83"/>
    <mergeCell ref="BA76:BF77"/>
    <mergeCell ref="BG76:BL77"/>
    <mergeCell ref="Q78:V79"/>
    <mergeCell ref="BM66:BP67"/>
    <mergeCell ref="BQ66:BS67"/>
    <mergeCell ref="D68:P69"/>
    <mergeCell ref="BM72:BP73"/>
    <mergeCell ref="BQ72:BS73"/>
    <mergeCell ref="D76:P77"/>
    <mergeCell ref="BM76:BP77"/>
    <mergeCell ref="BQ76:BS77"/>
    <mergeCell ref="BQ84:BS85"/>
    <mergeCell ref="D86:P87"/>
    <mergeCell ref="BM86:BP87"/>
    <mergeCell ref="BQ86:BS87"/>
    <mergeCell ref="BM82:BP83"/>
    <mergeCell ref="BQ82:BS83"/>
    <mergeCell ref="BM78:BP79"/>
    <mergeCell ref="BQ78:BS79"/>
    <mergeCell ref="D80:P81"/>
    <mergeCell ref="B78:C89"/>
    <mergeCell ref="D78:P79"/>
    <mergeCell ref="D88:P89"/>
    <mergeCell ref="D84:P85"/>
    <mergeCell ref="BM84:BP85"/>
    <mergeCell ref="BM80:BP81"/>
    <mergeCell ref="BG78:BL79"/>
    <mergeCell ref="W78:AB79"/>
    <mergeCell ref="AC78:AH79"/>
    <mergeCell ref="BQ80:BS81"/>
    <mergeCell ref="BM98:BP99"/>
    <mergeCell ref="BM94:BP95"/>
    <mergeCell ref="BQ94:BS95"/>
    <mergeCell ref="D96:P97"/>
    <mergeCell ref="BA88:BF89"/>
    <mergeCell ref="BG88:BL89"/>
    <mergeCell ref="Q90:V91"/>
    <mergeCell ref="BM90:BP91"/>
    <mergeCell ref="BQ90:BS91"/>
    <mergeCell ref="BM88:BP89"/>
    <mergeCell ref="BQ88:BS89"/>
    <mergeCell ref="B90:C101"/>
    <mergeCell ref="D90:P91"/>
    <mergeCell ref="BQ98:BS99"/>
    <mergeCell ref="D100:P101"/>
    <mergeCell ref="BM100:BP101"/>
    <mergeCell ref="BG90:BL91"/>
    <mergeCell ref="Q88:V89"/>
    <mergeCell ref="BM92:BP93"/>
    <mergeCell ref="BQ92:BS93"/>
    <mergeCell ref="D94:P95"/>
    <mergeCell ref="BQ100:BS101"/>
    <mergeCell ref="BM96:BP97"/>
    <mergeCell ref="BQ96:BS97"/>
    <mergeCell ref="D98:P99"/>
    <mergeCell ref="D92:P93"/>
    <mergeCell ref="BG92:BL93"/>
    <mergeCell ref="Q94:V95"/>
    <mergeCell ref="W94:AB95"/>
    <mergeCell ref="B103:BS104"/>
    <mergeCell ref="B105:E108"/>
    <mergeCell ref="F105:V106"/>
    <mergeCell ref="W105:BA106"/>
    <mergeCell ref="BB105:BG108"/>
    <mergeCell ref="BH105:BS106"/>
    <mergeCell ref="F107:AA108"/>
    <mergeCell ref="AB107:BA108"/>
    <mergeCell ref="BH107:BM108"/>
    <mergeCell ref="BN107:BS108"/>
    <mergeCell ref="BN109:BS110"/>
    <mergeCell ref="F111:G111"/>
    <mergeCell ref="H111:Y111"/>
    <mergeCell ref="Z111:AA111"/>
    <mergeCell ref="AB111:BA111"/>
    <mergeCell ref="BB114:BG114"/>
    <mergeCell ref="BH114:BM114"/>
    <mergeCell ref="BN114:BS114"/>
    <mergeCell ref="BB111:BG111"/>
    <mergeCell ref="BN112:BS113"/>
    <mergeCell ref="F114:G114"/>
    <mergeCell ref="H114:Y114"/>
    <mergeCell ref="Z114:AA114"/>
    <mergeCell ref="AB114:BA114"/>
    <mergeCell ref="B109:E111"/>
    <mergeCell ref="F109:V110"/>
    <mergeCell ref="W109:BA110"/>
    <mergeCell ref="BB109:BG110"/>
    <mergeCell ref="BH109:BM110"/>
    <mergeCell ref="BH120:BM120"/>
    <mergeCell ref="BH117:BM117"/>
    <mergeCell ref="B112:E114"/>
    <mergeCell ref="F112:V113"/>
    <mergeCell ref="W112:BA113"/>
    <mergeCell ref="BB112:BG113"/>
    <mergeCell ref="BH112:BM113"/>
    <mergeCell ref="F120:G120"/>
    <mergeCell ref="Z120:AA120"/>
    <mergeCell ref="AB120:BA120"/>
    <mergeCell ref="BB120:BG120"/>
    <mergeCell ref="BN115:BS116"/>
    <mergeCell ref="F117:G117"/>
    <mergeCell ref="H117:Y117"/>
    <mergeCell ref="Z117:AA117"/>
    <mergeCell ref="AB117:BA117"/>
    <mergeCell ref="BB117:BG117"/>
    <mergeCell ref="BN117:BS117"/>
    <mergeCell ref="BN118:BS119"/>
    <mergeCell ref="B115:E117"/>
    <mergeCell ref="F115:V116"/>
    <mergeCell ref="W115:BA116"/>
    <mergeCell ref="BB115:BG116"/>
    <mergeCell ref="BH115:BM116"/>
    <mergeCell ref="AB126:BA126"/>
    <mergeCell ref="F126:G126"/>
    <mergeCell ref="BN126:BS126"/>
    <mergeCell ref="BH111:BM111"/>
    <mergeCell ref="BN111:BS111"/>
    <mergeCell ref="B118:E120"/>
    <mergeCell ref="F118:V119"/>
    <mergeCell ref="W118:BA119"/>
    <mergeCell ref="BB118:BG119"/>
    <mergeCell ref="BH118:BM119"/>
    <mergeCell ref="BN120:BS120"/>
    <mergeCell ref="BB123:BG123"/>
    <mergeCell ref="BH123:BM123"/>
    <mergeCell ref="BN123:BS123"/>
    <mergeCell ref="BN121:BS122"/>
    <mergeCell ref="F123:G123"/>
    <mergeCell ref="H123:Y123"/>
    <mergeCell ref="Z123:AA123"/>
    <mergeCell ref="AB123:BA123"/>
    <mergeCell ref="H120:Y120"/>
    <mergeCell ref="BH124:BM125"/>
    <mergeCell ref="BN124:BS125"/>
    <mergeCell ref="BB126:BG126"/>
    <mergeCell ref="BH126:BM126"/>
    <mergeCell ref="F121:V122"/>
    <mergeCell ref="W121:BA122"/>
    <mergeCell ref="BB121:BG122"/>
    <mergeCell ref="BH121:BM122"/>
    <mergeCell ref="H126:Y126"/>
    <mergeCell ref="Z126:AA126"/>
    <mergeCell ref="B121:E123"/>
    <mergeCell ref="B127:E129"/>
    <mergeCell ref="F127:V128"/>
    <mergeCell ref="W127:BA128"/>
    <mergeCell ref="BB127:BG128"/>
    <mergeCell ref="BH127:BM128"/>
    <mergeCell ref="B124:E126"/>
    <mergeCell ref="F124:V125"/>
    <mergeCell ref="W124:BA125"/>
    <mergeCell ref="BB124:BG125"/>
    <mergeCell ref="BN127:BS128"/>
    <mergeCell ref="F129:G129"/>
    <mergeCell ref="H129:Y129"/>
    <mergeCell ref="Z129:AA129"/>
    <mergeCell ref="AB129:BA129"/>
    <mergeCell ref="B130:E132"/>
    <mergeCell ref="F130:V131"/>
    <mergeCell ref="W130:BA131"/>
    <mergeCell ref="BB130:BG131"/>
    <mergeCell ref="BH130:BM131"/>
    <mergeCell ref="BN130:BS131"/>
    <mergeCell ref="F132:G132"/>
    <mergeCell ref="H132:Y132"/>
    <mergeCell ref="Z132:AA132"/>
    <mergeCell ref="AB132:BA132"/>
    <mergeCell ref="B133:E135"/>
    <mergeCell ref="F133:V134"/>
    <mergeCell ref="W133:BA134"/>
    <mergeCell ref="BB133:BG134"/>
    <mergeCell ref="BH133:BM134"/>
    <mergeCell ref="BN133:BS134"/>
    <mergeCell ref="F135:G135"/>
    <mergeCell ref="H135:Y135"/>
    <mergeCell ref="Z135:AA135"/>
    <mergeCell ref="BN135:BS135"/>
    <mergeCell ref="BB129:BG129"/>
    <mergeCell ref="BH129:BM129"/>
    <mergeCell ref="BN129:BS129"/>
    <mergeCell ref="BB132:BG132"/>
    <mergeCell ref="BH132:BM132"/>
    <mergeCell ref="B136:E138"/>
    <mergeCell ref="F136:V137"/>
    <mergeCell ref="W136:BA137"/>
    <mergeCell ref="BB136:BG137"/>
    <mergeCell ref="BH136:BM137"/>
    <mergeCell ref="BN136:BS137"/>
    <mergeCell ref="F138:G138"/>
    <mergeCell ref="BN132:BS132"/>
    <mergeCell ref="BP141:BS141"/>
    <mergeCell ref="AB135:BA135"/>
    <mergeCell ref="H138:Y138"/>
    <mergeCell ref="Z138:AA138"/>
    <mergeCell ref="AB138:BA138"/>
    <mergeCell ref="BB138:BG138"/>
    <mergeCell ref="BH138:BM138"/>
    <mergeCell ref="BN138:BS138"/>
    <mergeCell ref="BB135:BG135"/>
    <mergeCell ref="BH135:BM135"/>
    <mergeCell ref="BN141:BO141"/>
    <mergeCell ref="AQ139:BA139"/>
    <mergeCell ref="BB139:BC139"/>
    <mergeCell ref="BD139:BG139"/>
    <mergeCell ref="BH139:BM139"/>
    <mergeCell ref="BN139:BO139"/>
    <mergeCell ref="AO139:AP141"/>
    <mergeCell ref="BP139:BS139"/>
    <mergeCell ref="AQ140:BA140"/>
    <mergeCell ref="BB140:BG140"/>
    <mergeCell ref="BH140:BM140"/>
    <mergeCell ref="BN140:BS140"/>
    <mergeCell ref="AQ141:BA141"/>
    <mergeCell ref="BB141:BG141"/>
    <mergeCell ref="BH141:BI141"/>
    <mergeCell ref="BJ141:BM141"/>
    <mergeCell ref="B143:BS144"/>
    <mergeCell ref="B145:N146"/>
    <mergeCell ref="P145:AC146"/>
    <mergeCell ref="AD145:AI146"/>
    <mergeCell ref="AJ145:AK146"/>
    <mergeCell ref="AL145:AM146"/>
    <mergeCell ref="AN145:BO146"/>
    <mergeCell ref="BP145:BS146"/>
    <mergeCell ref="B147:AC148"/>
    <mergeCell ref="AD147:AI148"/>
    <mergeCell ref="AJ147:AK148"/>
    <mergeCell ref="AL147:AM147"/>
    <mergeCell ref="AN147:AU147"/>
    <mergeCell ref="AV147:BE147"/>
    <mergeCell ref="BF147:BO147"/>
    <mergeCell ref="BP147:BS147"/>
    <mergeCell ref="AL148:AM148"/>
    <mergeCell ref="AN148:AU148"/>
    <mergeCell ref="AV148:BE148"/>
    <mergeCell ref="BF148:BO148"/>
    <mergeCell ref="BP148:BS148"/>
    <mergeCell ref="AN151:AU151"/>
    <mergeCell ref="AV151:BE151"/>
    <mergeCell ref="BF151:BO151"/>
    <mergeCell ref="BP151:BS151"/>
    <mergeCell ref="AL152:AM152"/>
    <mergeCell ref="AN152:AU152"/>
    <mergeCell ref="AV152:BE152"/>
    <mergeCell ref="BF152:BO152"/>
    <mergeCell ref="BP152:BS152"/>
    <mergeCell ref="B149:AC150"/>
    <mergeCell ref="AD149:AI150"/>
    <mergeCell ref="AJ149:AK150"/>
    <mergeCell ref="AL149:AM149"/>
    <mergeCell ref="AN149:AU149"/>
    <mergeCell ref="AV149:BE149"/>
    <mergeCell ref="BF149:BO149"/>
    <mergeCell ref="BP149:BS149"/>
    <mergeCell ref="AL150:AM150"/>
    <mergeCell ref="AN150:BO150"/>
    <mergeCell ref="BP150:BS150"/>
    <mergeCell ref="B151:AA152"/>
    <mergeCell ref="AB151:AC152"/>
    <mergeCell ref="AD151:AI152"/>
    <mergeCell ref="AJ151:AK152"/>
    <mergeCell ref="AL151:AM151"/>
    <mergeCell ref="B153:AC154"/>
    <mergeCell ref="AD153:AI154"/>
    <mergeCell ref="AJ153:AK154"/>
    <mergeCell ref="AL153:AM153"/>
    <mergeCell ref="AN153:AU153"/>
    <mergeCell ref="AV153:BE153"/>
    <mergeCell ref="BF153:BO153"/>
    <mergeCell ref="BP153:BS153"/>
    <mergeCell ref="AL154:AM154"/>
    <mergeCell ref="AN154:AU154"/>
    <mergeCell ref="AV154:BE154"/>
    <mergeCell ref="BF154:BO154"/>
    <mergeCell ref="BP154:BS154"/>
    <mergeCell ref="B155:AA156"/>
    <mergeCell ref="AB155:AC156"/>
    <mergeCell ref="AD155:AI156"/>
    <mergeCell ref="AJ155:AK156"/>
    <mergeCell ref="AL155:AM155"/>
    <mergeCell ref="AN155:AU155"/>
    <mergeCell ref="AV155:BE155"/>
    <mergeCell ref="BF155:BO155"/>
    <mergeCell ref="BP155:BS155"/>
    <mergeCell ref="AL156:AM156"/>
    <mergeCell ref="AN156:AU156"/>
    <mergeCell ref="AV156:BE156"/>
    <mergeCell ref="BF156:BO156"/>
    <mergeCell ref="BP156:BS156"/>
    <mergeCell ref="B159:AA160"/>
    <mergeCell ref="AB159:AC160"/>
    <mergeCell ref="AD159:AI160"/>
    <mergeCell ref="AJ159:AK160"/>
    <mergeCell ref="AL159:AU160"/>
    <mergeCell ref="AV159:BA160"/>
    <mergeCell ref="B161:AA162"/>
    <mergeCell ref="AB161:AC162"/>
    <mergeCell ref="AD161:AI162"/>
    <mergeCell ref="AJ161:AK162"/>
    <mergeCell ref="AL161:AU162"/>
    <mergeCell ref="AV161:BA162"/>
    <mergeCell ref="AC18:AH19"/>
    <mergeCell ref="AI18:AN19"/>
    <mergeCell ref="AO18:AT19"/>
    <mergeCell ref="AU18:AZ19"/>
    <mergeCell ref="AC24:AH25"/>
    <mergeCell ref="AI24:AN25"/>
    <mergeCell ref="AO24:AT25"/>
    <mergeCell ref="AU24:AZ25"/>
    <mergeCell ref="Q28:V29"/>
    <mergeCell ref="W28:AB29"/>
    <mergeCell ref="AC28:AH29"/>
    <mergeCell ref="AI28:AN29"/>
    <mergeCell ref="AO28:AT29"/>
    <mergeCell ref="AU28:AZ29"/>
    <mergeCell ref="Q24:V25"/>
    <mergeCell ref="W24:AB25"/>
    <mergeCell ref="BG24:BL25"/>
    <mergeCell ref="Q22:V23"/>
    <mergeCell ref="W22:AB23"/>
    <mergeCell ref="AC22:AH23"/>
    <mergeCell ref="AI22:AN23"/>
    <mergeCell ref="AO22:AT23"/>
    <mergeCell ref="AU22:AZ23"/>
    <mergeCell ref="BA24:BF25"/>
    <mergeCell ref="BA17:BF17"/>
    <mergeCell ref="BG17:BL17"/>
    <mergeCell ref="AO26:AT27"/>
    <mergeCell ref="AU26:AZ27"/>
    <mergeCell ref="BA26:BF27"/>
    <mergeCell ref="BG26:BL27"/>
    <mergeCell ref="BA22:BF23"/>
    <mergeCell ref="BG22:BL23"/>
    <mergeCell ref="BA20:BF21"/>
    <mergeCell ref="BG20:BL21"/>
    <mergeCell ref="Q17:V17"/>
    <mergeCell ref="W17:AB17"/>
    <mergeCell ref="AC17:AH17"/>
    <mergeCell ref="AI17:AN17"/>
    <mergeCell ref="AO17:AT17"/>
    <mergeCell ref="AU17:AZ17"/>
    <mergeCell ref="Q30:V31"/>
    <mergeCell ref="W30:AB31"/>
    <mergeCell ref="AC30:AH31"/>
    <mergeCell ref="AI30:AN31"/>
    <mergeCell ref="AO30:AT31"/>
    <mergeCell ref="AU30:AZ31"/>
    <mergeCell ref="BA30:BF31"/>
    <mergeCell ref="BG30:BL31"/>
    <mergeCell ref="Q32:V33"/>
    <mergeCell ref="W32:AB33"/>
    <mergeCell ref="AC32:AH33"/>
    <mergeCell ref="AI32:AN33"/>
    <mergeCell ref="AO32:AT33"/>
    <mergeCell ref="AU32:AZ33"/>
    <mergeCell ref="BA32:BF33"/>
    <mergeCell ref="BG32:BL33"/>
    <mergeCell ref="AO34:AT35"/>
    <mergeCell ref="AU34:AZ35"/>
    <mergeCell ref="BA34:BF35"/>
    <mergeCell ref="BG34:BL35"/>
    <mergeCell ref="Q36:V37"/>
    <mergeCell ref="W36:AB37"/>
    <mergeCell ref="AC36:AH37"/>
    <mergeCell ref="AI36:AN37"/>
    <mergeCell ref="AO36:AT37"/>
    <mergeCell ref="AU36:AZ37"/>
    <mergeCell ref="BA36:BF37"/>
    <mergeCell ref="BG36:BL37"/>
    <mergeCell ref="Q38:V39"/>
    <mergeCell ref="W38:AB39"/>
    <mergeCell ref="AC38:AH39"/>
    <mergeCell ref="AI38:AN39"/>
    <mergeCell ref="AO38:AT39"/>
    <mergeCell ref="AU38:AZ39"/>
    <mergeCell ref="BA38:BF39"/>
    <mergeCell ref="BG38:BL39"/>
    <mergeCell ref="Q40:V41"/>
    <mergeCell ref="W40:AB41"/>
    <mergeCell ref="AC40:AH41"/>
    <mergeCell ref="AI40:AN41"/>
    <mergeCell ref="AO40:AT41"/>
    <mergeCell ref="AU40:AZ41"/>
    <mergeCell ref="BA40:BF41"/>
    <mergeCell ref="BG40:BL41"/>
    <mergeCell ref="AU44:AZ45"/>
    <mergeCell ref="BA44:BF45"/>
    <mergeCell ref="BG44:BL45"/>
    <mergeCell ref="Q42:V43"/>
    <mergeCell ref="W42:AB43"/>
    <mergeCell ref="AC42:AH43"/>
    <mergeCell ref="AI42:AN43"/>
    <mergeCell ref="AO42:AT43"/>
    <mergeCell ref="AU42:AZ43"/>
    <mergeCell ref="AU50:AZ51"/>
    <mergeCell ref="BA50:BF51"/>
    <mergeCell ref="BG50:BL51"/>
    <mergeCell ref="BA42:BF43"/>
    <mergeCell ref="BG42:BL43"/>
    <mergeCell ref="BA48:BF49"/>
    <mergeCell ref="BG48:BL49"/>
    <mergeCell ref="Q44:V45"/>
    <mergeCell ref="W44:AB45"/>
    <mergeCell ref="AC44:AH45"/>
    <mergeCell ref="AI44:AN45"/>
    <mergeCell ref="AO44:AT45"/>
    <mergeCell ref="AU52:AZ53"/>
    <mergeCell ref="AO48:AT49"/>
    <mergeCell ref="AU48:AZ49"/>
    <mergeCell ref="Q50:V51"/>
    <mergeCell ref="W50:AB51"/>
    <mergeCell ref="BG52:BL53"/>
    <mergeCell ref="Q54:V55"/>
    <mergeCell ref="W54:AB55"/>
    <mergeCell ref="AC54:AH55"/>
    <mergeCell ref="AI54:AN55"/>
    <mergeCell ref="AO54:AT55"/>
    <mergeCell ref="AU54:AZ55"/>
    <mergeCell ref="BA54:BF55"/>
    <mergeCell ref="BG54:BL55"/>
    <mergeCell ref="Q52:V53"/>
    <mergeCell ref="BA52:BF53"/>
    <mergeCell ref="W52:AB53"/>
    <mergeCell ref="AC52:AH53"/>
    <mergeCell ref="AI52:AN53"/>
    <mergeCell ref="AO52:AT53"/>
    <mergeCell ref="BA56:BF57"/>
    <mergeCell ref="W56:AB57"/>
    <mergeCell ref="Q58:V59"/>
    <mergeCell ref="W58:AB59"/>
    <mergeCell ref="AC58:AH59"/>
    <mergeCell ref="AI58:AN59"/>
    <mergeCell ref="AO58:AT59"/>
    <mergeCell ref="AU58:AZ59"/>
    <mergeCell ref="BA58:BF59"/>
    <mergeCell ref="BG58:BL59"/>
    <mergeCell ref="Q56:V57"/>
    <mergeCell ref="Q60:V61"/>
    <mergeCell ref="W60:AB61"/>
    <mergeCell ref="AC60:AH61"/>
    <mergeCell ref="AI60:AN61"/>
    <mergeCell ref="AO60:AT61"/>
    <mergeCell ref="AU60:AZ61"/>
    <mergeCell ref="BA60:BF61"/>
    <mergeCell ref="BG60:BL61"/>
    <mergeCell ref="Q62:V63"/>
    <mergeCell ref="W62:AB63"/>
    <mergeCell ref="AC62:AH63"/>
    <mergeCell ref="AI62:AN63"/>
    <mergeCell ref="AO62:AT63"/>
    <mergeCell ref="AU62:AZ63"/>
    <mergeCell ref="BA62:BF63"/>
    <mergeCell ref="BG62:BL63"/>
    <mergeCell ref="AI64:AN65"/>
    <mergeCell ref="AO64:AT65"/>
    <mergeCell ref="AU64:AZ65"/>
    <mergeCell ref="BA64:BF65"/>
    <mergeCell ref="BG64:BL65"/>
    <mergeCell ref="Q66:V67"/>
    <mergeCell ref="W66:AB67"/>
    <mergeCell ref="AC66:AH67"/>
    <mergeCell ref="AI66:AN67"/>
    <mergeCell ref="AO66:AT67"/>
    <mergeCell ref="AU66:AZ67"/>
    <mergeCell ref="BA66:BF67"/>
    <mergeCell ref="BG66:BL67"/>
    <mergeCell ref="Q68:V69"/>
    <mergeCell ref="W68:AB69"/>
    <mergeCell ref="AC68:AH69"/>
    <mergeCell ref="AI68:AN69"/>
    <mergeCell ref="AO68:AT69"/>
    <mergeCell ref="AU68:AZ69"/>
    <mergeCell ref="BA68:BF69"/>
    <mergeCell ref="W70:AB71"/>
    <mergeCell ref="AC70:AH71"/>
    <mergeCell ref="AI70:AN71"/>
    <mergeCell ref="AO70:AT71"/>
    <mergeCell ref="AU70:AZ71"/>
    <mergeCell ref="Q72:V73"/>
    <mergeCell ref="W72:AB73"/>
    <mergeCell ref="AC72:AH73"/>
    <mergeCell ref="AI72:AN73"/>
    <mergeCell ref="AO72:AT73"/>
    <mergeCell ref="AU72:AZ73"/>
    <mergeCell ref="AC74:AH75"/>
    <mergeCell ref="AI74:AN75"/>
    <mergeCell ref="AO74:AT75"/>
    <mergeCell ref="AU74:AZ75"/>
    <mergeCell ref="BA70:BF71"/>
    <mergeCell ref="BG70:BL71"/>
    <mergeCell ref="BA72:BF73"/>
    <mergeCell ref="BG72:BL73"/>
    <mergeCell ref="BA74:BF75"/>
    <mergeCell ref="BG74:BL75"/>
    <mergeCell ref="Q76:V77"/>
    <mergeCell ref="W76:AB77"/>
    <mergeCell ref="AC76:AH77"/>
    <mergeCell ref="AI76:AN77"/>
    <mergeCell ref="AO76:AT77"/>
    <mergeCell ref="AU76:AZ77"/>
    <mergeCell ref="Q74:V75"/>
    <mergeCell ref="W74:AB75"/>
    <mergeCell ref="AI78:AN79"/>
    <mergeCell ref="AO78:AT79"/>
    <mergeCell ref="AU78:AZ79"/>
    <mergeCell ref="BA78:BF79"/>
    <mergeCell ref="Q80:V81"/>
    <mergeCell ref="W80:AB81"/>
    <mergeCell ref="AC80:AH81"/>
    <mergeCell ref="AI80:AN81"/>
    <mergeCell ref="AO80:AT81"/>
    <mergeCell ref="AU80:AZ81"/>
    <mergeCell ref="BA80:BF81"/>
    <mergeCell ref="BG80:BL81"/>
    <mergeCell ref="Q82:V83"/>
    <mergeCell ref="W82:AB83"/>
    <mergeCell ref="AC82:AH83"/>
    <mergeCell ref="AI82:AN83"/>
    <mergeCell ref="AO82:AT83"/>
    <mergeCell ref="AU82:AZ83"/>
    <mergeCell ref="BA82:BF83"/>
    <mergeCell ref="BG82:BL83"/>
    <mergeCell ref="Q84:V85"/>
    <mergeCell ref="W84:AB85"/>
    <mergeCell ref="AC84:AH85"/>
    <mergeCell ref="AI84:AN85"/>
    <mergeCell ref="AO84:AT85"/>
    <mergeCell ref="AU84:AZ85"/>
    <mergeCell ref="BA84:BF85"/>
    <mergeCell ref="BG84:BL85"/>
    <mergeCell ref="Q86:V87"/>
    <mergeCell ref="W86:AB87"/>
    <mergeCell ref="AC86:AH87"/>
    <mergeCell ref="AI86:AN87"/>
    <mergeCell ref="AO86:AT87"/>
    <mergeCell ref="AU86:AZ87"/>
    <mergeCell ref="BA86:BF87"/>
    <mergeCell ref="BG86:BL87"/>
    <mergeCell ref="W88:AB89"/>
    <mergeCell ref="AC88:AH89"/>
    <mergeCell ref="AI88:AN89"/>
    <mergeCell ref="AO88:AT89"/>
    <mergeCell ref="AU88:AZ89"/>
    <mergeCell ref="W90:AB91"/>
    <mergeCell ref="AC90:AH91"/>
    <mergeCell ref="AI90:AN91"/>
    <mergeCell ref="AO90:AT91"/>
    <mergeCell ref="AU90:AZ91"/>
    <mergeCell ref="BA90:BF91"/>
    <mergeCell ref="Q92:V93"/>
    <mergeCell ref="W92:AB93"/>
    <mergeCell ref="AC92:AH93"/>
    <mergeCell ref="AI92:AN93"/>
    <mergeCell ref="AO92:AT93"/>
    <mergeCell ref="AU92:AZ93"/>
    <mergeCell ref="BA92:BF93"/>
    <mergeCell ref="AC94:AH95"/>
    <mergeCell ref="AI94:AN95"/>
    <mergeCell ref="AO94:AT95"/>
    <mergeCell ref="AU94:AZ95"/>
    <mergeCell ref="BA94:BF95"/>
    <mergeCell ref="BG94:BL95"/>
    <mergeCell ref="Q96:V97"/>
    <mergeCell ref="W96:AB97"/>
    <mergeCell ref="AC96:AH97"/>
    <mergeCell ref="AI96:AN97"/>
    <mergeCell ref="AO96:AT97"/>
    <mergeCell ref="AU96:AZ97"/>
    <mergeCell ref="BA96:BF97"/>
    <mergeCell ref="BG96:BL97"/>
    <mergeCell ref="Q98:V99"/>
    <mergeCell ref="W98:AB99"/>
    <mergeCell ref="AC98:AH99"/>
    <mergeCell ref="AI98:AN99"/>
    <mergeCell ref="AO98:AT99"/>
    <mergeCell ref="AU98:AZ99"/>
    <mergeCell ref="BA98:BF99"/>
    <mergeCell ref="BG98:BL99"/>
    <mergeCell ref="BA100:BF101"/>
    <mergeCell ref="BG100:BL101"/>
    <mergeCell ref="Q100:V101"/>
    <mergeCell ref="W100:AB101"/>
    <mergeCell ref="AC100:AH101"/>
    <mergeCell ref="AI100:AN101"/>
    <mergeCell ref="AO100:AT101"/>
    <mergeCell ref="AU100:AZ101"/>
  </mergeCells>
  <dataValidations count="8">
    <dataValidation type="time" operator="greaterThan" allowBlank="1" showInputMessage="1" showErrorMessage="1" sqref="Q18 BG18 W18 AC18 AI18 AO18 AU18 BA18 BA28 Q20 Q22 Q24 Q26 Q28 BG20 BG22 BG24 BG26 BG28 W20 W22 W24 W26 W28 AC20 AC22 AC24 AC26 AC28 AI20 AI22 AI24 AI26 AI28 AO20 AO22 AO24 AO26 AO28 AU20 AU22 AU24 AU26 AU28 BA20 BA22 BA24 BA26 Q78 BG78 W78 AC78 AI78 AO78 AU78 BA78 BA88 Q80 Q82 Q84 Q86 Q88 BG80 BG82 BG84 BG86 BG88 W80 W82 W84 W86 W88 AC80 AC82 AC84 AC86 AC88 AI80 AI82 AI84 AI86 AI88 AO80 AO82 AO84 AO86 AO88 AU80 AU82 AU84 AU86 AU88 BA80 BA82 BA84 BA86 Q30 BG30 W30 AC30">
      <formula1>0</formula1>
    </dataValidation>
    <dataValidation type="time" operator="greaterThan" allowBlank="1" showInputMessage="1" showErrorMessage="1" sqref="AI30 AO30 AU30 BA30 BA40 Q32 Q34 Q36 Q38 Q40 BG32 BG34 BG36 BG38 BG40 W32 W34 W36 W38 W40 AC32 AC34 AC36 AC38 AC40 AI32 AI34 AI36 AI38 AI40 AO32 AO34 AO36 AO38 AO40 AU32 AU34 AU36 AU38 AU40 BA32 BA34 BA36 BA38 Q42 BG42 W42 AC42 AI42 AO42 AU42 BA42 BA52 Q44 Q46 Q48 Q50 Q52 BG44 BG46 BG48 BG50 BG52 W44 W46 W48 W50 W52 AC44 AC46 AC48 AC50 AC52 AI44 AI46 AI48 AI50 AI52 AO44 AO46 AO48 AO50 AO52 AU44 AU46 AU48 AU50 AU52 BA44 BA46 BA48 BA50 Q54 BG54 W54 AC54 AI54 AO54 AU54 BA54">
      <formula1>0</formula1>
    </dataValidation>
    <dataValidation type="time" operator="greaterThan" allowBlank="1" showInputMessage="1" showErrorMessage="1" sqref="BA64 Q56 Q58 Q60 Q62 Q64 BG56 BG58 BG60 BG62 BG64 W56 W58 W60 W62 W64 AC56 AC58 AC60 AC62 AC64 AI56 AI58 AI60 AI62 AI64 AO56 AO58 AO60 AO62 AO64 AU56 AU58 AU60 AU62 AU64 BA56 BA58 BA60 BA62 Q66 BG66 W66 AC66 AI66 AO66 AU66 BA66 BA76 Q68 Q70 Q72 Q74 Q76 BG68 BG70 BG72 BG74 BG76 W68 W70 W72 W74 W76 AC68 AC70 AC72 AC74 AC76 AI68 AI70 AI72 AI74 AI76 AO68 AO70 AO72 AO74 AO76 AU68 AU70 AU72 AU74 AU76 BA68 BA70 BA72 BA74 Q90 BG90 W90 AC90 AI90 AO90 AU90 BA90 BA100 Q92 Q94 Q96">
      <formula1>0</formula1>
    </dataValidation>
    <dataValidation type="time" operator="greaterThan" allowBlank="1" showInputMessage="1" showErrorMessage="1" sqref="Q98 Q100 BG92 BG94 BG96 BG98 BG100 W92 W94 W96 W98 W100 AC92 AC94 AC96 AC98 AC100 AI92 AI94 AI96 AI98 AI100 AO92 AO94 AO96 AO98 AO100 AU92 AU94 AU96 AU98 AU100 BA92 BA94 BA96 BA98">
      <formula1>0</formula1>
    </dataValidation>
    <dataValidation type="list" showInputMessage="1" showErrorMessage="1" sqref="BP145:BS146 BP150:BS150">
      <formula1>"適,否"</formula1>
    </dataValidation>
    <dataValidation type="list" allowBlank="1" showInputMessage="1" sqref="AD145:AI148">
      <formula1>"新規"</formula1>
    </dataValidation>
    <dataValidation type="list" allowBlank="1" showInputMessage="1" showErrorMessage="1" sqref="B143:BS144">
      <formula1>"新規"</formula1>
    </dataValidation>
    <dataValidation type="list" allowBlank="1" showInputMessage="1" showErrorMessage="1" sqref="B133 B136 B130 B127 B112 B121 B118 B115 B124">
      <formula1>$BV$106:$BV$107</formula1>
    </dataValidation>
  </dataValidations>
  <printOptions/>
  <pageMargins left="0.5905511811023623" right="0.5905511811023623" top="0.4330708661417323" bottom="0.4724409448818898" header="0.31496062992125984" footer="0.31496062992125984"/>
  <pageSetup horizontalDpi="600" verticalDpi="600" orientation="portrait" paperSize="9" scale="99" r:id="rId2"/>
  <rowBreaks count="1" manualBreakCount="1">
    <brk id="102" max="71" man="1"/>
  </rowBreaks>
  <drawing r:id="rId1"/>
</worksheet>
</file>

<file path=xl/worksheets/sheet2.xml><?xml version="1.0" encoding="utf-8"?>
<worksheet xmlns="http://schemas.openxmlformats.org/spreadsheetml/2006/main" xmlns:r="http://schemas.openxmlformats.org/officeDocument/2006/relationships">
  <dimension ref="A1:EB163"/>
  <sheetViews>
    <sheetView view="pageBreakPreview" zoomScaleSheetLayoutView="100" zoomScalePageLayoutView="0" workbookViewId="0" topLeftCell="A1">
      <selection activeCell="L4" sqref="L4:BS5"/>
    </sheetView>
  </sheetViews>
  <sheetFormatPr defaultColWidth="2.421875" defaultRowHeight="14.25" customHeight="1"/>
  <cols>
    <col min="1" max="72" width="1.28515625" style="0" customWidth="1"/>
    <col min="73" max="73" width="7.421875" style="0" hidden="1" customWidth="1"/>
    <col min="74" max="74" width="2.57421875" style="0" hidden="1" customWidth="1"/>
    <col min="75" max="76" width="2.421875" style="0" hidden="1" customWidth="1"/>
    <col min="77" max="78" width="2.421875" style="0" customWidth="1"/>
  </cols>
  <sheetData>
    <row r="1" spans="1:132" ht="14.25" customHeight="1">
      <c r="A1" s="326" t="s">
        <v>83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1"/>
      <c r="BU1" s="1"/>
      <c r="BV1" s="1"/>
      <c r="BW1" s="1"/>
      <c r="BX1" s="1"/>
      <c r="BY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row>
    <row r="2" spans="1:132" ht="14.25"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1"/>
      <c r="BU2" s="1"/>
      <c r="BV2" s="1"/>
      <c r="BW2" s="1"/>
      <c r="BX2" s="1"/>
      <c r="BY2" s="1"/>
      <c r="DA2" s="1"/>
      <c r="DB2" s="1"/>
      <c r="DC2" s="2">
        <v>0</v>
      </c>
      <c r="DD2" s="2"/>
      <c r="DE2" s="2">
        <v>2</v>
      </c>
      <c r="DF2" s="2"/>
      <c r="DG2" s="2">
        <v>4</v>
      </c>
      <c r="DH2" s="2"/>
      <c r="DI2" s="2">
        <v>6</v>
      </c>
      <c r="DJ2" s="2"/>
      <c r="DK2" s="2">
        <v>8</v>
      </c>
      <c r="DL2" s="2"/>
      <c r="DM2" s="2">
        <v>10</v>
      </c>
      <c r="DN2" s="2"/>
      <c r="DO2" s="2">
        <v>12</v>
      </c>
      <c r="DP2" s="2"/>
      <c r="DQ2" s="2">
        <v>14</v>
      </c>
      <c r="DR2" s="2"/>
      <c r="DS2" s="2">
        <v>16</v>
      </c>
      <c r="DT2" s="2"/>
      <c r="DU2" s="2">
        <v>18</v>
      </c>
      <c r="DV2" s="2"/>
      <c r="DW2" s="2">
        <v>20</v>
      </c>
      <c r="DX2" s="2"/>
      <c r="DY2" s="2">
        <v>22</v>
      </c>
      <c r="DZ2" s="2"/>
      <c r="EA2" s="2">
        <v>24</v>
      </c>
      <c r="EB2" s="1"/>
    </row>
    <row r="3" spans="1:132" ht="14.25" customHeight="1" thickBo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1"/>
      <c r="BU3" s="1"/>
      <c r="BV3" s="1"/>
      <c r="BW3" s="1"/>
      <c r="BX3" s="1"/>
      <c r="BY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row>
    <row r="4" spans="1:77" ht="14.25" customHeight="1">
      <c r="A4" s="1"/>
      <c r="B4" s="328" t="s">
        <v>22</v>
      </c>
      <c r="C4" s="329"/>
      <c r="D4" s="329"/>
      <c r="E4" s="329"/>
      <c r="F4" s="329"/>
      <c r="G4" s="329"/>
      <c r="H4" s="329"/>
      <c r="I4" s="329"/>
      <c r="J4" s="329"/>
      <c r="K4" s="330"/>
      <c r="L4" s="334" t="s">
        <v>102</v>
      </c>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6"/>
      <c r="BT4" s="1"/>
      <c r="BU4" s="1"/>
      <c r="BV4" s="1"/>
      <c r="BW4" s="1"/>
      <c r="BX4" s="1"/>
      <c r="BY4" s="1"/>
    </row>
    <row r="5" spans="1:77" ht="14.25" customHeight="1" thickBot="1">
      <c r="A5" s="1"/>
      <c r="B5" s="331"/>
      <c r="C5" s="332"/>
      <c r="D5" s="332"/>
      <c r="E5" s="332"/>
      <c r="F5" s="332"/>
      <c r="G5" s="332"/>
      <c r="H5" s="332"/>
      <c r="I5" s="332"/>
      <c r="J5" s="332"/>
      <c r="K5" s="33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9"/>
      <c r="BT5" s="1"/>
      <c r="BU5" s="1"/>
      <c r="BV5" s="1"/>
      <c r="BW5" s="1"/>
      <c r="BX5" s="1"/>
      <c r="BY5" s="1"/>
    </row>
    <row r="6" spans="1:77" ht="12.75" customHeight="1">
      <c r="A6" s="1"/>
      <c r="B6" s="340" t="s">
        <v>7</v>
      </c>
      <c r="C6" s="341"/>
      <c r="D6" s="341"/>
      <c r="E6" s="341"/>
      <c r="F6" s="342" t="s">
        <v>0</v>
      </c>
      <c r="G6" s="342"/>
      <c r="H6" s="342"/>
      <c r="I6" s="342"/>
      <c r="J6" s="342"/>
      <c r="K6" s="342"/>
      <c r="L6" s="342"/>
      <c r="M6" s="342"/>
      <c r="N6" s="342"/>
      <c r="O6" s="342"/>
      <c r="P6" s="342"/>
      <c r="Q6" s="342"/>
      <c r="R6" s="342"/>
      <c r="S6" s="342"/>
      <c r="T6" s="342"/>
      <c r="U6" s="342"/>
      <c r="V6" s="342"/>
      <c r="W6" s="342"/>
      <c r="X6" s="342"/>
      <c r="Y6" s="342"/>
      <c r="Z6" s="343"/>
      <c r="AA6" s="346">
        <f>IF(SUM(BM18,BM30,BM42,BM54,BM66,BM78,BM90)=0,"",SUM(BM18,BM30,BM42,BM54,BM66,BM78,BM90))</f>
        <v>49</v>
      </c>
      <c r="AB6" s="347"/>
      <c r="AC6" s="347"/>
      <c r="AD6" s="347"/>
      <c r="AE6" s="347"/>
      <c r="AF6" s="347"/>
      <c r="AG6" s="350" t="s">
        <v>5</v>
      </c>
      <c r="AH6" s="350"/>
      <c r="AI6" s="350"/>
      <c r="AJ6" s="351"/>
      <c r="AK6" s="328" t="s">
        <v>6</v>
      </c>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52"/>
      <c r="BT6" s="1"/>
      <c r="BU6" s="1"/>
      <c r="BV6" s="1"/>
      <c r="BW6" s="1"/>
      <c r="BX6" s="1"/>
      <c r="BY6" s="1"/>
    </row>
    <row r="7" spans="1:77" ht="12.75" customHeight="1">
      <c r="A7" s="1"/>
      <c r="B7" s="287"/>
      <c r="C7" s="288"/>
      <c r="D7" s="288"/>
      <c r="E7" s="288"/>
      <c r="F7" s="344"/>
      <c r="G7" s="344"/>
      <c r="H7" s="344"/>
      <c r="I7" s="344"/>
      <c r="J7" s="344"/>
      <c r="K7" s="344"/>
      <c r="L7" s="344"/>
      <c r="M7" s="344"/>
      <c r="N7" s="344"/>
      <c r="O7" s="344"/>
      <c r="P7" s="344"/>
      <c r="Q7" s="344"/>
      <c r="R7" s="344"/>
      <c r="S7" s="344"/>
      <c r="T7" s="344"/>
      <c r="U7" s="344"/>
      <c r="V7" s="344"/>
      <c r="W7" s="344"/>
      <c r="X7" s="344"/>
      <c r="Y7" s="344"/>
      <c r="Z7" s="345"/>
      <c r="AA7" s="348"/>
      <c r="AB7" s="349"/>
      <c r="AC7" s="349"/>
      <c r="AD7" s="349"/>
      <c r="AE7" s="349"/>
      <c r="AF7" s="349"/>
      <c r="AG7" s="299"/>
      <c r="AH7" s="299"/>
      <c r="AI7" s="299"/>
      <c r="AJ7" s="300"/>
      <c r="AK7" s="353"/>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5"/>
      <c r="BT7" s="1"/>
      <c r="BU7" s="1"/>
      <c r="BV7" s="1"/>
      <c r="BW7" s="1"/>
      <c r="BX7" s="1"/>
      <c r="BY7" s="1"/>
    </row>
    <row r="8" spans="1:77" ht="12.75" customHeight="1">
      <c r="A8" s="1"/>
      <c r="B8" s="285" t="s">
        <v>8</v>
      </c>
      <c r="C8" s="286"/>
      <c r="D8" s="286"/>
      <c r="E8" s="286"/>
      <c r="F8" s="289" t="s">
        <v>2</v>
      </c>
      <c r="G8" s="289"/>
      <c r="H8" s="289"/>
      <c r="I8" s="289"/>
      <c r="J8" s="289"/>
      <c r="K8" s="289"/>
      <c r="L8" s="289"/>
      <c r="M8" s="289"/>
      <c r="N8" s="289"/>
      <c r="O8" s="289"/>
      <c r="P8" s="289"/>
      <c r="Q8" s="289"/>
      <c r="R8" s="289"/>
      <c r="S8" s="289"/>
      <c r="T8" s="289"/>
      <c r="U8" s="289"/>
      <c r="V8" s="289"/>
      <c r="W8" s="289"/>
      <c r="X8" s="289"/>
      <c r="Y8" s="289"/>
      <c r="Z8" s="290"/>
      <c r="AA8" s="311">
        <f>IF(SUM(BM20,BM32,BM44,BM56,BM68,BM80,BM92)=0,"",SUM(BM20,BM32,BM44,BM56,BM68,BM80,BM92))</f>
        <v>49</v>
      </c>
      <c r="AB8" s="312"/>
      <c r="AC8" s="312"/>
      <c r="AD8" s="312"/>
      <c r="AE8" s="312"/>
      <c r="AF8" s="312"/>
      <c r="AG8" s="297" t="s">
        <v>5</v>
      </c>
      <c r="AH8" s="297"/>
      <c r="AI8" s="297"/>
      <c r="AJ8" s="298"/>
      <c r="AK8" s="285" t="s">
        <v>66</v>
      </c>
      <c r="AL8" s="286"/>
      <c r="AM8" s="286"/>
      <c r="AN8" s="286"/>
      <c r="AO8" s="289" t="s">
        <v>67</v>
      </c>
      <c r="AP8" s="289"/>
      <c r="AQ8" s="289"/>
      <c r="AR8" s="289"/>
      <c r="AS8" s="289"/>
      <c r="AT8" s="289"/>
      <c r="AU8" s="289"/>
      <c r="AV8" s="289"/>
      <c r="AW8" s="289"/>
      <c r="AX8" s="289"/>
      <c r="AY8" s="289"/>
      <c r="AZ8" s="289"/>
      <c r="BA8" s="289"/>
      <c r="BB8" s="289"/>
      <c r="BC8" s="289"/>
      <c r="BD8" s="289"/>
      <c r="BE8" s="289"/>
      <c r="BF8" s="289"/>
      <c r="BG8" s="289"/>
      <c r="BH8" s="289"/>
      <c r="BI8" s="290"/>
      <c r="BJ8" s="307">
        <v>1</v>
      </c>
      <c r="BK8" s="308"/>
      <c r="BL8" s="308"/>
      <c r="BM8" s="308"/>
      <c r="BN8" s="308"/>
      <c r="BO8" s="308"/>
      <c r="BP8" s="59" t="s">
        <v>69</v>
      </c>
      <c r="BQ8" s="59"/>
      <c r="BR8" s="59"/>
      <c r="BS8" s="64"/>
      <c r="BT8" s="1"/>
      <c r="BU8" s="1"/>
      <c r="BV8" s="1"/>
      <c r="BW8" s="1"/>
      <c r="BX8" s="1"/>
      <c r="BY8" s="1"/>
    </row>
    <row r="9" spans="1:77" ht="12.75" customHeight="1">
      <c r="A9" s="1"/>
      <c r="B9" s="287"/>
      <c r="C9" s="288"/>
      <c r="D9" s="288"/>
      <c r="E9" s="288"/>
      <c r="F9" s="291"/>
      <c r="G9" s="291"/>
      <c r="H9" s="291"/>
      <c r="I9" s="291"/>
      <c r="J9" s="291"/>
      <c r="K9" s="291"/>
      <c r="L9" s="291"/>
      <c r="M9" s="291"/>
      <c r="N9" s="291"/>
      <c r="O9" s="291"/>
      <c r="P9" s="291"/>
      <c r="Q9" s="291"/>
      <c r="R9" s="291"/>
      <c r="S9" s="291"/>
      <c r="T9" s="291"/>
      <c r="U9" s="291"/>
      <c r="V9" s="291"/>
      <c r="W9" s="291"/>
      <c r="X9" s="291"/>
      <c r="Y9" s="291"/>
      <c r="Z9" s="292"/>
      <c r="AA9" s="295"/>
      <c r="AB9" s="296"/>
      <c r="AC9" s="296"/>
      <c r="AD9" s="296"/>
      <c r="AE9" s="296"/>
      <c r="AF9" s="296"/>
      <c r="AG9" s="299"/>
      <c r="AH9" s="299"/>
      <c r="AI9" s="299"/>
      <c r="AJ9" s="300"/>
      <c r="AK9" s="322"/>
      <c r="AL9" s="323"/>
      <c r="AM9" s="323"/>
      <c r="AN9" s="323"/>
      <c r="AO9" s="291"/>
      <c r="AP9" s="291"/>
      <c r="AQ9" s="291"/>
      <c r="AR9" s="291"/>
      <c r="AS9" s="291"/>
      <c r="AT9" s="291"/>
      <c r="AU9" s="291"/>
      <c r="AV9" s="291"/>
      <c r="AW9" s="291"/>
      <c r="AX9" s="291"/>
      <c r="AY9" s="291"/>
      <c r="AZ9" s="291"/>
      <c r="BA9" s="291"/>
      <c r="BB9" s="291"/>
      <c r="BC9" s="291"/>
      <c r="BD9" s="291"/>
      <c r="BE9" s="291"/>
      <c r="BF9" s="291"/>
      <c r="BG9" s="291"/>
      <c r="BH9" s="291"/>
      <c r="BI9" s="292"/>
      <c r="BJ9" s="324"/>
      <c r="BK9" s="325"/>
      <c r="BL9" s="325"/>
      <c r="BM9" s="325"/>
      <c r="BN9" s="325"/>
      <c r="BO9" s="325"/>
      <c r="BP9" s="86"/>
      <c r="BQ9" s="86"/>
      <c r="BR9" s="86"/>
      <c r="BS9" s="89"/>
      <c r="BT9" s="1"/>
      <c r="BU9" s="1"/>
      <c r="BV9" s="1"/>
      <c r="BW9" s="1"/>
      <c r="BX9" s="1"/>
      <c r="BY9" s="1"/>
    </row>
    <row r="10" spans="1:77" ht="12.75" customHeight="1">
      <c r="A10" s="1"/>
      <c r="B10" s="285" t="s">
        <v>9</v>
      </c>
      <c r="C10" s="286"/>
      <c r="D10" s="286"/>
      <c r="E10" s="286"/>
      <c r="F10" s="289" t="s">
        <v>1</v>
      </c>
      <c r="G10" s="289"/>
      <c r="H10" s="289"/>
      <c r="I10" s="289"/>
      <c r="J10" s="289"/>
      <c r="K10" s="289"/>
      <c r="L10" s="289"/>
      <c r="M10" s="289"/>
      <c r="N10" s="289"/>
      <c r="O10" s="289"/>
      <c r="P10" s="289"/>
      <c r="Q10" s="289"/>
      <c r="R10" s="289"/>
      <c r="S10" s="289"/>
      <c r="T10" s="289"/>
      <c r="U10" s="289"/>
      <c r="V10" s="289"/>
      <c r="W10" s="289"/>
      <c r="X10" s="289"/>
      <c r="Y10" s="289"/>
      <c r="Z10" s="290"/>
      <c r="AA10" s="311">
        <f>IF(SUM(BM22,BM34,BM46,BM58,BM70,BM82,BM94)=0,"",SUM(BM22,BM34,BM46,BM58,BM70,BM82,BM94))</f>
        <v>43.5</v>
      </c>
      <c r="AB10" s="312"/>
      <c r="AC10" s="312"/>
      <c r="AD10" s="312"/>
      <c r="AE10" s="312"/>
      <c r="AF10" s="312"/>
      <c r="AG10" s="297" t="s">
        <v>5</v>
      </c>
      <c r="AH10" s="297"/>
      <c r="AI10" s="297"/>
      <c r="AJ10" s="298"/>
      <c r="AK10" s="285" t="s">
        <v>12</v>
      </c>
      <c r="AL10" s="286"/>
      <c r="AM10" s="286"/>
      <c r="AN10" s="286"/>
      <c r="AO10" s="313" t="s">
        <v>68</v>
      </c>
      <c r="AP10" s="314"/>
      <c r="AQ10" s="314"/>
      <c r="AR10" s="314"/>
      <c r="AS10" s="314"/>
      <c r="AT10" s="314"/>
      <c r="AU10" s="314"/>
      <c r="AV10" s="314"/>
      <c r="AW10" s="314"/>
      <c r="AX10" s="314"/>
      <c r="AY10" s="314"/>
      <c r="AZ10" s="314"/>
      <c r="BA10" s="314"/>
      <c r="BB10" s="314"/>
      <c r="BC10" s="314"/>
      <c r="BD10" s="314"/>
      <c r="BE10" s="314"/>
      <c r="BF10" s="314"/>
      <c r="BG10" s="314"/>
      <c r="BH10" s="314"/>
      <c r="BI10" s="315"/>
      <c r="BJ10" s="318">
        <v>1</v>
      </c>
      <c r="BK10" s="319"/>
      <c r="BL10" s="319"/>
      <c r="BM10" s="319"/>
      <c r="BN10" s="319"/>
      <c r="BO10" s="319"/>
      <c r="BP10" s="320" t="s">
        <v>69</v>
      </c>
      <c r="BQ10" s="320"/>
      <c r="BR10" s="320"/>
      <c r="BS10" s="321"/>
      <c r="BT10" s="1"/>
      <c r="BU10" s="1"/>
      <c r="BV10" s="1"/>
      <c r="BW10" s="1"/>
      <c r="BX10" s="1"/>
      <c r="BY10" s="1"/>
    </row>
    <row r="11" spans="1:77" ht="12.75" customHeight="1" thickBot="1">
      <c r="A11" s="1"/>
      <c r="B11" s="287"/>
      <c r="C11" s="288"/>
      <c r="D11" s="288"/>
      <c r="E11" s="288"/>
      <c r="F11" s="291"/>
      <c r="G11" s="291"/>
      <c r="H11" s="291"/>
      <c r="I11" s="291"/>
      <c r="J11" s="291"/>
      <c r="K11" s="291"/>
      <c r="L11" s="291"/>
      <c r="M11" s="291"/>
      <c r="N11" s="291"/>
      <c r="O11" s="291"/>
      <c r="P11" s="291"/>
      <c r="Q11" s="291"/>
      <c r="R11" s="291"/>
      <c r="S11" s="291"/>
      <c r="T11" s="291"/>
      <c r="U11" s="291"/>
      <c r="V11" s="291"/>
      <c r="W11" s="291"/>
      <c r="X11" s="291"/>
      <c r="Y11" s="291"/>
      <c r="Z11" s="292"/>
      <c r="AA11" s="295"/>
      <c r="AB11" s="296"/>
      <c r="AC11" s="296"/>
      <c r="AD11" s="296"/>
      <c r="AE11" s="296"/>
      <c r="AF11" s="296"/>
      <c r="AG11" s="299"/>
      <c r="AH11" s="299"/>
      <c r="AI11" s="299"/>
      <c r="AJ11" s="300"/>
      <c r="AK11" s="301"/>
      <c r="AL11" s="302"/>
      <c r="AM11" s="302"/>
      <c r="AN11" s="302"/>
      <c r="AO11" s="316"/>
      <c r="AP11" s="316"/>
      <c r="AQ11" s="316"/>
      <c r="AR11" s="316"/>
      <c r="AS11" s="316"/>
      <c r="AT11" s="316"/>
      <c r="AU11" s="316"/>
      <c r="AV11" s="316"/>
      <c r="AW11" s="316"/>
      <c r="AX11" s="316"/>
      <c r="AY11" s="316"/>
      <c r="AZ11" s="316"/>
      <c r="BA11" s="316"/>
      <c r="BB11" s="316"/>
      <c r="BC11" s="316"/>
      <c r="BD11" s="316"/>
      <c r="BE11" s="316"/>
      <c r="BF11" s="316"/>
      <c r="BG11" s="316"/>
      <c r="BH11" s="316"/>
      <c r="BI11" s="317"/>
      <c r="BJ11" s="309"/>
      <c r="BK11" s="310"/>
      <c r="BL11" s="310"/>
      <c r="BM11" s="310"/>
      <c r="BN11" s="310"/>
      <c r="BO11" s="310"/>
      <c r="BP11" s="62"/>
      <c r="BQ11" s="62"/>
      <c r="BR11" s="62"/>
      <c r="BS11" s="65"/>
      <c r="BT11" s="1"/>
      <c r="BU11" s="1"/>
      <c r="BV11" s="1"/>
      <c r="BW11" s="1"/>
      <c r="BX11" s="1"/>
      <c r="BY11" s="1"/>
    </row>
    <row r="12" spans="1:77" ht="12.75" customHeight="1">
      <c r="A12" s="1"/>
      <c r="B12" s="285" t="s">
        <v>10</v>
      </c>
      <c r="C12" s="286"/>
      <c r="D12" s="286"/>
      <c r="E12" s="286"/>
      <c r="F12" s="289" t="s">
        <v>3</v>
      </c>
      <c r="G12" s="289"/>
      <c r="H12" s="289"/>
      <c r="I12" s="289"/>
      <c r="J12" s="289"/>
      <c r="K12" s="289"/>
      <c r="L12" s="289"/>
      <c r="M12" s="289"/>
      <c r="N12" s="289"/>
      <c r="O12" s="289"/>
      <c r="P12" s="289"/>
      <c r="Q12" s="289"/>
      <c r="R12" s="289"/>
      <c r="S12" s="289"/>
      <c r="T12" s="289"/>
      <c r="U12" s="289"/>
      <c r="V12" s="289"/>
      <c r="W12" s="289"/>
      <c r="X12" s="289"/>
      <c r="Y12" s="289"/>
      <c r="Z12" s="290"/>
      <c r="AA12" s="293">
        <f>IF(SUM(BM24,BM36,BM48,BM60,BM72,BM84,BM96)=0,"",SUM(BM24,BM36,BM48,BM60,BM72,BM84,BM96))</f>
        <v>43.5</v>
      </c>
      <c r="AB12" s="294"/>
      <c r="AC12" s="294"/>
      <c r="AD12" s="294"/>
      <c r="AE12" s="294"/>
      <c r="AF12" s="294"/>
      <c r="AG12" s="297" t="s">
        <v>5</v>
      </c>
      <c r="AH12" s="297"/>
      <c r="AI12" s="297"/>
      <c r="AJ12" s="298"/>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4" t="s">
        <v>55</v>
      </c>
      <c r="BV12" s="1"/>
      <c r="BW12" s="1"/>
      <c r="BX12" s="1"/>
      <c r="BY12" s="1"/>
    </row>
    <row r="13" spans="1:77" ht="12.75" customHeight="1">
      <c r="A13" s="1"/>
      <c r="B13" s="287"/>
      <c r="C13" s="288"/>
      <c r="D13" s="288"/>
      <c r="E13" s="288"/>
      <c r="F13" s="291"/>
      <c r="G13" s="291"/>
      <c r="H13" s="291"/>
      <c r="I13" s="291"/>
      <c r="J13" s="291"/>
      <c r="K13" s="291"/>
      <c r="L13" s="291"/>
      <c r="M13" s="291"/>
      <c r="N13" s="291"/>
      <c r="O13" s="291"/>
      <c r="P13" s="291"/>
      <c r="Q13" s="291"/>
      <c r="R13" s="291"/>
      <c r="S13" s="291"/>
      <c r="T13" s="291"/>
      <c r="U13" s="291"/>
      <c r="V13" s="291"/>
      <c r="W13" s="291"/>
      <c r="X13" s="291"/>
      <c r="Y13" s="291"/>
      <c r="Z13" s="292"/>
      <c r="AA13" s="295"/>
      <c r="AB13" s="296"/>
      <c r="AC13" s="296"/>
      <c r="AD13" s="296"/>
      <c r="AE13" s="296"/>
      <c r="AF13" s="296"/>
      <c r="AG13" s="299"/>
      <c r="AH13" s="299"/>
      <c r="AI13" s="299"/>
      <c r="AJ13" s="300"/>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5" t="s">
        <v>52</v>
      </c>
      <c r="BV13" s="1"/>
      <c r="BW13" s="1"/>
      <c r="BX13" s="1"/>
      <c r="BY13" s="1"/>
    </row>
    <row r="14" spans="1:77" ht="12.75" customHeight="1">
      <c r="A14" s="1"/>
      <c r="B14" s="285" t="s">
        <v>11</v>
      </c>
      <c r="C14" s="286"/>
      <c r="D14" s="286"/>
      <c r="E14" s="286"/>
      <c r="F14" s="303" t="s">
        <v>4</v>
      </c>
      <c r="G14" s="303"/>
      <c r="H14" s="303"/>
      <c r="I14" s="303"/>
      <c r="J14" s="303"/>
      <c r="K14" s="303"/>
      <c r="L14" s="303"/>
      <c r="M14" s="303"/>
      <c r="N14" s="303"/>
      <c r="O14" s="303"/>
      <c r="P14" s="303"/>
      <c r="Q14" s="303"/>
      <c r="R14" s="303"/>
      <c r="S14" s="303"/>
      <c r="T14" s="303"/>
      <c r="U14" s="303"/>
      <c r="V14" s="303"/>
      <c r="W14" s="303"/>
      <c r="X14" s="303"/>
      <c r="Y14" s="303"/>
      <c r="Z14" s="304"/>
      <c r="AA14" s="307">
        <v>43.5</v>
      </c>
      <c r="AB14" s="308"/>
      <c r="AC14" s="308"/>
      <c r="AD14" s="308"/>
      <c r="AE14" s="308"/>
      <c r="AF14" s="308"/>
      <c r="AG14" s="59" t="s">
        <v>5</v>
      </c>
      <c r="AH14" s="59"/>
      <c r="AI14" s="59"/>
      <c r="AJ14" s="64"/>
      <c r="AK14" s="1"/>
      <c r="AL14" s="1"/>
      <c r="AM14" s="8"/>
      <c r="AN14" s="1"/>
      <c r="AO14" s="1"/>
      <c r="AP14" s="8"/>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4" t="s">
        <v>53</v>
      </c>
      <c r="BV14" s="1"/>
      <c r="BW14" s="1"/>
      <c r="BX14" s="1"/>
      <c r="BY14" s="1"/>
    </row>
    <row r="15" spans="1:77" ht="12.75" customHeight="1" thickBot="1">
      <c r="A15" s="1"/>
      <c r="B15" s="301"/>
      <c r="C15" s="302"/>
      <c r="D15" s="302"/>
      <c r="E15" s="302"/>
      <c r="F15" s="305"/>
      <c r="G15" s="305"/>
      <c r="H15" s="305"/>
      <c r="I15" s="305"/>
      <c r="J15" s="305"/>
      <c r="K15" s="305"/>
      <c r="L15" s="305"/>
      <c r="M15" s="305"/>
      <c r="N15" s="305"/>
      <c r="O15" s="305"/>
      <c r="P15" s="305"/>
      <c r="Q15" s="305"/>
      <c r="R15" s="305"/>
      <c r="S15" s="305"/>
      <c r="T15" s="305"/>
      <c r="U15" s="305"/>
      <c r="V15" s="305"/>
      <c r="W15" s="305"/>
      <c r="X15" s="305"/>
      <c r="Y15" s="305"/>
      <c r="Z15" s="306"/>
      <c r="AA15" s="309"/>
      <c r="AB15" s="310"/>
      <c r="AC15" s="310"/>
      <c r="AD15" s="310"/>
      <c r="AE15" s="310"/>
      <c r="AF15" s="310"/>
      <c r="AG15" s="62"/>
      <c r="AH15" s="62"/>
      <c r="AI15" s="62"/>
      <c r="AJ15" s="65"/>
      <c r="AK15" s="1"/>
      <c r="AL15" s="1"/>
      <c r="AM15" s="1"/>
      <c r="AN15" s="1"/>
      <c r="AO15" s="1"/>
      <c r="AP15" s="1"/>
      <c r="AQ15" s="8"/>
      <c r="AR15" s="1"/>
      <c r="AS15" s="1"/>
      <c r="AT15" s="8"/>
      <c r="AU15" s="8"/>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4" t="s">
        <v>54</v>
      </c>
      <c r="BV15" s="1"/>
      <c r="BW15" s="1"/>
      <c r="BX15" s="1"/>
      <c r="BY15" s="1"/>
    </row>
    <row r="16" spans="1:77"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14.25" customHeight="1" thickBot="1">
      <c r="A17" s="1"/>
      <c r="B17" s="1"/>
      <c r="C17" s="1"/>
      <c r="D17" s="1"/>
      <c r="E17" s="1"/>
      <c r="F17" s="1"/>
      <c r="G17" s="1"/>
      <c r="H17" s="1"/>
      <c r="I17" s="1"/>
      <c r="J17" s="1"/>
      <c r="K17" s="1"/>
      <c r="L17" s="1"/>
      <c r="M17" s="1"/>
      <c r="N17" s="1"/>
      <c r="O17" s="1"/>
      <c r="P17" s="1"/>
      <c r="Q17" s="39" t="s">
        <v>110</v>
      </c>
      <c r="R17" s="40"/>
      <c r="S17" s="40"/>
      <c r="T17" s="40"/>
      <c r="U17" s="40"/>
      <c r="V17" s="40"/>
      <c r="W17" s="40" t="s">
        <v>111</v>
      </c>
      <c r="X17" s="40"/>
      <c r="Y17" s="40"/>
      <c r="Z17" s="40"/>
      <c r="AA17" s="40"/>
      <c r="AB17" s="40"/>
      <c r="AC17" s="40" t="s">
        <v>112</v>
      </c>
      <c r="AD17" s="40"/>
      <c r="AE17" s="40"/>
      <c r="AF17" s="40"/>
      <c r="AG17" s="40"/>
      <c r="AH17" s="40"/>
      <c r="AI17" s="40" t="s">
        <v>118</v>
      </c>
      <c r="AJ17" s="40"/>
      <c r="AK17" s="40"/>
      <c r="AL17" s="40"/>
      <c r="AM17" s="40"/>
      <c r="AN17" s="40"/>
      <c r="AO17" s="40" t="s">
        <v>114</v>
      </c>
      <c r="AP17" s="40"/>
      <c r="AQ17" s="40"/>
      <c r="AR17" s="40"/>
      <c r="AS17" s="40"/>
      <c r="AT17" s="40"/>
      <c r="AU17" s="40" t="s">
        <v>119</v>
      </c>
      <c r="AV17" s="40"/>
      <c r="AW17" s="40"/>
      <c r="AX17" s="40"/>
      <c r="AY17" s="40"/>
      <c r="AZ17" s="40"/>
      <c r="BA17" s="40" t="s">
        <v>116</v>
      </c>
      <c r="BB17" s="40"/>
      <c r="BC17" s="40"/>
      <c r="BD17" s="40"/>
      <c r="BE17" s="40"/>
      <c r="BF17" s="40"/>
      <c r="BG17" s="40" t="s">
        <v>117</v>
      </c>
      <c r="BH17" s="40"/>
      <c r="BI17" s="40"/>
      <c r="BJ17" s="40"/>
      <c r="BK17" s="40"/>
      <c r="BL17" s="41"/>
      <c r="BM17" s="1"/>
      <c r="BN17" s="1"/>
      <c r="BO17" s="9"/>
      <c r="BP17" s="9"/>
      <c r="BQ17" s="1"/>
      <c r="BR17" s="1"/>
      <c r="BS17" s="10"/>
      <c r="BT17" s="1"/>
      <c r="BU17" s="1"/>
      <c r="BV17" s="1"/>
      <c r="BW17" s="1"/>
      <c r="BX17" s="1"/>
      <c r="BY17" s="1"/>
    </row>
    <row r="18" spans="1:77" ht="7.5" customHeight="1">
      <c r="A18" s="1"/>
      <c r="B18" s="137" t="s">
        <v>13</v>
      </c>
      <c r="C18" s="138"/>
      <c r="D18" s="271" t="s">
        <v>14</v>
      </c>
      <c r="E18" s="271"/>
      <c r="F18" s="271"/>
      <c r="G18" s="271"/>
      <c r="H18" s="271"/>
      <c r="I18" s="271"/>
      <c r="J18" s="271"/>
      <c r="K18" s="271"/>
      <c r="L18" s="271"/>
      <c r="M18" s="271"/>
      <c r="N18" s="271"/>
      <c r="O18" s="271"/>
      <c r="P18" s="271"/>
      <c r="Q18" s="30">
        <v>0.375</v>
      </c>
      <c r="R18" s="31"/>
      <c r="S18" s="31"/>
      <c r="T18" s="31"/>
      <c r="U18" s="31"/>
      <c r="V18" s="32"/>
      <c r="W18" s="30">
        <v>0.5</v>
      </c>
      <c r="X18" s="31"/>
      <c r="Y18" s="31"/>
      <c r="Z18" s="31"/>
      <c r="AA18" s="31"/>
      <c r="AB18" s="32"/>
      <c r="AC18" s="30">
        <v>0.5416666666666666</v>
      </c>
      <c r="AD18" s="31"/>
      <c r="AE18" s="31"/>
      <c r="AF18" s="31"/>
      <c r="AG18" s="31"/>
      <c r="AH18" s="32"/>
      <c r="AI18" s="30">
        <v>0.7916666666666666</v>
      </c>
      <c r="AJ18" s="31"/>
      <c r="AK18" s="31"/>
      <c r="AL18" s="31"/>
      <c r="AM18" s="31"/>
      <c r="AN18" s="32"/>
      <c r="AO18" s="30"/>
      <c r="AP18" s="31"/>
      <c r="AQ18" s="31"/>
      <c r="AR18" s="31"/>
      <c r="AS18" s="31"/>
      <c r="AT18" s="32"/>
      <c r="AU18" s="30"/>
      <c r="AV18" s="31"/>
      <c r="AW18" s="31"/>
      <c r="AX18" s="31"/>
      <c r="AY18" s="31"/>
      <c r="AZ18" s="32"/>
      <c r="BA18" s="30"/>
      <c r="BB18" s="31"/>
      <c r="BC18" s="31"/>
      <c r="BD18" s="31"/>
      <c r="BE18" s="31"/>
      <c r="BF18" s="32"/>
      <c r="BG18" s="30"/>
      <c r="BH18" s="31"/>
      <c r="BI18" s="31"/>
      <c r="BJ18" s="31"/>
      <c r="BK18" s="31"/>
      <c r="BL18" s="32"/>
      <c r="BM18" s="279">
        <f>IF(W18-Q18+AI18-AC18+AU18-AO18+BG18-BA18=0,0,(W18-Q18+AI18-AC18+AU18-AO18+BG18-BA18)*24)</f>
        <v>9</v>
      </c>
      <c r="BN18" s="279"/>
      <c r="BO18" s="279"/>
      <c r="BP18" s="279"/>
      <c r="BQ18" s="281" t="s">
        <v>5</v>
      </c>
      <c r="BR18" s="281"/>
      <c r="BS18" s="282"/>
      <c r="BT18" s="1"/>
      <c r="BU18" s="1"/>
      <c r="BV18" s="1"/>
      <c r="BW18" s="1"/>
      <c r="BX18" s="1"/>
      <c r="BY18" s="1"/>
    </row>
    <row r="19" spans="1:77" ht="7.5" customHeight="1">
      <c r="A19" s="1"/>
      <c r="B19" s="104"/>
      <c r="C19" s="90"/>
      <c r="D19" s="272"/>
      <c r="E19" s="272"/>
      <c r="F19" s="272"/>
      <c r="G19" s="272"/>
      <c r="H19" s="272"/>
      <c r="I19" s="272"/>
      <c r="J19" s="272"/>
      <c r="K19" s="272"/>
      <c r="L19" s="272"/>
      <c r="M19" s="272"/>
      <c r="N19" s="272"/>
      <c r="O19" s="272"/>
      <c r="P19" s="272"/>
      <c r="Q19" s="33"/>
      <c r="R19" s="34"/>
      <c r="S19" s="34"/>
      <c r="T19" s="34"/>
      <c r="U19" s="34"/>
      <c r="V19" s="35"/>
      <c r="W19" s="33"/>
      <c r="X19" s="34"/>
      <c r="Y19" s="34"/>
      <c r="Z19" s="34"/>
      <c r="AA19" s="34"/>
      <c r="AB19" s="35"/>
      <c r="AC19" s="33"/>
      <c r="AD19" s="34"/>
      <c r="AE19" s="34"/>
      <c r="AF19" s="34"/>
      <c r="AG19" s="34"/>
      <c r="AH19" s="35"/>
      <c r="AI19" s="33"/>
      <c r="AJ19" s="34"/>
      <c r="AK19" s="34"/>
      <c r="AL19" s="34"/>
      <c r="AM19" s="34"/>
      <c r="AN19" s="35"/>
      <c r="AO19" s="33"/>
      <c r="AP19" s="34"/>
      <c r="AQ19" s="34"/>
      <c r="AR19" s="34"/>
      <c r="AS19" s="34"/>
      <c r="AT19" s="35"/>
      <c r="AU19" s="33"/>
      <c r="AV19" s="34"/>
      <c r="AW19" s="34"/>
      <c r="AX19" s="34"/>
      <c r="AY19" s="34"/>
      <c r="AZ19" s="35"/>
      <c r="BA19" s="33"/>
      <c r="BB19" s="34"/>
      <c r="BC19" s="34"/>
      <c r="BD19" s="34"/>
      <c r="BE19" s="34"/>
      <c r="BF19" s="35"/>
      <c r="BG19" s="33"/>
      <c r="BH19" s="34"/>
      <c r="BI19" s="34"/>
      <c r="BJ19" s="34"/>
      <c r="BK19" s="34"/>
      <c r="BL19" s="35"/>
      <c r="BM19" s="280"/>
      <c r="BN19" s="280"/>
      <c r="BO19" s="280"/>
      <c r="BP19" s="280"/>
      <c r="BQ19" s="283"/>
      <c r="BR19" s="283"/>
      <c r="BS19" s="284"/>
      <c r="BT19" s="1"/>
      <c r="BU19" s="1"/>
      <c r="BV19" s="1"/>
      <c r="BW19" s="1"/>
      <c r="BX19" s="1"/>
      <c r="BY19" s="1"/>
    </row>
    <row r="20" spans="1:77" ht="7.5" customHeight="1">
      <c r="A20" s="1"/>
      <c r="B20" s="104"/>
      <c r="C20" s="90"/>
      <c r="D20" s="269" t="s">
        <v>15</v>
      </c>
      <c r="E20" s="269"/>
      <c r="F20" s="269"/>
      <c r="G20" s="269"/>
      <c r="H20" s="269"/>
      <c r="I20" s="269"/>
      <c r="J20" s="269"/>
      <c r="K20" s="269"/>
      <c r="L20" s="269"/>
      <c r="M20" s="269"/>
      <c r="N20" s="269"/>
      <c r="O20" s="269"/>
      <c r="P20" s="269"/>
      <c r="Q20" s="36">
        <v>0.375</v>
      </c>
      <c r="R20" s="37"/>
      <c r="S20" s="37"/>
      <c r="T20" s="37"/>
      <c r="U20" s="37"/>
      <c r="V20" s="38"/>
      <c r="W20" s="36">
        <v>0.5</v>
      </c>
      <c r="X20" s="37"/>
      <c r="Y20" s="37"/>
      <c r="Z20" s="37"/>
      <c r="AA20" s="37"/>
      <c r="AB20" s="38"/>
      <c r="AC20" s="36">
        <v>0.5416666666666666</v>
      </c>
      <c r="AD20" s="37"/>
      <c r="AE20" s="37"/>
      <c r="AF20" s="37"/>
      <c r="AG20" s="37"/>
      <c r="AH20" s="38"/>
      <c r="AI20" s="36">
        <v>0.7916666666666666</v>
      </c>
      <c r="AJ20" s="37"/>
      <c r="AK20" s="37"/>
      <c r="AL20" s="37"/>
      <c r="AM20" s="37"/>
      <c r="AN20" s="38"/>
      <c r="AO20" s="36"/>
      <c r="AP20" s="37"/>
      <c r="AQ20" s="37"/>
      <c r="AR20" s="37"/>
      <c r="AS20" s="37"/>
      <c r="AT20" s="38"/>
      <c r="AU20" s="36"/>
      <c r="AV20" s="37"/>
      <c r="AW20" s="37"/>
      <c r="AX20" s="37"/>
      <c r="AY20" s="37"/>
      <c r="AZ20" s="38"/>
      <c r="BA20" s="36"/>
      <c r="BB20" s="37"/>
      <c r="BC20" s="37"/>
      <c r="BD20" s="37"/>
      <c r="BE20" s="37"/>
      <c r="BF20" s="38"/>
      <c r="BG20" s="36"/>
      <c r="BH20" s="37"/>
      <c r="BI20" s="37"/>
      <c r="BJ20" s="37"/>
      <c r="BK20" s="37"/>
      <c r="BL20" s="38"/>
      <c r="BM20" s="276">
        <f>IF(W20-Q20+AI20-AC20+AU20-AO20+BG20-BA20=0,0,(W20-Q20+AI20-AC20+AU20-AO20+BG20-BA20)*24)</f>
        <v>9</v>
      </c>
      <c r="BN20" s="276"/>
      <c r="BO20" s="276"/>
      <c r="BP20" s="276"/>
      <c r="BQ20" s="257" t="s">
        <v>5</v>
      </c>
      <c r="BR20" s="257"/>
      <c r="BS20" s="258"/>
      <c r="BT20" s="1"/>
      <c r="BU20" s="13"/>
      <c r="BV20" s="13"/>
      <c r="BW20" s="1"/>
      <c r="BX20" s="1"/>
      <c r="BY20" s="1"/>
    </row>
    <row r="21" spans="1:77" ht="7.5" customHeight="1">
      <c r="A21" s="1"/>
      <c r="B21" s="104"/>
      <c r="C21" s="90"/>
      <c r="D21" s="261"/>
      <c r="E21" s="261"/>
      <c r="F21" s="261"/>
      <c r="G21" s="261"/>
      <c r="H21" s="261"/>
      <c r="I21" s="261"/>
      <c r="J21" s="261"/>
      <c r="K21" s="261"/>
      <c r="L21" s="261"/>
      <c r="M21" s="261"/>
      <c r="N21" s="261"/>
      <c r="O21" s="261"/>
      <c r="P21" s="261"/>
      <c r="Q21" s="18"/>
      <c r="R21" s="19"/>
      <c r="S21" s="19"/>
      <c r="T21" s="19"/>
      <c r="U21" s="19"/>
      <c r="V21" s="20"/>
      <c r="W21" s="18"/>
      <c r="X21" s="19"/>
      <c r="Y21" s="19"/>
      <c r="Z21" s="19"/>
      <c r="AA21" s="19"/>
      <c r="AB21" s="20"/>
      <c r="AC21" s="18"/>
      <c r="AD21" s="19"/>
      <c r="AE21" s="19"/>
      <c r="AF21" s="19"/>
      <c r="AG21" s="19"/>
      <c r="AH21" s="20"/>
      <c r="AI21" s="18"/>
      <c r="AJ21" s="19"/>
      <c r="AK21" s="19"/>
      <c r="AL21" s="19"/>
      <c r="AM21" s="19"/>
      <c r="AN21" s="20"/>
      <c r="AO21" s="18"/>
      <c r="AP21" s="19"/>
      <c r="AQ21" s="19"/>
      <c r="AR21" s="19"/>
      <c r="AS21" s="19"/>
      <c r="AT21" s="20"/>
      <c r="AU21" s="18"/>
      <c r="AV21" s="19"/>
      <c r="AW21" s="19"/>
      <c r="AX21" s="19"/>
      <c r="AY21" s="19"/>
      <c r="AZ21" s="20"/>
      <c r="BA21" s="18"/>
      <c r="BB21" s="19"/>
      <c r="BC21" s="19"/>
      <c r="BD21" s="19"/>
      <c r="BE21" s="19"/>
      <c r="BF21" s="20"/>
      <c r="BG21" s="18"/>
      <c r="BH21" s="19"/>
      <c r="BI21" s="19"/>
      <c r="BJ21" s="19"/>
      <c r="BK21" s="19"/>
      <c r="BL21" s="20"/>
      <c r="BM21" s="264"/>
      <c r="BN21" s="264"/>
      <c r="BO21" s="264"/>
      <c r="BP21" s="264"/>
      <c r="BQ21" s="259"/>
      <c r="BR21" s="259"/>
      <c r="BS21" s="260"/>
      <c r="BT21" s="1"/>
      <c r="BU21" s="1"/>
      <c r="BV21" s="1"/>
      <c r="BW21" s="1"/>
      <c r="BX21" s="1"/>
      <c r="BY21" s="1"/>
    </row>
    <row r="22" spans="1:77" ht="7.5" customHeight="1">
      <c r="A22" s="1"/>
      <c r="B22" s="104"/>
      <c r="C22" s="90"/>
      <c r="D22" s="261" t="s">
        <v>16</v>
      </c>
      <c r="E22" s="261"/>
      <c r="F22" s="261"/>
      <c r="G22" s="261"/>
      <c r="H22" s="261"/>
      <c r="I22" s="261"/>
      <c r="J22" s="261"/>
      <c r="K22" s="261"/>
      <c r="L22" s="261"/>
      <c r="M22" s="261"/>
      <c r="N22" s="261"/>
      <c r="O22" s="261"/>
      <c r="P22" s="261"/>
      <c r="Q22" s="18">
        <v>0.375</v>
      </c>
      <c r="R22" s="19"/>
      <c r="S22" s="19"/>
      <c r="T22" s="19"/>
      <c r="U22" s="19"/>
      <c r="V22" s="20"/>
      <c r="W22" s="18">
        <v>0.5</v>
      </c>
      <c r="X22" s="19"/>
      <c r="Y22" s="19"/>
      <c r="Z22" s="19"/>
      <c r="AA22" s="19"/>
      <c r="AB22" s="20"/>
      <c r="AC22" s="18">
        <v>0.5416666666666666</v>
      </c>
      <c r="AD22" s="19"/>
      <c r="AE22" s="19"/>
      <c r="AF22" s="19"/>
      <c r="AG22" s="19"/>
      <c r="AH22" s="20"/>
      <c r="AI22" s="18">
        <v>0.7916666666666666</v>
      </c>
      <c r="AJ22" s="19"/>
      <c r="AK22" s="19"/>
      <c r="AL22" s="19"/>
      <c r="AM22" s="19"/>
      <c r="AN22" s="20"/>
      <c r="AO22" s="18"/>
      <c r="AP22" s="19"/>
      <c r="AQ22" s="19"/>
      <c r="AR22" s="19"/>
      <c r="AS22" s="19"/>
      <c r="AT22" s="20"/>
      <c r="AU22" s="18"/>
      <c r="AV22" s="19"/>
      <c r="AW22" s="19"/>
      <c r="AX22" s="19"/>
      <c r="AY22" s="19"/>
      <c r="AZ22" s="20"/>
      <c r="BA22" s="18"/>
      <c r="BB22" s="19"/>
      <c r="BC22" s="19"/>
      <c r="BD22" s="19"/>
      <c r="BE22" s="19"/>
      <c r="BF22" s="20"/>
      <c r="BG22" s="18"/>
      <c r="BH22" s="19"/>
      <c r="BI22" s="19"/>
      <c r="BJ22" s="19"/>
      <c r="BK22" s="19"/>
      <c r="BL22" s="20"/>
      <c r="BM22" s="264">
        <f>IF(W22-Q22+AI22-AC22+AU22-AO22+BG22-BA22=0,0,(W22-Q22+AI22-AC22+AU22-AO22+BG22-BA22)*24)</f>
        <v>9</v>
      </c>
      <c r="BN22" s="264"/>
      <c r="BO22" s="264"/>
      <c r="BP22" s="264"/>
      <c r="BQ22" s="259" t="s">
        <v>5</v>
      </c>
      <c r="BR22" s="259"/>
      <c r="BS22" s="260"/>
      <c r="BT22" s="1"/>
      <c r="BU22" s="1"/>
      <c r="BV22" s="1"/>
      <c r="BW22" s="1"/>
      <c r="BX22" s="1"/>
      <c r="BY22" s="1"/>
    </row>
    <row r="23" spans="1:77" ht="7.5" customHeight="1">
      <c r="A23" s="1"/>
      <c r="B23" s="104"/>
      <c r="C23" s="90"/>
      <c r="D23" s="261"/>
      <c r="E23" s="261"/>
      <c r="F23" s="261"/>
      <c r="G23" s="261"/>
      <c r="H23" s="261"/>
      <c r="I23" s="261"/>
      <c r="J23" s="261"/>
      <c r="K23" s="261"/>
      <c r="L23" s="261"/>
      <c r="M23" s="261"/>
      <c r="N23" s="261"/>
      <c r="O23" s="261"/>
      <c r="P23" s="261"/>
      <c r="Q23" s="18"/>
      <c r="R23" s="19"/>
      <c r="S23" s="19"/>
      <c r="T23" s="19"/>
      <c r="U23" s="19"/>
      <c r="V23" s="20"/>
      <c r="W23" s="18"/>
      <c r="X23" s="19"/>
      <c r="Y23" s="19"/>
      <c r="Z23" s="19"/>
      <c r="AA23" s="19"/>
      <c r="AB23" s="20"/>
      <c r="AC23" s="18"/>
      <c r="AD23" s="19"/>
      <c r="AE23" s="19"/>
      <c r="AF23" s="19"/>
      <c r="AG23" s="19"/>
      <c r="AH23" s="20"/>
      <c r="AI23" s="18"/>
      <c r="AJ23" s="19"/>
      <c r="AK23" s="19"/>
      <c r="AL23" s="19"/>
      <c r="AM23" s="19"/>
      <c r="AN23" s="20"/>
      <c r="AO23" s="18"/>
      <c r="AP23" s="19"/>
      <c r="AQ23" s="19"/>
      <c r="AR23" s="19"/>
      <c r="AS23" s="19"/>
      <c r="AT23" s="20"/>
      <c r="AU23" s="18"/>
      <c r="AV23" s="19"/>
      <c r="AW23" s="19"/>
      <c r="AX23" s="19"/>
      <c r="AY23" s="19"/>
      <c r="AZ23" s="20"/>
      <c r="BA23" s="18"/>
      <c r="BB23" s="19"/>
      <c r="BC23" s="19"/>
      <c r="BD23" s="19"/>
      <c r="BE23" s="19"/>
      <c r="BF23" s="20"/>
      <c r="BG23" s="18"/>
      <c r="BH23" s="19"/>
      <c r="BI23" s="19"/>
      <c r="BJ23" s="19"/>
      <c r="BK23" s="19"/>
      <c r="BL23" s="20"/>
      <c r="BM23" s="264"/>
      <c r="BN23" s="264"/>
      <c r="BO23" s="264"/>
      <c r="BP23" s="264"/>
      <c r="BQ23" s="259"/>
      <c r="BR23" s="259"/>
      <c r="BS23" s="260"/>
      <c r="BT23" s="1"/>
      <c r="BU23" s="1"/>
      <c r="BV23" s="1"/>
      <c r="BW23" s="1"/>
      <c r="BX23" s="1"/>
      <c r="BY23" s="1"/>
    </row>
    <row r="24" spans="1:77" ht="7.5" customHeight="1">
      <c r="A24" s="1"/>
      <c r="B24" s="104"/>
      <c r="C24" s="90"/>
      <c r="D24" s="261" t="s">
        <v>17</v>
      </c>
      <c r="E24" s="261"/>
      <c r="F24" s="261"/>
      <c r="G24" s="261"/>
      <c r="H24" s="261"/>
      <c r="I24" s="261"/>
      <c r="J24" s="261"/>
      <c r="K24" s="261"/>
      <c r="L24" s="261"/>
      <c r="M24" s="261"/>
      <c r="N24" s="261"/>
      <c r="O24" s="261"/>
      <c r="P24" s="261"/>
      <c r="Q24" s="18">
        <v>0.375</v>
      </c>
      <c r="R24" s="19"/>
      <c r="S24" s="19"/>
      <c r="T24" s="19"/>
      <c r="U24" s="19"/>
      <c r="V24" s="20"/>
      <c r="W24" s="18">
        <v>0.5</v>
      </c>
      <c r="X24" s="19"/>
      <c r="Y24" s="19"/>
      <c r="Z24" s="19"/>
      <c r="AA24" s="19"/>
      <c r="AB24" s="20"/>
      <c r="AC24" s="18">
        <v>0.5416666666666666</v>
      </c>
      <c r="AD24" s="19"/>
      <c r="AE24" s="19"/>
      <c r="AF24" s="19"/>
      <c r="AG24" s="19"/>
      <c r="AH24" s="20"/>
      <c r="AI24" s="18">
        <v>0.7916666666666666</v>
      </c>
      <c r="AJ24" s="19"/>
      <c r="AK24" s="19"/>
      <c r="AL24" s="19"/>
      <c r="AM24" s="19"/>
      <c r="AN24" s="20"/>
      <c r="AO24" s="18"/>
      <c r="AP24" s="19"/>
      <c r="AQ24" s="19"/>
      <c r="AR24" s="19"/>
      <c r="AS24" s="19"/>
      <c r="AT24" s="20"/>
      <c r="AU24" s="18"/>
      <c r="AV24" s="19"/>
      <c r="AW24" s="19"/>
      <c r="AX24" s="19"/>
      <c r="AY24" s="19"/>
      <c r="AZ24" s="20"/>
      <c r="BA24" s="18"/>
      <c r="BB24" s="19"/>
      <c r="BC24" s="19"/>
      <c r="BD24" s="19"/>
      <c r="BE24" s="19"/>
      <c r="BF24" s="20"/>
      <c r="BG24" s="18"/>
      <c r="BH24" s="19"/>
      <c r="BI24" s="19"/>
      <c r="BJ24" s="19"/>
      <c r="BK24" s="19"/>
      <c r="BL24" s="20"/>
      <c r="BM24" s="264">
        <f>IF(W24-Q24+AI24-AC24+AU24-AO24+BG24-BA24=0,0,(W24-Q24+AI24-AC24+AU24-AO24+BG24-BA24)*24)</f>
        <v>9</v>
      </c>
      <c r="BN24" s="264"/>
      <c r="BO24" s="264"/>
      <c r="BP24" s="264"/>
      <c r="BQ24" s="259" t="s">
        <v>5</v>
      </c>
      <c r="BR24" s="259"/>
      <c r="BS24" s="260"/>
      <c r="BT24" s="1"/>
      <c r="BU24" s="1"/>
      <c r="BV24" s="1"/>
      <c r="BW24" s="1"/>
      <c r="BX24" s="1"/>
      <c r="BY24" s="1"/>
    </row>
    <row r="25" spans="1:77" ht="7.5" customHeight="1">
      <c r="A25" s="1"/>
      <c r="B25" s="104"/>
      <c r="C25" s="90"/>
      <c r="D25" s="278"/>
      <c r="E25" s="278"/>
      <c r="F25" s="278"/>
      <c r="G25" s="278"/>
      <c r="H25" s="278"/>
      <c r="I25" s="278"/>
      <c r="J25" s="278"/>
      <c r="K25" s="278"/>
      <c r="L25" s="278"/>
      <c r="M25" s="278"/>
      <c r="N25" s="278"/>
      <c r="O25" s="278"/>
      <c r="P25" s="278"/>
      <c r="Q25" s="24"/>
      <c r="R25" s="25"/>
      <c r="S25" s="25"/>
      <c r="T25" s="25"/>
      <c r="U25" s="25"/>
      <c r="V25" s="26"/>
      <c r="W25" s="24"/>
      <c r="X25" s="25"/>
      <c r="Y25" s="25"/>
      <c r="Z25" s="25"/>
      <c r="AA25" s="25"/>
      <c r="AB25" s="26"/>
      <c r="AC25" s="24"/>
      <c r="AD25" s="25"/>
      <c r="AE25" s="25"/>
      <c r="AF25" s="25"/>
      <c r="AG25" s="25"/>
      <c r="AH25" s="26"/>
      <c r="AI25" s="24"/>
      <c r="AJ25" s="25"/>
      <c r="AK25" s="25"/>
      <c r="AL25" s="25"/>
      <c r="AM25" s="25"/>
      <c r="AN25" s="26"/>
      <c r="AO25" s="24"/>
      <c r="AP25" s="25"/>
      <c r="AQ25" s="25"/>
      <c r="AR25" s="25"/>
      <c r="AS25" s="25"/>
      <c r="AT25" s="26"/>
      <c r="AU25" s="24"/>
      <c r="AV25" s="25"/>
      <c r="AW25" s="25"/>
      <c r="AX25" s="25"/>
      <c r="AY25" s="25"/>
      <c r="AZ25" s="26"/>
      <c r="BA25" s="24"/>
      <c r="BB25" s="25"/>
      <c r="BC25" s="25"/>
      <c r="BD25" s="25"/>
      <c r="BE25" s="25"/>
      <c r="BF25" s="26"/>
      <c r="BG25" s="24"/>
      <c r="BH25" s="25"/>
      <c r="BI25" s="25"/>
      <c r="BJ25" s="25"/>
      <c r="BK25" s="25"/>
      <c r="BL25" s="26"/>
      <c r="BM25" s="265"/>
      <c r="BN25" s="265"/>
      <c r="BO25" s="265"/>
      <c r="BP25" s="265"/>
      <c r="BQ25" s="266"/>
      <c r="BR25" s="266"/>
      <c r="BS25" s="267"/>
      <c r="BT25" s="1"/>
      <c r="BU25" s="1"/>
      <c r="BV25" s="1"/>
      <c r="BW25" s="1"/>
      <c r="BX25" s="1"/>
      <c r="BY25" s="1"/>
    </row>
    <row r="26" spans="1:77" ht="7.5" customHeight="1">
      <c r="A26" s="1"/>
      <c r="B26" s="104"/>
      <c r="C26" s="90"/>
      <c r="D26" s="268" t="s">
        <v>18</v>
      </c>
      <c r="E26" s="268"/>
      <c r="F26" s="268"/>
      <c r="G26" s="268"/>
      <c r="H26" s="268"/>
      <c r="I26" s="268"/>
      <c r="J26" s="268"/>
      <c r="K26" s="268"/>
      <c r="L26" s="268"/>
      <c r="M26" s="268"/>
      <c r="N26" s="268"/>
      <c r="O26" s="268"/>
      <c r="P26" s="268"/>
      <c r="Q26" s="27">
        <v>0.375</v>
      </c>
      <c r="R26" s="28"/>
      <c r="S26" s="28"/>
      <c r="T26" s="28"/>
      <c r="U26" s="28"/>
      <c r="V26" s="29"/>
      <c r="W26" s="27">
        <v>0.5</v>
      </c>
      <c r="X26" s="28"/>
      <c r="Y26" s="28"/>
      <c r="Z26" s="28"/>
      <c r="AA26" s="28"/>
      <c r="AB26" s="29"/>
      <c r="AC26" s="27">
        <v>0.5416666666666666</v>
      </c>
      <c r="AD26" s="28"/>
      <c r="AE26" s="28"/>
      <c r="AF26" s="28"/>
      <c r="AG26" s="28"/>
      <c r="AH26" s="29"/>
      <c r="AI26" s="27">
        <v>0.7916666666666666</v>
      </c>
      <c r="AJ26" s="28"/>
      <c r="AK26" s="28"/>
      <c r="AL26" s="28"/>
      <c r="AM26" s="28"/>
      <c r="AN26" s="29"/>
      <c r="AO26" s="27"/>
      <c r="AP26" s="28"/>
      <c r="AQ26" s="28"/>
      <c r="AR26" s="28"/>
      <c r="AS26" s="28"/>
      <c r="AT26" s="29"/>
      <c r="AU26" s="27"/>
      <c r="AV26" s="28"/>
      <c r="AW26" s="28"/>
      <c r="AX26" s="28"/>
      <c r="AY26" s="28"/>
      <c r="AZ26" s="29"/>
      <c r="BA26" s="27"/>
      <c r="BB26" s="28"/>
      <c r="BC26" s="28"/>
      <c r="BD26" s="28"/>
      <c r="BE26" s="28"/>
      <c r="BF26" s="29"/>
      <c r="BG26" s="27"/>
      <c r="BH26" s="28"/>
      <c r="BI26" s="28"/>
      <c r="BJ26" s="28"/>
      <c r="BK26" s="28"/>
      <c r="BL26" s="29"/>
      <c r="BM26" s="277">
        <f>IF(W26-Q26+AI26-AC26+AU26-AO26+BG26-BA26=0,0,(W26-Q26+AI26-AC26+AU26-AO26+BG26-BA26)*24)</f>
        <v>9</v>
      </c>
      <c r="BN26" s="277"/>
      <c r="BO26" s="277"/>
      <c r="BP26" s="277"/>
      <c r="BQ26" s="273" t="s">
        <v>5</v>
      </c>
      <c r="BR26" s="273"/>
      <c r="BS26" s="274"/>
      <c r="BT26" s="1"/>
      <c r="BU26" s="1"/>
      <c r="BV26" s="1"/>
      <c r="BW26" s="1"/>
      <c r="BX26" s="1"/>
      <c r="BY26" s="1"/>
    </row>
    <row r="27" spans="1:77" ht="7.5" customHeight="1">
      <c r="A27" s="1"/>
      <c r="B27" s="104"/>
      <c r="C27" s="90"/>
      <c r="D27" s="261"/>
      <c r="E27" s="261"/>
      <c r="F27" s="261"/>
      <c r="G27" s="261"/>
      <c r="H27" s="261"/>
      <c r="I27" s="261"/>
      <c r="J27" s="261"/>
      <c r="K27" s="261"/>
      <c r="L27" s="261"/>
      <c r="M27" s="261"/>
      <c r="N27" s="261"/>
      <c r="O27" s="261"/>
      <c r="P27" s="261"/>
      <c r="Q27" s="18"/>
      <c r="R27" s="19"/>
      <c r="S27" s="19"/>
      <c r="T27" s="19"/>
      <c r="U27" s="19"/>
      <c r="V27" s="20"/>
      <c r="W27" s="18"/>
      <c r="X27" s="19"/>
      <c r="Y27" s="19"/>
      <c r="Z27" s="19"/>
      <c r="AA27" s="19"/>
      <c r="AB27" s="20"/>
      <c r="AC27" s="18"/>
      <c r="AD27" s="19"/>
      <c r="AE27" s="19"/>
      <c r="AF27" s="19"/>
      <c r="AG27" s="19"/>
      <c r="AH27" s="20"/>
      <c r="AI27" s="18"/>
      <c r="AJ27" s="19"/>
      <c r="AK27" s="19"/>
      <c r="AL27" s="19"/>
      <c r="AM27" s="19"/>
      <c r="AN27" s="20"/>
      <c r="AO27" s="18"/>
      <c r="AP27" s="19"/>
      <c r="AQ27" s="19"/>
      <c r="AR27" s="19"/>
      <c r="AS27" s="19"/>
      <c r="AT27" s="20"/>
      <c r="AU27" s="18"/>
      <c r="AV27" s="19"/>
      <c r="AW27" s="19"/>
      <c r="AX27" s="19"/>
      <c r="AY27" s="19"/>
      <c r="AZ27" s="20"/>
      <c r="BA27" s="18"/>
      <c r="BB27" s="19"/>
      <c r="BC27" s="19"/>
      <c r="BD27" s="19"/>
      <c r="BE27" s="19"/>
      <c r="BF27" s="20"/>
      <c r="BG27" s="18"/>
      <c r="BH27" s="19"/>
      <c r="BI27" s="19"/>
      <c r="BJ27" s="19"/>
      <c r="BK27" s="19"/>
      <c r="BL27" s="20"/>
      <c r="BM27" s="264"/>
      <c r="BN27" s="264"/>
      <c r="BO27" s="264"/>
      <c r="BP27" s="264"/>
      <c r="BQ27" s="259"/>
      <c r="BR27" s="259"/>
      <c r="BS27" s="260"/>
      <c r="BT27" s="1"/>
      <c r="BU27" s="1"/>
      <c r="BV27" s="1"/>
      <c r="BW27" s="1"/>
      <c r="BX27" s="1"/>
      <c r="BY27" s="1"/>
    </row>
    <row r="28" spans="1:77" ht="7.5" customHeight="1">
      <c r="A28" s="1"/>
      <c r="B28" s="104"/>
      <c r="C28" s="90"/>
      <c r="D28" s="261" t="s">
        <v>19</v>
      </c>
      <c r="E28" s="261"/>
      <c r="F28" s="261"/>
      <c r="G28" s="261"/>
      <c r="H28" s="261"/>
      <c r="I28" s="261"/>
      <c r="J28" s="261"/>
      <c r="K28" s="261"/>
      <c r="L28" s="261"/>
      <c r="M28" s="261"/>
      <c r="N28" s="261"/>
      <c r="O28" s="261"/>
      <c r="P28" s="261"/>
      <c r="Q28" s="18">
        <v>0.375</v>
      </c>
      <c r="R28" s="19"/>
      <c r="S28" s="19"/>
      <c r="T28" s="19"/>
      <c r="U28" s="19"/>
      <c r="V28" s="20"/>
      <c r="W28" s="18">
        <v>0.5</v>
      </c>
      <c r="X28" s="19"/>
      <c r="Y28" s="19"/>
      <c r="Z28" s="19"/>
      <c r="AA28" s="19"/>
      <c r="AB28" s="20"/>
      <c r="AC28" s="18">
        <v>0.5416666666666666</v>
      </c>
      <c r="AD28" s="19"/>
      <c r="AE28" s="19"/>
      <c r="AF28" s="19"/>
      <c r="AG28" s="19"/>
      <c r="AH28" s="20"/>
      <c r="AI28" s="18">
        <v>0.7916666666666666</v>
      </c>
      <c r="AJ28" s="19"/>
      <c r="AK28" s="19"/>
      <c r="AL28" s="19"/>
      <c r="AM28" s="19"/>
      <c r="AN28" s="20"/>
      <c r="AO28" s="18"/>
      <c r="AP28" s="19"/>
      <c r="AQ28" s="19"/>
      <c r="AR28" s="19"/>
      <c r="AS28" s="19"/>
      <c r="AT28" s="20"/>
      <c r="AU28" s="18"/>
      <c r="AV28" s="19"/>
      <c r="AW28" s="19"/>
      <c r="AX28" s="19"/>
      <c r="AY28" s="19"/>
      <c r="AZ28" s="20"/>
      <c r="BA28" s="18"/>
      <c r="BB28" s="19"/>
      <c r="BC28" s="19"/>
      <c r="BD28" s="19"/>
      <c r="BE28" s="19"/>
      <c r="BF28" s="20"/>
      <c r="BG28" s="18"/>
      <c r="BH28" s="19"/>
      <c r="BI28" s="19"/>
      <c r="BJ28" s="19"/>
      <c r="BK28" s="19"/>
      <c r="BL28" s="20"/>
      <c r="BM28" s="264">
        <f>IF(W28-Q28+AI28-AC28+AU28-AO28+BG28-BA28=0,0,(W28-Q28+AI28-AC28+AU28-AO28+BG28-BA28)*24)</f>
        <v>9</v>
      </c>
      <c r="BN28" s="264"/>
      <c r="BO28" s="264"/>
      <c r="BP28" s="264"/>
      <c r="BQ28" s="259" t="s">
        <v>5</v>
      </c>
      <c r="BR28" s="259"/>
      <c r="BS28" s="260"/>
      <c r="BT28" s="1"/>
      <c r="BU28" s="1"/>
      <c r="BV28" s="1"/>
      <c r="BW28" s="1"/>
      <c r="BX28" s="1"/>
      <c r="BY28" s="1"/>
    </row>
    <row r="29" spans="1:77" ht="7.5" customHeight="1" thickBot="1">
      <c r="A29" s="1"/>
      <c r="B29" s="93"/>
      <c r="C29" s="94"/>
      <c r="D29" s="275"/>
      <c r="E29" s="275"/>
      <c r="F29" s="275"/>
      <c r="G29" s="275"/>
      <c r="H29" s="275"/>
      <c r="I29" s="275"/>
      <c r="J29" s="275"/>
      <c r="K29" s="275"/>
      <c r="L29" s="275"/>
      <c r="M29" s="275"/>
      <c r="N29" s="275"/>
      <c r="O29" s="275"/>
      <c r="P29" s="275"/>
      <c r="Q29" s="21"/>
      <c r="R29" s="22"/>
      <c r="S29" s="22"/>
      <c r="T29" s="22"/>
      <c r="U29" s="22"/>
      <c r="V29" s="23"/>
      <c r="W29" s="21"/>
      <c r="X29" s="22"/>
      <c r="Y29" s="22"/>
      <c r="Z29" s="22"/>
      <c r="AA29" s="22"/>
      <c r="AB29" s="23"/>
      <c r="AC29" s="21"/>
      <c r="AD29" s="22"/>
      <c r="AE29" s="22"/>
      <c r="AF29" s="22"/>
      <c r="AG29" s="22"/>
      <c r="AH29" s="23"/>
      <c r="AI29" s="21"/>
      <c r="AJ29" s="22"/>
      <c r="AK29" s="22"/>
      <c r="AL29" s="22"/>
      <c r="AM29" s="22"/>
      <c r="AN29" s="23"/>
      <c r="AO29" s="21"/>
      <c r="AP29" s="22"/>
      <c r="AQ29" s="22"/>
      <c r="AR29" s="22"/>
      <c r="AS29" s="22"/>
      <c r="AT29" s="23"/>
      <c r="AU29" s="21"/>
      <c r="AV29" s="22"/>
      <c r="AW29" s="22"/>
      <c r="AX29" s="22"/>
      <c r="AY29" s="22"/>
      <c r="AZ29" s="23"/>
      <c r="BA29" s="21"/>
      <c r="BB29" s="22"/>
      <c r="BC29" s="22"/>
      <c r="BD29" s="22"/>
      <c r="BE29" s="22"/>
      <c r="BF29" s="23"/>
      <c r="BG29" s="21"/>
      <c r="BH29" s="22"/>
      <c r="BI29" s="22"/>
      <c r="BJ29" s="22"/>
      <c r="BK29" s="22"/>
      <c r="BL29" s="23"/>
      <c r="BM29" s="270"/>
      <c r="BN29" s="270"/>
      <c r="BO29" s="270"/>
      <c r="BP29" s="270"/>
      <c r="BQ29" s="262"/>
      <c r="BR29" s="262"/>
      <c r="BS29" s="263"/>
      <c r="BT29" s="1"/>
      <c r="BU29" s="1"/>
      <c r="BV29" s="1"/>
      <c r="BW29" s="1"/>
      <c r="BX29" s="1"/>
      <c r="BY29" s="1"/>
    </row>
    <row r="30" spans="1:77" ht="7.5" customHeight="1">
      <c r="A30" s="1"/>
      <c r="B30" s="137" t="s">
        <v>85</v>
      </c>
      <c r="C30" s="138"/>
      <c r="D30" s="271" t="s">
        <v>14</v>
      </c>
      <c r="E30" s="271"/>
      <c r="F30" s="271"/>
      <c r="G30" s="271"/>
      <c r="H30" s="271"/>
      <c r="I30" s="271"/>
      <c r="J30" s="271"/>
      <c r="K30" s="271"/>
      <c r="L30" s="271"/>
      <c r="M30" s="271"/>
      <c r="N30" s="271"/>
      <c r="O30" s="271"/>
      <c r="P30" s="271"/>
      <c r="Q30" s="30">
        <v>0.3541666666666667</v>
      </c>
      <c r="R30" s="31"/>
      <c r="S30" s="31"/>
      <c r="T30" s="31"/>
      <c r="U30" s="31"/>
      <c r="V30" s="32"/>
      <c r="W30" s="30">
        <v>0.7291666666666666</v>
      </c>
      <c r="X30" s="31"/>
      <c r="Y30" s="31"/>
      <c r="Z30" s="31"/>
      <c r="AA30" s="31"/>
      <c r="AB30" s="32"/>
      <c r="AC30" s="30"/>
      <c r="AD30" s="31"/>
      <c r="AE30" s="31"/>
      <c r="AF30" s="31"/>
      <c r="AG30" s="31"/>
      <c r="AH30" s="32"/>
      <c r="AI30" s="30"/>
      <c r="AJ30" s="31"/>
      <c r="AK30" s="31"/>
      <c r="AL30" s="31"/>
      <c r="AM30" s="31"/>
      <c r="AN30" s="32"/>
      <c r="AO30" s="30"/>
      <c r="AP30" s="31"/>
      <c r="AQ30" s="31"/>
      <c r="AR30" s="31"/>
      <c r="AS30" s="31"/>
      <c r="AT30" s="32"/>
      <c r="AU30" s="30"/>
      <c r="AV30" s="31"/>
      <c r="AW30" s="31"/>
      <c r="AX30" s="31"/>
      <c r="AY30" s="31"/>
      <c r="AZ30" s="32"/>
      <c r="BA30" s="30"/>
      <c r="BB30" s="31"/>
      <c r="BC30" s="31"/>
      <c r="BD30" s="31"/>
      <c r="BE30" s="31"/>
      <c r="BF30" s="32"/>
      <c r="BG30" s="30"/>
      <c r="BH30" s="31"/>
      <c r="BI30" s="31"/>
      <c r="BJ30" s="31"/>
      <c r="BK30" s="31"/>
      <c r="BL30" s="32"/>
      <c r="BM30" s="279">
        <f>IF(W30-Q30+AI30-AC30+AU30-AO30+BG30-BA30=0,0,(W30-Q30+AI30-AC30+AU30-AO30+BG30-BA30)*24)</f>
        <v>8.999999999999998</v>
      </c>
      <c r="BN30" s="279"/>
      <c r="BO30" s="279"/>
      <c r="BP30" s="279"/>
      <c r="BQ30" s="281" t="s">
        <v>5</v>
      </c>
      <c r="BR30" s="281"/>
      <c r="BS30" s="282"/>
      <c r="BT30" s="1"/>
      <c r="BU30" s="1"/>
      <c r="BV30" s="1"/>
      <c r="BW30" s="1"/>
      <c r="BX30" s="1"/>
      <c r="BY30" s="1"/>
    </row>
    <row r="31" spans="1:77" ht="7.5" customHeight="1">
      <c r="A31" s="1"/>
      <c r="B31" s="104"/>
      <c r="C31" s="90"/>
      <c r="D31" s="272"/>
      <c r="E31" s="272"/>
      <c r="F31" s="272"/>
      <c r="G31" s="272"/>
      <c r="H31" s="272"/>
      <c r="I31" s="272"/>
      <c r="J31" s="272"/>
      <c r="K31" s="272"/>
      <c r="L31" s="272"/>
      <c r="M31" s="272"/>
      <c r="N31" s="272"/>
      <c r="O31" s="272"/>
      <c r="P31" s="272"/>
      <c r="Q31" s="33"/>
      <c r="R31" s="34"/>
      <c r="S31" s="34"/>
      <c r="T31" s="34"/>
      <c r="U31" s="34"/>
      <c r="V31" s="35"/>
      <c r="W31" s="33"/>
      <c r="X31" s="34"/>
      <c r="Y31" s="34"/>
      <c r="Z31" s="34"/>
      <c r="AA31" s="34"/>
      <c r="AB31" s="35"/>
      <c r="AC31" s="33"/>
      <c r="AD31" s="34"/>
      <c r="AE31" s="34"/>
      <c r="AF31" s="34"/>
      <c r="AG31" s="34"/>
      <c r="AH31" s="35"/>
      <c r="AI31" s="33"/>
      <c r="AJ31" s="34"/>
      <c r="AK31" s="34"/>
      <c r="AL31" s="34"/>
      <c r="AM31" s="34"/>
      <c r="AN31" s="35"/>
      <c r="AO31" s="33"/>
      <c r="AP31" s="34"/>
      <c r="AQ31" s="34"/>
      <c r="AR31" s="34"/>
      <c r="AS31" s="34"/>
      <c r="AT31" s="35"/>
      <c r="AU31" s="33"/>
      <c r="AV31" s="34"/>
      <c r="AW31" s="34"/>
      <c r="AX31" s="34"/>
      <c r="AY31" s="34"/>
      <c r="AZ31" s="35"/>
      <c r="BA31" s="33"/>
      <c r="BB31" s="34"/>
      <c r="BC31" s="34"/>
      <c r="BD31" s="34"/>
      <c r="BE31" s="34"/>
      <c r="BF31" s="35"/>
      <c r="BG31" s="33"/>
      <c r="BH31" s="34"/>
      <c r="BI31" s="34"/>
      <c r="BJ31" s="34"/>
      <c r="BK31" s="34"/>
      <c r="BL31" s="35"/>
      <c r="BM31" s="280"/>
      <c r="BN31" s="280"/>
      <c r="BO31" s="280"/>
      <c r="BP31" s="280"/>
      <c r="BQ31" s="283"/>
      <c r="BR31" s="283"/>
      <c r="BS31" s="284"/>
      <c r="BT31" s="1"/>
      <c r="BU31" s="1"/>
      <c r="BV31" s="1"/>
      <c r="BW31" s="1"/>
      <c r="BX31" s="1"/>
      <c r="BY31" s="1"/>
    </row>
    <row r="32" spans="1:77" ht="7.5" customHeight="1">
      <c r="A32" s="1"/>
      <c r="B32" s="104"/>
      <c r="C32" s="90"/>
      <c r="D32" s="269" t="s">
        <v>15</v>
      </c>
      <c r="E32" s="269"/>
      <c r="F32" s="269"/>
      <c r="G32" s="269"/>
      <c r="H32" s="269"/>
      <c r="I32" s="269"/>
      <c r="J32" s="269"/>
      <c r="K32" s="269"/>
      <c r="L32" s="269"/>
      <c r="M32" s="269"/>
      <c r="N32" s="269"/>
      <c r="O32" s="269"/>
      <c r="P32" s="269"/>
      <c r="Q32" s="36">
        <v>0.3541666666666667</v>
      </c>
      <c r="R32" s="37"/>
      <c r="S32" s="37"/>
      <c r="T32" s="37"/>
      <c r="U32" s="37"/>
      <c r="V32" s="38"/>
      <c r="W32" s="36">
        <v>0.7291666666666666</v>
      </c>
      <c r="X32" s="37"/>
      <c r="Y32" s="37"/>
      <c r="Z32" s="37"/>
      <c r="AA32" s="37"/>
      <c r="AB32" s="38"/>
      <c r="AC32" s="36"/>
      <c r="AD32" s="37"/>
      <c r="AE32" s="37"/>
      <c r="AF32" s="37"/>
      <c r="AG32" s="37"/>
      <c r="AH32" s="38"/>
      <c r="AI32" s="36"/>
      <c r="AJ32" s="37"/>
      <c r="AK32" s="37"/>
      <c r="AL32" s="37"/>
      <c r="AM32" s="37"/>
      <c r="AN32" s="38"/>
      <c r="AO32" s="36"/>
      <c r="AP32" s="37"/>
      <c r="AQ32" s="37"/>
      <c r="AR32" s="37"/>
      <c r="AS32" s="37"/>
      <c r="AT32" s="38"/>
      <c r="AU32" s="36"/>
      <c r="AV32" s="37"/>
      <c r="AW32" s="37"/>
      <c r="AX32" s="37"/>
      <c r="AY32" s="37"/>
      <c r="AZ32" s="38"/>
      <c r="BA32" s="36"/>
      <c r="BB32" s="37"/>
      <c r="BC32" s="37"/>
      <c r="BD32" s="37"/>
      <c r="BE32" s="37"/>
      <c r="BF32" s="38"/>
      <c r="BG32" s="36"/>
      <c r="BH32" s="37"/>
      <c r="BI32" s="37"/>
      <c r="BJ32" s="37"/>
      <c r="BK32" s="37"/>
      <c r="BL32" s="38"/>
      <c r="BM32" s="276">
        <f>IF(W32-Q32+AI32-AC32+AU32-AO32+BG32-BA32=0,0,(W32-Q32+AI32-AC32+AU32-AO32+BG32-BA32)*24)</f>
        <v>8.999999999999998</v>
      </c>
      <c r="BN32" s="276"/>
      <c r="BO32" s="276"/>
      <c r="BP32" s="276"/>
      <c r="BQ32" s="257" t="s">
        <v>5</v>
      </c>
      <c r="BR32" s="257"/>
      <c r="BS32" s="258"/>
      <c r="BT32" s="1"/>
      <c r="BU32" s="1"/>
      <c r="BV32" s="1"/>
      <c r="BW32" s="1"/>
      <c r="BX32" s="1"/>
      <c r="BY32" s="1"/>
    </row>
    <row r="33" spans="1:77" ht="7.5" customHeight="1">
      <c r="A33" s="1"/>
      <c r="B33" s="104"/>
      <c r="C33" s="90"/>
      <c r="D33" s="261"/>
      <c r="E33" s="261"/>
      <c r="F33" s="261"/>
      <c r="G33" s="261"/>
      <c r="H33" s="261"/>
      <c r="I33" s="261"/>
      <c r="J33" s="261"/>
      <c r="K33" s="261"/>
      <c r="L33" s="261"/>
      <c r="M33" s="261"/>
      <c r="N33" s="261"/>
      <c r="O33" s="261"/>
      <c r="P33" s="261"/>
      <c r="Q33" s="18"/>
      <c r="R33" s="19"/>
      <c r="S33" s="19"/>
      <c r="T33" s="19"/>
      <c r="U33" s="19"/>
      <c r="V33" s="20"/>
      <c r="W33" s="18"/>
      <c r="X33" s="19"/>
      <c r="Y33" s="19"/>
      <c r="Z33" s="19"/>
      <c r="AA33" s="19"/>
      <c r="AB33" s="20"/>
      <c r="AC33" s="18"/>
      <c r="AD33" s="19"/>
      <c r="AE33" s="19"/>
      <c r="AF33" s="19"/>
      <c r="AG33" s="19"/>
      <c r="AH33" s="20"/>
      <c r="AI33" s="18"/>
      <c r="AJ33" s="19"/>
      <c r="AK33" s="19"/>
      <c r="AL33" s="19"/>
      <c r="AM33" s="19"/>
      <c r="AN33" s="20"/>
      <c r="AO33" s="18"/>
      <c r="AP33" s="19"/>
      <c r="AQ33" s="19"/>
      <c r="AR33" s="19"/>
      <c r="AS33" s="19"/>
      <c r="AT33" s="20"/>
      <c r="AU33" s="18"/>
      <c r="AV33" s="19"/>
      <c r="AW33" s="19"/>
      <c r="AX33" s="19"/>
      <c r="AY33" s="19"/>
      <c r="AZ33" s="20"/>
      <c r="BA33" s="18"/>
      <c r="BB33" s="19"/>
      <c r="BC33" s="19"/>
      <c r="BD33" s="19"/>
      <c r="BE33" s="19"/>
      <c r="BF33" s="20"/>
      <c r="BG33" s="18"/>
      <c r="BH33" s="19"/>
      <c r="BI33" s="19"/>
      <c r="BJ33" s="19"/>
      <c r="BK33" s="19"/>
      <c r="BL33" s="20"/>
      <c r="BM33" s="264"/>
      <c r="BN33" s="264"/>
      <c r="BO33" s="264"/>
      <c r="BP33" s="264"/>
      <c r="BQ33" s="259"/>
      <c r="BR33" s="259"/>
      <c r="BS33" s="260"/>
      <c r="BT33" s="1"/>
      <c r="BU33" s="1"/>
      <c r="BV33" s="1"/>
      <c r="BW33" s="1"/>
      <c r="BX33" s="1"/>
      <c r="BY33" s="1"/>
    </row>
    <row r="34" spans="1:77" ht="7.5" customHeight="1">
      <c r="A34" s="1"/>
      <c r="B34" s="104"/>
      <c r="C34" s="90"/>
      <c r="D34" s="261" t="s">
        <v>16</v>
      </c>
      <c r="E34" s="261"/>
      <c r="F34" s="261"/>
      <c r="G34" s="261"/>
      <c r="H34" s="261"/>
      <c r="I34" s="261"/>
      <c r="J34" s="261"/>
      <c r="K34" s="261"/>
      <c r="L34" s="261"/>
      <c r="M34" s="261"/>
      <c r="N34" s="261"/>
      <c r="O34" s="261"/>
      <c r="P34" s="261"/>
      <c r="Q34" s="18">
        <v>0.3541666666666667</v>
      </c>
      <c r="R34" s="19"/>
      <c r="S34" s="19"/>
      <c r="T34" s="19"/>
      <c r="U34" s="19"/>
      <c r="V34" s="20"/>
      <c r="W34" s="18">
        <v>0.7291666666666666</v>
      </c>
      <c r="X34" s="19"/>
      <c r="Y34" s="19"/>
      <c r="Z34" s="19"/>
      <c r="AA34" s="19"/>
      <c r="AB34" s="20"/>
      <c r="AC34" s="18"/>
      <c r="AD34" s="19"/>
      <c r="AE34" s="19"/>
      <c r="AF34" s="19"/>
      <c r="AG34" s="19"/>
      <c r="AH34" s="20"/>
      <c r="AI34" s="18"/>
      <c r="AJ34" s="19"/>
      <c r="AK34" s="19"/>
      <c r="AL34" s="19"/>
      <c r="AM34" s="19"/>
      <c r="AN34" s="20"/>
      <c r="AO34" s="18"/>
      <c r="AP34" s="19"/>
      <c r="AQ34" s="19"/>
      <c r="AR34" s="19"/>
      <c r="AS34" s="19"/>
      <c r="AT34" s="20"/>
      <c r="AU34" s="18"/>
      <c r="AV34" s="19"/>
      <c r="AW34" s="19"/>
      <c r="AX34" s="19"/>
      <c r="AY34" s="19"/>
      <c r="AZ34" s="20"/>
      <c r="BA34" s="18"/>
      <c r="BB34" s="19"/>
      <c r="BC34" s="19"/>
      <c r="BD34" s="19"/>
      <c r="BE34" s="19"/>
      <c r="BF34" s="20"/>
      <c r="BG34" s="18"/>
      <c r="BH34" s="19"/>
      <c r="BI34" s="19"/>
      <c r="BJ34" s="19"/>
      <c r="BK34" s="19"/>
      <c r="BL34" s="20"/>
      <c r="BM34" s="264">
        <f>IF(W34-Q34+AI34-AC34+AU34-AO34+BG34-BA34=0,0,(W34-Q34+AI34-AC34+AU34-AO34+BG34-BA34)*24)</f>
        <v>8.999999999999998</v>
      </c>
      <c r="BN34" s="264"/>
      <c r="BO34" s="264"/>
      <c r="BP34" s="264"/>
      <c r="BQ34" s="259" t="s">
        <v>5</v>
      </c>
      <c r="BR34" s="259"/>
      <c r="BS34" s="260"/>
      <c r="BT34" s="1"/>
      <c r="BU34" s="1"/>
      <c r="BV34" s="1"/>
      <c r="BW34" s="1"/>
      <c r="BX34" s="1"/>
      <c r="BY34" s="1"/>
    </row>
    <row r="35" spans="1:77" ht="7.5" customHeight="1">
      <c r="A35" s="1"/>
      <c r="B35" s="104"/>
      <c r="C35" s="90"/>
      <c r="D35" s="261"/>
      <c r="E35" s="261"/>
      <c r="F35" s="261"/>
      <c r="G35" s="261"/>
      <c r="H35" s="261"/>
      <c r="I35" s="261"/>
      <c r="J35" s="261"/>
      <c r="K35" s="261"/>
      <c r="L35" s="261"/>
      <c r="M35" s="261"/>
      <c r="N35" s="261"/>
      <c r="O35" s="261"/>
      <c r="P35" s="261"/>
      <c r="Q35" s="18"/>
      <c r="R35" s="19"/>
      <c r="S35" s="19"/>
      <c r="T35" s="19"/>
      <c r="U35" s="19"/>
      <c r="V35" s="20"/>
      <c r="W35" s="18"/>
      <c r="X35" s="19"/>
      <c r="Y35" s="19"/>
      <c r="Z35" s="19"/>
      <c r="AA35" s="19"/>
      <c r="AB35" s="20"/>
      <c r="AC35" s="18"/>
      <c r="AD35" s="19"/>
      <c r="AE35" s="19"/>
      <c r="AF35" s="19"/>
      <c r="AG35" s="19"/>
      <c r="AH35" s="20"/>
      <c r="AI35" s="18"/>
      <c r="AJ35" s="19"/>
      <c r="AK35" s="19"/>
      <c r="AL35" s="19"/>
      <c r="AM35" s="19"/>
      <c r="AN35" s="20"/>
      <c r="AO35" s="18"/>
      <c r="AP35" s="19"/>
      <c r="AQ35" s="19"/>
      <c r="AR35" s="19"/>
      <c r="AS35" s="19"/>
      <c r="AT35" s="20"/>
      <c r="AU35" s="18"/>
      <c r="AV35" s="19"/>
      <c r="AW35" s="19"/>
      <c r="AX35" s="19"/>
      <c r="AY35" s="19"/>
      <c r="AZ35" s="20"/>
      <c r="BA35" s="18"/>
      <c r="BB35" s="19"/>
      <c r="BC35" s="19"/>
      <c r="BD35" s="19"/>
      <c r="BE35" s="19"/>
      <c r="BF35" s="20"/>
      <c r="BG35" s="18"/>
      <c r="BH35" s="19"/>
      <c r="BI35" s="19"/>
      <c r="BJ35" s="19"/>
      <c r="BK35" s="19"/>
      <c r="BL35" s="20"/>
      <c r="BM35" s="264"/>
      <c r="BN35" s="264"/>
      <c r="BO35" s="264"/>
      <c r="BP35" s="264"/>
      <c r="BQ35" s="259"/>
      <c r="BR35" s="259"/>
      <c r="BS35" s="260"/>
      <c r="BT35" s="1"/>
      <c r="BU35" s="1"/>
      <c r="BV35" s="1"/>
      <c r="BW35" s="1"/>
      <c r="BX35" s="1"/>
      <c r="BY35" s="1"/>
    </row>
    <row r="36" spans="1:77" ht="7.5" customHeight="1">
      <c r="A36" s="1"/>
      <c r="B36" s="104"/>
      <c r="C36" s="90"/>
      <c r="D36" s="261" t="s">
        <v>17</v>
      </c>
      <c r="E36" s="261"/>
      <c r="F36" s="261"/>
      <c r="G36" s="261"/>
      <c r="H36" s="261"/>
      <c r="I36" s="261"/>
      <c r="J36" s="261"/>
      <c r="K36" s="261"/>
      <c r="L36" s="261"/>
      <c r="M36" s="261"/>
      <c r="N36" s="261"/>
      <c r="O36" s="261"/>
      <c r="P36" s="261"/>
      <c r="Q36" s="18">
        <v>0.3541666666666667</v>
      </c>
      <c r="R36" s="19"/>
      <c r="S36" s="19"/>
      <c r="T36" s="19"/>
      <c r="U36" s="19"/>
      <c r="V36" s="20"/>
      <c r="W36" s="18">
        <v>0.7291666666666666</v>
      </c>
      <c r="X36" s="19"/>
      <c r="Y36" s="19"/>
      <c r="Z36" s="19"/>
      <c r="AA36" s="19"/>
      <c r="AB36" s="20"/>
      <c r="AC36" s="18"/>
      <c r="AD36" s="19"/>
      <c r="AE36" s="19"/>
      <c r="AF36" s="19"/>
      <c r="AG36" s="19"/>
      <c r="AH36" s="20"/>
      <c r="AI36" s="18"/>
      <c r="AJ36" s="19"/>
      <c r="AK36" s="19"/>
      <c r="AL36" s="19"/>
      <c r="AM36" s="19"/>
      <c r="AN36" s="20"/>
      <c r="AO36" s="18"/>
      <c r="AP36" s="19"/>
      <c r="AQ36" s="19"/>
      <c r="AR36" s="19"/>
      <c r="AS36" s="19"/>
      <c r="AT36" s="20"/>
      <c r="AU36" s="18"/>
      <c r="AV36" s="19"/>
      <c r="AW36" s="19"/>
      <c r="AX36" s="19"/>
      <c r="AY36" s="19"/>
      <c r="AZ36" s="20"/>
      <c r="BA36" s="18"/>
      <c r="BB36" s="19"/>
      <c r="BC36" s="19"/>
      <c r="BD36" s="19"/>
      <c r="BE36" s="19"/>
      <c r="BF36" s="20"/>
      <c r="BG36" s="18"/>
      <c r="BH36" s="19"/>
      <c r="BI36" s="19"/>
      <c r="BJ36" s="19"/>
      <c r="BK36" s="19"/>
      <c r="BL36" s="20"/>
      <c r="BM36" s="264">
        <f>IF(W36-Q36+AI36-AC36+AU36-AO36+BG36-BA36=0,0,(W36-Q36+AI36-AC36+AU36-AO36+BG36-BA36)*24)</f>
        <v>8.999999999999998</v>
      </c>
      <c r="BN36" s="264"/>
      <c r="BO36" s="264"/>
      <c r="BP36" s="264"/>
      <c r="BQ36" s="259" t="s">
        <v>5</v>
      </c>
      <c r="BR36" s="259"/>
      <c r="BS36" s="260"/>
      <c r="BT36" s="1"/>
      <c r="BU36" s="1"/>
      <c r="BV36" s="1"/>
      <c r="BW36" s="1"/>
      <c r="BX36" s="1"/>
      <c r="BY36" s="1"/>
    </row>
    <row r="37" spans="1:77" ht="7.5" customHeight="1">
      <c r="A37" s="1"/>
      <c r="B37" s="104"/>
      <c r="C37" s="90"/>
      <c r="D37" s="278"/>
      <c r="E37" s="278"/>
      <c r="F37" s="278"/>
      <c r="G37" s="278"/>
      <c r="H37" s="278"/>
      <c r="I37" s="278"/>
      <c r="J37" s="278"/>
      <c r="K37" s="278"/>
      <c r="L37" s="278"/>
      <c r="M37" s="278"/>
      <c r="N37" s="278"/>
      <c r="O37" s="278"/>
      <c r="P37" s="278"/>
      <c r="Q37" s="24"/>
      <c r="R37" s="25"/>
      <c r="S37" s="25"/>
      <c r="T37" s="25"/>
      <c r="U37" s="25"/>
      <c r="V37" s="26"/>
      <c r="W37" s="24"/>
      <c r="X37" s="25"/>
      <c r="Y37" s="25"/>
      <c r="Z37" s="25"/>
      <c r="AA37" s="25"/>
      <c r="AB37" s="26"/>
      <c r="AC37" s="24"/>
      <c r="AD37" s="25"/>
      <c r="AE37" s="25"/>
      <c r="AF37" s="25"/>
      <c r="AG37" s="25"/>
      <c r="AH37" s="26"/>
      <c r="AI37" s="24"/>
      <c r="AJ37" s="25"/>
      <c r="AK37" s="25"/>
      <c r="AL37" s="25"/>
      <c r="AM37" s="25"/>
      <c r="AN37" s="26"/>
      <c r="AO37" s="24"/>
      <c r="AP37" s="25"/>
      <c r="AQ37" s="25"/>
      <c r="AR37" s="25"/>
      <c r="AS37" s="25"/>
      <c r="AT37" s="26"/>
      <c r="AU37" s="24"/>
      <c r="AV37" s="25"/>
      <c r="AW37" s="25"/>
      <c r="AX37" s="25"/>
      <c r="AY37" s="25"/>
      <c r="AZ37" s="26"/>
      <c r="BA37" s="24"/>
      <c r="BB37" s="25"/>
      <c r="BC37" s="25"/>
      <c r="BD37" s="25"/>
      <c r="BE37" s="25"/>
      <c r="BF37" s="26"/>
      <c r="BG37" s="24"/>
      <c r="BH37" s="25"/>
      <c r="BI37" s="25"/>
      <c r="BJ37" s="25"/>
      <c r="BK37" s="25"/>
      <c r="BL37" s="26"/>
      <c r="BM37" s="265"/>
      <c r="BN37" s="265"/>
      <c r="BO37" s="265"/>
      <c r="BP37" s="265"/>
      <c r="BQ37" s="266"/>
      <c r="BR37" s="266"/>
      <c r="BS37" s="267"/>
      <c r="BT37" s="1"/>
      <c r="BU37" s="1"/>
      <c r="BV37" s="1"/>
      <c r="BW37" s="1"/>
      <c r="BX37" s="1"/>
      <c r="BY37" s="1"/>
    </row>
    <row r="38" spans="1:77" ht="7.5" customHeight="1">
      <c r="A38" s="1"/>
      <c r="B38" s="104"/>
      <c r="C38" s="90"/>
      <c r="D38" s="268" t="s">
        <v>18</v>
      </c>
      <c r="E38" s="268"/>
      <c r="F38" s="268"/>
      <c r="G38" s="268"/>
      <c r="H38" s="268"/>
      <c r="I38" s="268"/>
      <c r="J38" s="268"/>
      <c r="K38" s="268"/>
      <c r="L38" s="268"/>
      <c r="M38" s="268"/>
      <c r="N38" s="268"/>
      <c r="O38" s="268"/>
      <c r="P38" s="268"/>
      <c r="Q38" s="27">
        <v>0.3541666666666667</v>
      </c>
      <c r="R38" s="28"/>
      <c r="S38" s="28"/>
      <c r="T38" s="28"/>
      <c r="U38" s="28"/>
      <c r="V38" s="29"/>
      <c r="W38" s="27">
        <v>0.7291666666666666</v>
      </c>
      <c r="X38" s="28"/>
      <c r="Y38" s="28"/>
      <c r="Z38" s="28"/>
      <c r="AA38" s="28"/>
      <c r="AB38" s="29"/>
      <c r="AC38" s="27"/>
      <c r="AD38" s="28"/>
      <c r="AE38" s="28"/>
      <c r="AF38" s="28"/>
      <c r="AG38" s="28"/>
      <c r="AH38" s="29"/>
      <c r="AI38" s="27"/>
      <c r="AJ38" s="28"/>
      <c r="AK38" s="28"/>
      <c r="AL38" s="28"/>
      <c r="AM38" s="28"/>
      <c r="AN38" s="29"/>
      <c r="AO38" s="27"/>
      <c r="AP38" s="28"/>
      <c r="AQ38" s="28"/>
      <c r="AR38" s="28"/>
      <c r="AS38" s="28"/>
      <c r="AT38" s="29"/>
      <c r="AU38" s="27"/>
      <c r="AV38" s="28"/>
      <c r="AW38" s="28"/>
      <c r="AX38" s="28"/>
      <c r="AY38" s="28"/>
      <c r="AZ38" s="29"/>
      <c r="BA38" s="27"/>
      <c r="BB38" s="28"/>
      <c r="BC38" s="28"/>
      <c r="BD38" s="28"/>
      <c r="BE38" s="28"/>
      <c r="BF38" s="29"/>
      <c r="BG38" s="27"/>
      <c r="BH38" s="28"/>
      <c r="BI38" s="28"/>
      <c r="BJ38" s="28"/>
      <c r="BK38" s="28"/>
      <c r="BL38" s="29"/>
      <c r="BM38" s="277">
        <f>IF(W38-Q38+AI38-AC38+AU38-AO38+BG38-BA38=0,0,(W38-Q38+AI38-AC38+AU38-AO38+BG38-BA38)*24)</f>
        <v>8.999999999999998</v>
      </c>
      <c r="BN38" s="277"/>
      <c r="BO38" s="277"/>
      <c r="BP38" s="277"/>
      <c r="BQ38" s="273" t="s">
        <v>5</v>
      </c>
      <c r="BR38" s="273"/>
      <c r="BS38" s="274"/>
      <c r="BT38" s="1"/>
      <c r="BU38" s="1"/>
      <c r="BV38" s="1"/>
      <c r="BW38" s="1"/>
      <c r="BX38" s="1"/>
      <c r="BY38" s="1"/>
    </row>
    <row r="39" spans="1:77" ht="7.5" customHeight="1">
      <c r="A39" s="1"/>
      <c r="B39" s="104"/>
      <c r="C39" s="90"/>
      <c r="D39" s="261"/>
      <c r="E39" s="261"/>
      <c r="F39" s="261"/>
      <c r="G39" s="261"/>
      <c r="H39" s="261"/>
      <c r="I39" s="261"/>
      <c r="J39" s="261"/>
      <c r="K39" s="261"/>
      <c r="L39" s="261"/>
      <c r="M39" s="261"/>
      <c r="N39" s="261"/>
      <c r="O39" s="261"/>
      <c r="P39" s="261"/>
      <c r="Q39" s="18"/>
      <c r="R39" s="19"/>
      <c r="S39" s="19"/>
      <c r="T39" s="19"/>
      <c r="U39" s="19"/>
      <c r="V39" s="20"/>
      <c r="W39" s="18"/>
      <c r="X39" s="19"/>
      <c r="Y39" s="19"/>
      <c r="Z39" s="19"/>
      <c r="AA39" s="19"/>
      <c r="AB39" s="20"/>
      <c r="AC39" s="18"/>
      <c r="AD39" s="19"/>
      <c r="AE39" s="19"/>
      <c r="AF39" s="19"/>
      <c r="AG39" s="19"/>
      <c r="AH39" s="20"/>
      <c r="AI39" s="18"/>
      <c r="AJ39" s="19"/>
      <c r="AK39" s="19"/>
      <c r="AL39" s="19"/>
      <c r="AM39" s="19"/>
      <c r="AN39" s="20"/>
      <c r="AO39" s="18"/>
      <c r="AP39" s="19"/>
      <c r="AQ39" s="19"/>
      <c r="AR39" s="19"/>
      <c r="AS39" s="19"/>
      <c r="AT39" s="20"/>
      <c r="AU39" s="18"/>
      <c r="AV39" s="19"/>
      <c r="AW39" s="19"/>
      <c r="AX39" s="19"/>
      <c r="AY39" s="19"/>
      <c r="AZ39" s="20"/>
      <c r="BA39" s="18"/>
      <c r="BB39" s="19"/>
      <c r="BC39" s="19"/>
      <c r="BD39" s="19"/>
      <c r="BE39" s="19"/>
      <c r="BF39" s="20"/>
      <c r="BG39" s="18"/>
      <c r="BH39" s="19"/>
      <c r="BI39" s="19"/>
      <c r="BJ39" s="19"/>
      <c r="BK39" s="19"/>
      <c r="BL39" s="20"/>
      <c r="BM39" s="264"/>
      <c r="BN39" s="264"/>
      <c r="BO39" s="264"/>
      <c r="BP39" s="264"/>
      <c r="BQ39" s="259"/>
      <c r="BR39" s="259"/>
      <c r="BS39" s="260"/>
      <c r="BT39" s="1"/>
      <c r="BU39" s="1"/>
      <c r="BV39" s="1"/>
      <c r="BW39" s="1"/>
      <c r="BX39" s="1"/>
      <c r="BY39" s="1"/>
    </row>
    <row r="40" spans="1:77" ht="7.5" customHeight="1">
      <c r="A40" s="1"/>
      <c r="B40" s="104"/>
      <c r="C40" s="90"/>
      <c r="D40" s="261" t="s">
        <v>19</v>
      </c>
      <c r="E40" s="261"/>
      <c r="F40" s="261"/>
      <c r="G40" s="261"/>
      <c r="H40" s="261"/>
      <c r="I40" s="261"/>
      <c r="J40" s="261"/>
      <c r="K40" s="261"/>
      <c r="L40" s="261"/>
      <c r="M40" s="261"/>
      <c r="N40" s="261"/>
      <c r="O40" s="261"/>
      <c r="P40" s="261"/>
      <c r="Q40" s="18">
        <v>0.3541666666666667</v>
      </c>
      <c r="R40" s="19"/>
      <c r="S40" s="19"/>
      <c r="T40" s="19"/>
      <c r="U40" s="19"/>
      <c r="V40" s="20"/>
      <c r="W40" s="18">
        <v>0.7291666666666666</v>
      </c>
      <c r="X40" s="19"/>
      <c r="Y40" s="19"/>
      <c r="Z40" s="19"/>
      <c r="AA40" s="19"/>
      <c r="AB40" s="20"/>
      <c r="AC40" s="18"/>
      <c r="AD40" s="19"/>
      <c r="AE40" s="19"/>
      <c r="AF40" s="19"/>
      <c r="AG40" s="19"/>
      <c r="AH40" s="20"/>
      <c r="AI40" s="18"/>
      <c r="AJ40" s="19"/>
      <c r="AK40" s="19"/>
      <c r="AL40" s="19"/>
      <c r="AM40" s="19"/>
      <c r="AN40" s="20"/>
      <c r="AO40" s="18"/>
      <c r="AP40" s="19"/>
      <c r="AQ40" s="19"/>
      <c r="AR40" s="19"/>
      <c r="AS40" s="19"/>
      <c r="AT40" s="20"/>
      <c r="AU40" s="18"/>
      <c r="AV40" s="19"/>
      <c r="AW40" s="19"/>
      <c r="AX40" s="19"/>
      <c r="AY40" s="19"/>
      <c r="AZ40" s="20"/>
      <c r="BA40" s="18"/>
      <c r="BB40" s="19"/>
      <c r="BC40" s="19"/>
      <c r="BD40" s="19"/>
      <c r="BE40" s="19"/>
      <c r="BF40" s="20"/>
      <c r="BG40" s="18"/>
      <c r="BH40" s="19"/>
      <c r="BI40" s="19"/>
      <c r="BJ40" s="19"/>
      <c r="BK40" s="19"/>
      <c r="BL40" s="20"/>
      <c r="BM40" s="264">
        <f>IF(W40-Q40+AI40-AC40+AU40-AO40+BG40-BA40=0,0,(W40-Q40+AI40-AC40+AU40-AO40+BG40-BA40)*24)</f>
        <v>8.999999999999998</v>
      </c>
      <c r="BN40" s="264"/>
      <c r="BO40" s="264"/>
      <c r="BP40" s="264"/>
      <c r="BQ40" s="259" t="s">
        <v>5</v>
      </c>
      <c r="BR40" s="259"/>
      <c r="BS40" s="260"/>
      <c r="BT40" s="1"/>
      <c r="BU40" s="1"/>
      <c r="BV40" s="1"/>
      <c r="BW40" s="1"/>
      <c r="BX40" s="1"/>
      <c r="BY40" s="1"/>
    </row>
    <row r="41" spans="1:77" ht="7.5" customHeight="1" thickBot="1">
      <c r="A41" s="1"/>
      <c r="B41" s="93"/>
      <c r="C41" s="94"/>
      <c r="D41" s="275"/>
      <c r="E41" s="275"/>
      <c r="F41" s="275"/>
      <c r="G41" s="275"/>
      <c r="H41" s="275"/>
      <c r="I41" s="275"/>
      <c r="J41" s="275"/>
      <c r="K41" s="275"/>
      <c r="L41" s="275"/>
      <c r="M41" s="275"/>
      <c r="N41" s="275"/>
      <c r="O41" s="275"/>
      <c r="P41" s="275"/>
      <c r="Q41" s="21"/>
      <c r="R41" s="22"/>
      <c r="S41" s="22"/>
      <c r="T41" s="22"/>
      <c r="U41" s="22"/>
      <c r="V41" s="23"/>
      <c r="W41" s="21"/>
      <c r="X41" s="22"/>
      <c r="Y41" s="22"/>
      <c r="Z41" s="22"/>
      <c r="AA41" s="22"/>
      <c r="AB41" s="23"/>
      <c r="AC41" s="21"/>
      <c r="AD41" s="22"/>
      <c r="AE41" s="22"/>
      <c r="AF41" s="22"/>
      <c r="AG41" s="22"/>
      <c r="AH41" s="23"/>
      <c r="AI41" s="21"/>
      <c r="AJ41" s="22"/>
      <c r="AK41" s="22"/>
      <c r="AL41" s="22"/>
      <c r="AM41" s="22"/>
      <c r="AN41" s="23"/>
      <c r="AO41" s="21"/>
      <c r="AP41" s="22"/>
      <c r="AQ41" s="22"/>
      <c r="AR41" s="22"/>
      <c r="AS41" s="22"/>
      <c r="AT41" s="23"/>
      <c r="AU41" s="21"/>
      <c r="AV41" s="22"/>
      <c r="AW41" s="22"/>
      <c r="AX41" s="22"/>
      <c r="AY41" s="22"/>
      <c r="AZ41" s="23"/>
      <c r="BA41" s="21"/>
      <c r="BB41" s="22"/>
      <c r="BC41" s="22"/>
      <c r="BD41" s="22"/>
      <c r="BE41" s="22"/>
      <c r="BF41" s="23"/>
      <c r="BG41" s="21"/>
      <c r="BH41" s="22"/>
      <c r="BI41" s="22"/>
      <c r="BJ41" s="22"/>
      <c r="BK41" s="22"/>
      <c r="BL41" s="23"/>
      <c r="BM41" s="270"/>
      <c r="BN41" s="270"/>
      <c r="BO41" s="270"/>
      <c r="BP41" s="270"/>
      <c r="BQ41" s="262"/>
      <c r="BR41" s="262"/>
      <c r="BS41" s="263"/>
      <c r="BT41" s="1"/>
      <c r="BU41" s="1"/>
      <c r="BV41" s="1"/>
      <c r="BW41" s="1"/>
      <c r="BX41" s="1"/>
      <c r="BY41" s="1"/>
    </row>
    <row r="42" spans="1:77" ht="7.5" customHeight="1">
      <c r="A42" s="1"/>
      <c r="B42" s="137" t="s">
        <v>86</v>
      </c>
      <c r="C42" s="138"/>
      <c r="D42" s="271" t="s">
        <v>14</v>
      </c>
      <c r="E42" s="271"/>
      <c r="F42" s="271"/>
      <c r="G42" s="271"/>
      <c r="H42" s="271"/>
      <c r="I42" s="271"/>
      <c r="J42" s="271"/>
      <c r="K42" s="271"/>
      <c r="L42" s="271"/>
      <c r="M42" s="271"/>
      <c r="N42" s="271"/>
      <c r="O42" s="271"/>
      <c r="P42" s="271"/>
      <c r="Q42" s="30">
        <v>0.3541666666666667</v>
      </c>
      <c r="R42" s="31"/>
      <c r="S42" s="31"/>
      <c r="T42" s="31"/>
      <c r="U42" s="31"/>
      <c r="V42" s="32"/>
      <c r="W42" s="30">
        <v>0.5</v>
      </c>
      <c r="X42" s="31"/>
      <c r="Y42" s="31"/>
      <c r="Z42" s="31"/>
      <c r="AA42" s="31"/>
      <c r="AB42" s="32"/>
      <c r="AC42" s="30">
        <v>0.5416666666666666</v>
      </c>
      <c r="AD42" s="31"/>
      <c r="AE42" s="31"/>
      <c r="AF42" s="31"/>
      <c r="AG42" s="31"/>
      <c r="AH42" s="32"/>
      <c r="AI42" s="30">
        <v>0.7708333333333334</v>
      </c>
      <c r="AJ42" s="31"/>
      <c r="AK42" s="31"/>
      <c r="AL42" s="31"/>
      <c r="AM42" s="31"/>
      <c r="AN42" s="32"/>
      <c r="AO42" s="30"/>
      <c r="AP42" s="31"/>
      <c r="AQ42" s="31"/>
      <c r="AR42" s="31"/>
      <c r="AS42" s="31"/>
      <c r="AT42" s="32"/>
      <c r="AU42" s="30"/>
      <c r="AV42" s="31"/>
      <c r="AW42" s="31"/>
      <c r="AX42" s="31"/>
      <c r="AY42" s="31"/>
      <c r="AZ42" s="32"/>
      <c r="BA42" s="30"/>
      <c r="BB42" s="31"/>
      <c r="BC42" s="31"/>
      <c r="BD42" s="31"/>
      <c r="BE42" s="31"/>
      <c r="BF42" s="32"/>
      <c r="BG42" s="30"/>
      <c r="BH42" s="31"/>
      <c r="BI42" s="31"/>
      <c r="BJ42" s="31"/>
      <c r="BK42" s="31"/>
      <c r="BL42" s="32"/>
      <c r="BM42" s="279">
        <f>IF(W42-Q42+AI42-AC42+AU42-AO42+BG42-BA42=0,0,(W42-Q42+AI42-AC42+AU42-AO42+BG42-BA42)*24)</f>
        <v>9.000000000000004</v>
      </c>
      <c r="BN42" s="279"/>
      <c r="BO42" s="279"/>
      <c r="BP42" s="279"/>
      <c r="BQ42" s="281" t="s">
        <v>5</v>
      </c>
      <c r="BR42" s="281"/>
      <c r="BS42" s="282"/>
      <c r="BT42" s="1"/>
      <c r="BU42" s="1"/>
      <c r="BV42" s="1"/>
      <c r="BW42" s="1"/>
      <c r="BX42" s="1"/>
      <c r="BY42" s="1"/>
    </row>
    <row r="43" spans="1:77" ht="7.5" customHeight="1">
      <c r="A43" s="1"/>
      <c r="B43" s="104"/>
      <c r="C43" s="90"/>
      <c r="D43" s="272"/>
      <c r="E43" s="272"/>
      <c r="F43" s="272"/>
      <c r="G43" s="272"/>
      <c r="H43" s="272"/>
      <c r="I43" s="272"/>
      <c r="J43" s="272"/>
      <c r="K43" s="272"/>
      <c r="L43" s="272"/>
      <c r="M43" s="272"/>
      <c r="N43" s="272"/>
      <c r="O43" s="272"/>
      <c r="P43" s="272"/>
      <c r="Q43" s="33"/>
      <c r="R43" s="34"/>
      <c r="S43" s="34"/>
      <c r="T43" s="34"/>
      <c r="U43" s="34"/>
      <c r="V43" s="35"/>
      <c r="W43" s="33"/>
      <c r="X43" s="34"/>
      <c r="Y43" s="34"/>
      <c r="Z43" s="34"/>
      <c r="AA43" s="34"/>
      <c r="AB43" s="35"/>
      <c r="AC43" s="33"/>
      <c r="AD43" s="34"/>
      <c r="AE43" s="34"/>
      <c r="AF43" s="34"/>
      <c r="AG43" s="34"/>
      <c r="AH43" s="35"/>
      <c r="AI43" s="33"/>
      <c r="AJ43" s="34"/>
      <c r="AK43" s="34"/>
      <c r="AL43" s="34"/>
      <c r="AM43" s="34"/>
      <c r="AN43" s="35"/>
      <c r="AO43" s="33"/>
      <c r="AP43" s="34"/>
      <c r="AQ43" s="34"/>
      <c r="AR43" s="34"/>
      <c r="AS43" s="34"/>
      <c r="AT43" s="35"/>
      <c r="AU43" s="33"/>
      <c r="AV43" s="34"/>
      <c r="AW43" s="34"/>
      <c r="AX43" s="34"/>
      <c r="AY43" s="34"/>
      <c r="AZ43" s="35"/>
      <c r="BA43" s="33"/>
      <c r="BB43" s="34"/>
      <c r="BC43" s="34"/>
      <c r="BD43" s="34"/>
      <c r="BE43" s="34"/>
      <c r="BF43" s="35"/>
      <c r="BG43" s="33"/>
      <c r="BH43" s="34"/>
      <c r="BI43" s="34"/>
      <c r="BJ43" s="34"/>
      <c r="BK43" s="34"/>
      <c r="BL43" s="35"/>
      <c r="BM43" s="280"/>
      <c r="BN43" s="280"/>
      <c r="BO43" s="280"/>
      <c r="BP43" s="280"/>
      <c r="BQ43" s="283"/>
      <c r="BR43" s="283"/>
      <c r="BS43" s="284"/>
      <c r="BT43" s="1"/>
      <c r="BU43" s="1"/>
      <c r="BV43" s="1"/>
      <c r="BW43" s="1"/>
      <c r="BX43" s="1"/>
      <c r="BY43" s="1"/>
    </row>
    <row r="44" spans="1:77" ht="7.5" customHeight="1">
      <c r="A44" s="1"/>
      <c r="B44" s="104"/>
      <c r="C44" s="90"/>
      <c r="D44" s="269" t="s">
        <v>15</v>
      </c>
      <c r="E44" s="269"/>
      <c r="F44" s="269"/>
      <c r="G44" s="269"/>
      <c r="H44" s="269"/>
      <c r="I44" s="269"/>
      <c r="J44" s="269"/>
      <c r="K44" s="269"/>
      <c r="L44" s="269"/>
      <c r="M44" s="269"/>
      <c r="N44" s="269"/>
      <c r="O44" s="269"/>
      <c r="P44" s="269"/>
      <c r="Q44" s="36">
        <v>0.3541666666666667</v>
      </c>
      <c r="R44" s="37"/>
      <c r="S44" s="37"/>
      <c r="T44" s="37"/>
      <c r="U44" s="37"/>
      <c r="V44" s="38"/>
      <c r="W44" s="36">
        <v>0.5</v>
      </c>
      <c r="X44" s="37"/>
      <c r="Y44" s="37"/>
      <c r="Z44" s="37"/>
      <c r="AA44" s="37"/>
      <c r="AB44" s="38"/>
      <c r="AC44" s="36">
        <v>0.5416666666666666</v>
      </c>
      <c r="AD44" s="37"/>
      <c r="AE44" s="37"/>
      <c r="AF44" s="37"/>
      <c r="AG44" s="37"/>
      <c r="AH44" s="38"/>
      <c r="AI44" s="36">
        <v>0.7708333333333334</v>
      </c>
      <c r="AJ44" s="37"/>
      <c r="AK44" s="37"/>
      <c r="AL44" s="37"/>
      <c r="AM44" s="37"/>
      <c r="AN44" s="38"/>
      <c r="AO44" s="36"/>
      <c r="AP44" s="37"/>
      <c r="AQ44" s="37"/>
      <c r="AR44" s="37"/>
      <c r="AS44" s="37"/>
      <c r="AT44" s="38"/>
      <c r="AU44" s="36"/>
      <c r="AV44" s="37"/>
      <c r="AW44" s="37"/>
      <c r="AX44" s="37"/>
      <c r="AY44" s="37"/>
      <c r="AZ44" s="38"/>
      <c r="BA44" s="36"/>
      <c r="BB44" s="37"/>
      <c r="BC44" s="37"/>
      <c r="BD44" s="37"/>
      <c r="BE44" s="37"/>
      <c r="BF44" s="38"/>
      <c r="BG44" s="36"/>
      <c r="BH44" s="37"/>
      <c r="BI44" s="37"/>
      <c r="BJ44" s="37"/>
      <c r="BK44" s="37"/>
      <c r="BL44" s="38"/>
      <c r="BM44" s="276">
        <f>IF(W44-Q44+AI44-AC44+AU44-AO44+BG44-BA44=0,0,(W44-Q44+AI44-AC44+AU44-AO44+BG44-BA44)*24)</f>
        <v>9.000000000000004</v>
      </c>
      <c r="BN44" s="276"/>
      <c r="BO44" s="276"/>
      <c r="BP44" s="276"/>
      <c r="BQ44" s="257" t="s">
        <v>5</v>
      </c>
      <c r="BR44" s="257"/>
      <c r="BS44" s="258"/>
      <c r="BT44" s="1"/>
      <c r="BU44" s="1"/>
      <c r="BV44" s="1"/>
      <c r="BW44" s="1"/>
      <c r="BX44" s="1"/>
      <c r="BY44" s="1"/>
    </row>
    <row r="45" spans="1:77" ht="7.5" customHeight="1">
      <c r="A45" s="1"/>
      <c r="B45" s="104"/>
      <c r="C45" s="90"/>
      <c r="D45" s="261"/>
      <c r="E45" s="261"/>
      <c r="F45" s="261"/>
      <c r="G45" s="261"/>
      <c r="H45" s="261"/>
      <c r="I45" s="261"/>
      <c r="J45" s="261"/>
      <c r="K45" s="261"/>
      <c r="L45" s="261"/>
      <c r="M45" s="261"/>
      <c r="N45" s="261"/>
      <c r="O45" s="261"/>
      <c r="P45" s="261"/>
      <c r="Q45" s="18"/>
      <c r="R45" s="19"/>
      <c r="S45" s="19"/>
      <c r="T45" s="19"/>
      <c r="U45" s="19"/>
      <c r="V45" s="20"/>
      <c r="W45" s="18"/>
      <c r="X45" s="19"/>
      <c r="Y45" s="19"/>
      <c r="Z45" s="19"/>
      <c r="AA45" s="19"/>
      <c r="AB45" s="20"/>
      <c r="AC45" s="18"/>
      <c r="AD45" s="19"/>
      <c r="AE45" s="19"/>
      <c r="AF45" s="19"/>
      <c r="AG45" s="19"/>
      <c r="AH45" s="20"/>
      <c r="AI45" s="18"/>
      <c r="AJ45" s="19"/>
      <c r="AK45" s="19"/>
      <c r="AL45" s="19"/>
      <c r="AM45" s="19"/>
      <c r="AN45" s="20"/>
      <c r="AO45" s="18"/>
      <c r="AP45" s="19"/>
      <c r="AQ45" s="19"/>
      <c r="AR45" s="19"/>
      <c r="AS45" s="19"/>
      <c r="AT45" s="20"/>
      <c r="AU45" s="18"/>
      <c r="AV45" s="19"/>
      <c r="AW45" s="19"/>
      <c r="AX45" s="19"/>
      <c r="AY45" s="19"/>
      <c r="AZ45" s="20"/>
      <c r="BA45" s="18"/>
      <c r="BB45" s="19"/>
      <c r="BC45" s="19"/>
      <c r="BD45" s="19"/>
      <c r="BE45" s="19"/>
      <c r="BF45" s="20"/>
      <c r="BG45" s="18"/>
      <c r="BH45" s="19"/>
      <c r="BI45" s="19"/>
      <c r="BJ45" s="19"/>
      <c r="BK45" s="19"/>
      <c r="BL45" s="20"/>
      <c r="BM45" s="264"/>
      <c r="BN45" s="264"/>
      <c r="BO45" s="264"/>
      <c r="BP45" s="264"/>
      <c r="BQ45" s="259"/>
      <c r="BR45" s="259"/>
      <c r="BS45" s="260"/>
      <c r="BT45" s="1"/>
      <c r="BU45" s="1"/>
      <c r="BV45" s="1"/>
      <c r="BW45" s="1"/>
      <c r="BX45" s="1"/>
      <c r="BY45" s="1"/>
    </row>
    <row r="46" spans="1:77" ht="7.5" customHeight="1">
      <c r="A46" s="1"/>
      <c r="B46" s="104"/>
      <c r="C46" s="90"/>
      <c r="D46" s="261" t="s">
        <v>16</v>
      </c>
      <c r="E46" s="261"/>
      <c r="F46" s="261"/>
      <c r="G46" s="261"/>
      <c r="H46" s="261"/>
      <c r="I46" s="261"/>
      <c r="J46" s="261"/>
      <c r="K46" s="261"/>
      <c r="L46" s="261"/>
      <c r="M46" s="261"/>
      <c r="N46" s="261"/>
      <c r="O46" s="261"/>
      <c r="P46" s="261"/>
      <c r="Q46" s="18">
        <v>0.3541666666666667</v>
      </c>
      <c r="R46" s="19"/>
      <c r="S46" s="19"/>
      <c r="T46" s="19"/>
      <c r="U46" s="19"/>
      <c r="V46" s="20"/>
      <c r="W46" s="18">
        <v>0.5</v>
      </c>
      <c r="X46" s="19"/>
      <c r="Y46" s="19"/>
      <c r="Z46" s="19"/>
      <c r="AA46" s="19"/>
      <c r="AB46" s="20"/>
      <c r="AC46" s="18"/>
      <c r="AD46" s="19"/>
      <c r="AE46" s="19"/>
      <c r="AF46" s="19"/>
      <c r="AG46" s="19"/>
      <c r="AH46" s="20"/>
      <c r="AI46" s="18"/>
      <c r="AJ46" s="19"/>
      <c r="AK46" s="19"/>
      <c r="AL46" s="19"/>
      <c r="AM46" s="19"/>
      <c r="AN46" s="20"/>
      <c r="AO46" s="18"/>
      <c r="AP46" s="19"/>
      <c r="AQ46" s="19"/>
      <c r="AR46" s="19"/>
      <c r="AS46" s="19"/>
      <c r="AT46" s="20"/>
      <c r="AU46" s="18"/>
      <c r="AV46" s="19"/>
      <c r="AW46" s="19"/>
      <c r="AX46" s="19"/>
      <c r="AY46" s="19"/>
      <c r="AZ46" s="20"/>
      <c r="BA46" s="18"/>
      <c r="BB46" s="19"/>
      <c r="BC46" s="19"/>
      <c r="BD46" s="19"/>
      <c r="BE46" s="19"/>
      <c r="BF46" s="20"/>
      <c r="BG46" s="18"/>
      <c r="BH46" s="19"/>
      <c r="BI46" s="19"/>
      <c r="BJ46" s="19"/>
      <c r="BK46" s="19"/>
      <c r="BL46" s="20"/>
      <c r="BM46" s="264">
        <f>IF(W46-Q46+AI46-AC46+AU46-AO46+BG46-BA46=0,0,(W46-Q46+AI46-AC46+AU46-AO46+BG46-BA46)*24)</f>
        <v>3.4999999999999996</v>
      </c>
      <c r="BN46" s="264"/>
      <c r="BO46" s="264"/>
      <c r="BP46" s="264"/>
      <c r="BQ46" s="259" t="s">
        <v>5</v>
      </c>
      <c r="BR46" s="259"/>
      <c r="BS46" s="260"/>
      <c r="BT46" s="1"/>
      <c r="BU46" s="1"/>
      <c r="BV46" s="1"/>
      <c r="BW46" s="1"/>
      <c r="BX46" s="1"/>
      <c r="BY46" s="1"/>
    </row>
    <row r="47" spans="1:77" ht="7.5" customHeight="1">
      <c r="A47" s="1"/>
      <c r="B47" s="104"/>
      <c r="C47" s="90"/>
      <c r="D47" s="261"/>
      <c r="E47" s="261"/>
      <c r="F47" s="261"/>
      <c r="G47" s="261"/>
      <c r="H47" s="261"/>
      <c r="I47" s="261"/>
      <c r="J47" s="261"/>
      <c r="K47" s="261"/>
      <c r="L47" s="261"/>
      <c r="M47" s="261"/>
      <c r="N47" s="261"/>
      <c r="O47" s="261"/>
      <c r="P47" s="261"/>
      <c r="Q47" s="18"/>
      <c r="R47" s="19"/>
      <c r="S47" s="19"/>
      <c r="T47" s="19"/>
      <c r="U47" s="19"/>
      <c r="V47" s="20"/>
      <c r="W47" s="18"/>
      <c r="X47" s="19"/>
      <c r="Y47" s="19"/>
      <c r="Z47" s="19"/>
      <c r="AA47" s="19"/>
      <c r="AB47" s="20"/>
      <c r="AC47" s="18"/>
      <c r="AD47" s="19"/>
      <c r="AE47" s="19"/>
      <c r="AF47" s="19"/>
      <c r="AG47" s="19"/>
      <c r="AH47" s="20"/>
      <c r="AI47" s="18"/>
      <c r="AJ47" s="19"/>
      <c r="AK47" s="19"/>
      <c r="AL47" s="19"/>
      <c r="AM47" s="19"/>
      <c r="AN47" s="20"/>
      <c r="AO47" s="18"/>
      <c r="AP47" s="19"/>
      <c r="AQ47" s="19"/>
      <c r="AR47" s="19"/>
      <c r="AS47" s="19"/>
      <c r="AT47" s="20"/>
      <c r="AU47" s="18"/>
      <c r="AV47" s="19"/>
      <c r="AW47" s="19"/>
      <c r="AX47" s="19"/>
      <c r="AY47" s="19"/>
      <c r="AZ47" s="20"/>
      <c r="BA47" s="18"/>
      <c r="BB47" s="19"/>
      <c r="BC47" s="19"/>
      <c r="BD47" s="19"/>
      <c r="BE47" s="19"/>
      <c r="BF47" s="20"/>
      <c r="BG47" s="18"/>
      <c r="BH47" s="19"/>
      <c r="BI47" s="19"/>
      <c r="BJ47" s="19"/>
      <c r="BK47" s="19"/>
      <c r="BL47" s="20"/>
      <c r="BM47" s="264"/>
      <c r="BN47" s="264"/>
      <c r="BO47" s="264"/>
      <c r="BP47" s="264"/>
      <c r="BQ47" s="259"/>
      <c r="BR47" s="259"/>
      <c r="BS47" s="260"/>
      <c r="BT47" s="1"/>
      <c r="BU47" s="1"/>
      <c r="BV47" s="1"/>
      <c r="BW47" s="1"/>
      <c r="BX47" s="1"/>
      <c r="BY47" s="1"/>
    </row>
    <row r="48" spans="1:77" ht="7.5" customHeight="1">
      <c r="A48" s="1"/>
      <c r="B48" s="104"/>
      <c r="C48" s="90"/>
      <c r="D48" s="261" t="s">
        <v>17</v>
      </c>
      <c r="E48" s="261"/>
      <c r="F48" s="261"/>
      <c r="G48" s="261"/>
      <c r="H48" s="261"/>
      <c r="I48" s="261"/>
      <c r="J48" s="261"/>
      <c r="K48" s="261"/>
      <c r="L48" s="261"/>
      <c r="M48" s="261"/>
      <c r="N48" s="261"/>
      <c r="O48" s="261"/>
      <c r="P48" s="261"/>
      <c r="Q48" s="18">
        <v>0.3541666666666667</v>
      </c>
      <c r="R48" s="19"/>
      <c r="S48" s="19"/>
      <c r="T48" s="19"/>
      <c r="U48" s="19"/>
      <c r="V48" s="20"/>
      <c r="W48" s="18">
        <v>0.5</v>
      </c>
      <c r="X48" s="19"/>
      <c r="Y48" s="19"/>
      <c r="Z48" s="19"/>
      <c r="AA48" s="19"/>
      <c r="AB48" s="20"/>
      <c r="AC48" s="18"/>
      <c r="AD48" s="19"/>
      <c r="AE48" s="19"/>
      <c r="AF48" s="19"/>
      <c r="AG48" s="19"/>
      <c r="AH48" s="20"/>
      <c r="AI48" s="18"/>
      <c r="AJ48" s="19"/>
      <c r="AK48" s="19"/>
      <c r="AL48" s="19"/>
      <c r="AM48" s="19"/>
      <c r="AN48" s="20"/>
      <c r="AO48" s="18"/>
      <c r="AP48" s="19"/>
      <c r="AQ48" s="19"/>
      <c r="AR48" s="19"/>
      <c r="AS48" s="19"/>
      <c r="AT48" s="20"/>
      <c r="AU48" s="18"/>
      <c r="AV48" s="19"/>
      <c r="AW48" s="19"/>
      <c r="AX48" s="19"/>
      <c r="AY48" s="19"/>
      <c r="AZ48" s="20"/>
      <c r="BA48" s="18"/>
      <c r="BB48" s="19"/>
      <c r="BC48" s="19"/>
      <c r="BD48" s="19"/>
      <c r="BE48" s="19"/>
      <c r="BF48" s="20"/>
      <c r="BG48" s="18"/>
      <c r="BH48" s="19"/>
      <c r="BI48" s="19"/>
      <c r="BJ48" s="19"/>
      <c r="BK48" s="19"/>
      <c r="BL48" s="20"/>
      <c r="BM48" s="264">
        <f>IF(W48-Q48+AI48-AC48+AU48-AO48+BG48-BA48=0,0,(W48-Q48+AI48-AC48+AU48-AO48+BG48-BA48)*24)</f>
        <v>3.4999999999999996</v>
      </c>
      <c r="BN48" s="264"/>
      <c r="BO48" s="264"/>
      <c r="BP48" s="264"/>
      <c r="BQ48" s="259" t="s">
        <v>5</v>
      </c>
      <c r="BR48" s="259"/>
      <c r="BS48" s="260"/>
      <c r="BT48" s="1"/>
      <c r="BU48" s="1"/>
      <c r="BV48" s="1"/>
      <c r="BW48" s="1"/>
      <c r="BX48" s="1"/>
      <c r="BY48" s="1"/>
    </row>
    <row r="49" spans="1:77" ht="7.5" customHeight="1">
      <c r="A49" s="1"/>
      <c r="B49" s="104"/>
      <c r="C49" s="90"/>
      <c r="D49" s="278"/>
      <c r="E49" s="278"/>
      <c r="F49" s="278"/>
      <c r="G49" s="278"/>
      <c r="H49" s="278"/>
      <c r="I49" s="278"/>
      <c r="J49" s="278"/>
      <c r="K49" s="278"/>
      <c r="L49" s="278"/>
      <c r="M49" s="278"/>
      <c r="N49" s="278"/>
      <c r="O49" s="278"/>
      <c r="P49" s="278"/>
      <c r="Q49" s="24"/>
      <c r="R49" s="25"/>
      <c r="S49" s="25"/>
      <c r="T49" s="25"/>
      <c r="U49" s="25"/>
      <c r="V49" s="26"/>
      <c r="W49" s="24"/>
      <c r="X49" s="25"/>
      <c r="Y49" s="25"/>
      <c r="Z49" s="25"/>
      <c r="AA49" s="25"/>
      <c r="AB49" s="26"/>
      <c r="AC49" s="24"/>
      <c r="AD49" s="25"/>
      <c r="AE49" s="25"/>
      <c r="AF49" s="25"/>
      <c r="AG49" s="25"/>
      <c r="AH49" s="26"/>
      <c r="AI49" s="24"/>
      <c r="AJ49" s="25"/>
      <c r="AK49" s="25"/>
      <c r="AL49" s="25"/>
      <c r="AM49" s="25"/>
      <c r="AN49" s="26"/>
      <c r="AO49" s="24"/>
      <c r="AP49" s="25"/>
      <c r="AQ49" s="25"/>
      <c r="AR49" s="25"/>
      <c r="AS49" s="25"/>
      <c r="AT49" s="26"/>
      <c r="AU49" s="24"/>
      <c r="AV49" s="25"/>
      <c r="AW49" s="25"/>
      <c r="AX49" s="25"/>
      <c r="AY49" s="25"/>
      <c r="AZ49" s="26"/>
      <c r="BA49" s="24"/>
      <c r="BB49" s="25"/>
      <c r="BC49" s="25"/>
      <c r="BD49" s="25"/>
      <c r="BE49" s="25"/>
      <c r="BF49" s="26"/>
      <c r="BG49" s="24"/>
      <c r="BH49" s="25"/>
      <c r="BI49" s="25"/>
      <c r="BJ49" s="25"/>
      <c r="BK49" s="25"/>
      <c r="BL49" s="26"/>
      <c r="BM49" s="265"/>
      <c r="BN49" s="265"/>
      <c r="BO49" s="265"/>
      <c r="BP49" s="265"/>
      <c r="BQ49" s="266"/>
      <c r="BR49" s="266"/>
      <c r="BS49" s="267"/>
      <c r="BT49" s="1"/>
      <c r="BU49" s="1"/>
      <c r="BV49" s="1"/>
      <c r="BW49" s="1"/>
      <c r="BX49" s="1"/>
      <c r="BY49" s="1"/>
    </row>
    <row r="50" spans="1:77" ht="7.5" customHeight="1">
      <c r="A50" s="1"/>
      <c r="B50" s="104"/>
      <c r="C50" s="90"/>
      <c r="D50" s="268" t="s">
        <v>18</v>
      </c>
      <c r="E50" s="268"/>
      <c r="F50" s="268"/>
      <c r="G50" s="268"/>
      <c r="H50" s="268"/>
      <c r="I50" s="268"/>
      <c r="J50" s="268"/>
      <c r="K50" s="268"/>
      <c r="L50" s="268"/>
      <c r="M50" s="268"/>
      <c r="N50" s="268"/>
      <c r="O50" s="268"/>
      <c r="P50" s="268"/>
      <c r="Q50" s="27">
        <v>0.3541666666666667</v>
      </c>
      <c r="R50" s="28"/>
      <c r="S50" s="28"/>
      <c r="T50" s="28"/>
      <c r="U50" s="28"/>
      <c r="V50" s="29"/>
      <c r="W50" s="27">
        <v>0.5</v>
      </c>
      <c r="X50" s="28"/>
      <c r="Y50" s="28"/>
      <c r="Z50" s="28"/>
      <c r="AA50" s="28"/>
      <c r="AB50" s="29"/>
      <c r="AC50" s="27"/>
      <c r="AD50" s="28"/>
      <c r="AE50" s="28"/>
      <c r="AF50" s="28"/>
      <c r="AG50" s="28"/>
      <c r="AH50" s="29"/>
      <c r="AI50" s="27"/>
      <c r="AJ50" s="28"/>
      <c r="AK50" s="28"/>
      <c r="AL50" s="28"/>
      <c r="AM50" s="28"/>
      <c r="AN50" s="29"/>
      <c r="AO50" s="27"/>
      <c r="AP50" s="28"/>
      <c r="AQ50" s="28"/>
      <c r="AR50" s="28"/>
      <c r="AS50" s="28"/>
      <c r="AT50" s="29"/>
      <c r="AU50" s="27"/>
      <c r="AV50" s="28"/>
      <c r="AW50" s="28"/>
      <c r="AX50" s="28"/>
      <c r="AY50" s="28"/>
      <c r="AZ50" s="29"/>
      <c r="BA50" s="27"/>
      <c r="BB50" s="28"/>
      <c r="BC50" s="28"/>
      <c r="BD50" s="28"/>
      <c r="BE50" s="28"/>
      <c r="BF50" s="29"/>
      <c r="BG50" s="27"/>
      <c r="BH50" s="28"/>
      <c r="BI50" s="28"/>
      <c r="BJ50" s="28"/>
      <c r="BK50" s="28"/>
      <c r="BL50" s="29"/>
      <c r="BM50" s="277">
        <f>IF(W50-Q50+AI50-AC50+AU50-AO50+BG50-BA50=0,0,(W50-Q50+AI50-AC50+AU50-AO50+BG50-BA50)*24)</f>
        <v>3.4999999999999996</v>
      </c>
      <c r="BN50" s="277"/>
      <c r="BO50" s="277"/>
      <c r="BP50" s="277"/>
      <c r="BQ50" s="273" t="s">
        <v>5</v>
      </c>
      <c r="BR50" s="273"/>
      <c r="BS50" s="274"/>
      <c r="BT50" s="1"/>
      <c r="BU50" s="1"/>
      <c r="BV50" s="1"/>
      <c r="BW50" s="1"/>
      <c r="BX50" s="1"/>
      <c r="BY50" s="1"/>
    </row>
    <row r="51" spans="1:77" ht="7.5" customHeight="1">
      <c r="A51" s="1"/>
      <c r="B51" s="104"/>
      <c r="C51" s="90"/>
      <c r="D51" s="261"/>
      <c r="E51" s="261"/>
      <c r="F51" s="261"/>
      <c r="G51" s="261"/>
      <c r="H51" s="261"/>
      <c r="I51" s="261"/>
      <c r="J51" s="261"/>
      <c r="K51" s="261"/>
      <c r="L51" s="261"/>
      <c r="M51" s="261"/>
      <c r="N51" s="261"/>
      <c r="O51" s="261"/>
      <c r="P51" s="261"/>
      <c r="Q51" s="18"/>
      <c r="R51" s="19"/>
      <c r="S51" s="19"/>
      <c r="T51" s="19"/>
      <c r="U51" s="19"/>
      <c r="V51" s="20"/>
      <c r="W51" s="18"/>
      <c r="X51" s="19"/>
      <c r="Y51" s="19"/>
      <c r="Z51" s="19"/>
      <c r="AA51" s="19"/>
      <c r="AB51" s="20"/>
      <c r="AC51" s="18"/>
      <c r="AD51" s="19"/>
      <c r="AE51" s="19"/>
      <c r="AF51" s="19"/>
      <c r="AG51" s="19"/>
      <c r="AH51" s="20"/>
      <c r="AI51" s="18"/>
      <c r="AJ51" s="19"/>
      <c r="AK51" s="19"/>
      <c r="AL51" s="19"/>
      <c r="AM51" s="19"/>
      <c r="AN51" s="20"/>
      <c r="AO51" s="18"/>
      <c r="AP51" s="19"/>
      <c r="AQ51" s="19"/>
      <c r="AR51" s="19"/>
      <c r="AS51" s="19"/>
      <c r="AT51" s="20"/>
      <c r="AU51" s="18"/>
      <c r="AV51" s="19"/>
      <c r="AW51" s="19"/>
      <c r="AX51" s="19"/>
      <c r="AY51" s="19"/>
      <c r="AZ51" s="20"/>
      <c r="BA51" s="18"/>
      <c r="BB51" s="19"/>
      <c r="BC51" s="19"/>
      <c r="BD51" s="19"/>
      <c r="BE51" s="19"/>
      <c r="BF51" s="20"/>
      <c r="BG51" s="18"/>
      <c r="BH51" s="19"/>
      <c r="BI51" s="19"/>
      <c r="BJ51" s="19"/>
      <c r="BK51" s="19"/>
      <c r="BL51" s="20"/>
      <c r="BM51" s="264"/>
      <c r="BN51" s="264"/>
      <c r="BO51" s="264"/>
      <c r="BP51" s="264"/>
      <c r="BQ51" s="259"/>
      <c r="BR51" s="259"/>
      <c r="BS51" s="260"/>
      <c r="BT51" s="1"/>
      <c r="BU51" s="1"/>
      <c r="BV51" s="1"/>
      <c r="BW51" s="1"/>
      <c r="BX51" s="1"/>
      <c r="BY51" s="1"/>
    </row>
    <row r="52" spans="1:77" ht="7.5" customHeight="1">
      <c r="A52" s="1"/>
      <c r="B52" s="104"/>
      <c r="C52" s="90"/>
      <c r="D52" s="261" t="s">
        <v>19</v>
      </c>
      <c r="E52" s="261"/>
      <c r="F52" s="261"/>
      <c r="G52" s="261"/>
      <c r="H52" s="261"/>
      <c r="I52" s="261"/>
      <c r="J52" s="261"/>
      <c r="K52" s="261"/>
      <c r="L52" s="261"/>
      <c r="M52" s="261"/>
      <c r="N52" s="261"/>
      <c r="O52" s="261"/>
      <c r="P52" s="261"/>
      <c r="Q52" s="18">
        <v>0.3541666666666667</v>
      </c>
      <c r="R52" s="19"/>
      <c r="S52" s="19"/>
      <c r="T52" s="19"/>
      <c r="U52" s="19"/>
      <c r="V52" s="20"/>
      <c r="W52" s="18">
        <v>0.5</v>
      </c>
      <c r="X52" s="19"/>
      <c r="Y52" s="19"/>
      <c r="Z52" s="19"/>
      <c r="AA52" s="19"/>
      <c r="AB52" s="20"/>
      <c r="AC52" s="18">
        <v>0.5416666666666666</v>
      </c>
      <c r="AD52" s="19"/>
      <c r="AE52" s="19"/>
      <c r="AF52" s="19"/>
      <c r="AG52" s="19"/>
      <c r="AH52" s="20"/>
      <c r="AI52" s="18">
        <v>0.7708333333333334</v>
      </c>
      <c r="AJ52" s="19"/>
      <c r="AK52" s="19"/>
      <c r="AL52" s="19"/>
      <c r="AM52" s="19"/>
      <c r="AN52" s="20"/>
      <c r="AO52" s="18"/>
      <c r="AP52" s="19"/>
      <c r="AQ52" s="19"/>
      <c r="AR52" s="19"/>
      <c r="AS52" s="19"/>
      <c r="AT52" s="20"/>
      <c r="AU52" s="18"/>
      <c r="AV52" s="19"/>
      <c r="AW52" s="19"/>
      <c r="AX52" s="19"/>
      <c r="AY52" s="19"/>
      <c r="AZ52" s="20"/>
      <c r="BA52" s="18"/>
      <c r="BB52" s="19"/>
      <c r="BC52" s="19"/>
      <c r="BD52" s="19"/>
      <c r="BE52" s="19"/>
      <c r="BF52" s="20"/>
      <c r="BG52" s="18"/>
      <c r="BH52" s="19"/>
      <c r="BI52" s="19"/>
      <c r="BJ52" s="19"/>
      <c r="BK52" s="19"/>
      <c r="BL52" s="20"/>
      <c r="BM52" s="264">
        <f>IF(W52-Q52+AI52-AC52+AU52-AO52+BG52-BA52=0,0,(W52-Q52+AI52-AC52+AU52-AO52+BG52-BA52)*24)</f>
        <v>9.000000000000004</v>
      </c>
      <c r="BN52" s="264"/>
      <c r="BO52" s="264"/>
      <c r="BP52" s="264"/>
      <c r="BQ52" s="259" t="s">
        <v>5</v>
      </c>
      <c r="BR52" s="259"/>
      <c r="BS52" s="260"/>
      <c r="BT52" s="1"/>
      <c r="BU52" s="1"/>
      <c r="BV52" s="1"/>
      <c r="BW52" s="1"/>
      <c r="BX52" s="1"/>
      <c r="BY52" s="1"/>
    </row>
    <row r="53" spans="1:77" ht="7.5" customHeight="1" thickBot="1">
      <c r="A53" s="1"/>
      <c r="B53" s="93"/>
      <c r="C53" s="94"/>
      <c r="D53" s="275"/>
      <c r="E53" s="275"/>
      <c r="F53" s="275"/>
      <c r="G53" s="275"/>
      <c r="H53" s="275"/>
      <c r="I53" s="275"/>
      <c r="J53" s="275"/>
      <c r="K53" s="275"/>
      <c r="L53" s="275"/>
      <c r="M53" s="275"/>
      <c r="N53" s="275"/>
      <c r="O53" s="275"/>
      <c r="P53" s="275"/>
      <c r="Q53" s="21"/>
      <c r="R53" s="22"/>
      <c r="S53" s="22"/>
      <c r="T53" s="22"/>
      <c r="U53" s="22"/>
      <c r="V53" s="23"/>
      <c r="W53" s="21"/>
      <c r="X53" s="22"/>
      <c r="Y53" s="22"/>
      <c r="Z53" s="22"/>
      <c r="AA53" s="22"/>
      <c r="AB53" s="23"/>
      <c r="AC53" s="21"/>
      <c r="AD53" s="22"/>
      <c r="AE53" s="22"/>
      <c r="AF53" s="22"/>
      <c r="AG53" s="22"/>
      <c r="AH53" s="23"/>
      <c r="AI53" s="21"/>
      <c r="AJ53" s="22"/>
      <c r="AK53" s="22"/>
      <c r="AL53" s="22"/>
      <c r="AM53" s="22"/>
      <c r="AN53" s="23"/>
      <c r="AO53" s="21"/>
      <c r="AP53" s="22"/>
      <c r="AQ53" s="22"/>
      <c r="AR53" s="22"/>
      <c r="AS53" s="22"/>
      <c r="AT53" s="23"/>
      <c r="AU53" s="21"/>
      <c r="AV53" s="22"/>
      <c r="AW53" s="22"/>
      <c r="AX53" s="22"/>
      <c r="AY53" s="22"/>
      <c r="AZ53" s="23"/>
      <c r="BA53" s="21"/>
      <c r="BB53" s="22"/>
      <c r="BC53" s="22"/>
      <c r="BD53" s="22"/>
      <c r="BE53" s="22"/>
      <c r="BF53" s="23"/>
      <c r="BG53" s="21"/>
      <c r="BH53" s="22"/>
      <c r="BI53" s="22"/>
      <c r="BJ53" s="22"/>
      <c r="BK53" s="22"/>
      <c r="BL53" s="23"/>
      <c r="BM53" s="270"/>
      <c r="BN53" s="270"/>
      <c r="BO53" s="270"/>
      <c r="BP53" s="270"/>
      <c r="BQ53" s="262"/>
      <c r="BR53" s="262"/>
      <c r="BS53" s="263"/>
      <c r="BT53" s="1"/>
      <c r="BU53" s="1"/>
      <c r="BV53" s="1"/>
      <c r="BW53" s="1"/>
      <c r="BX53" s="1"/>
      <c r="BY53" s="1"/>
    </row>
    <row r="54" spans="1:77" ht="7.5" customHeight="1">
      <c r="A54" s="1"/>
      <c r="B54" s="137" t="s">
        <v>87</v>
      </c>
      <c r="C54" s="138"/>
      <c r="D54" s="271" t="s">
        <v>14</v>
      </c>
      <c r="E54" s="271"/>
      <c r="F54" s="271"/>
      <c r="G54" s="271"/>
      <c r="H54" s="271"/>
      <c r="I54" s="271"/>
      <c r="J54" s="271"/>
      <c r="K54" s="271"/>
      <c r="L54" s="271"/>
      <c r="M54" s="271"/>
      <c r="N54" s="271"/>
      <c r="O54" s="271"/>
      <c r="P54" s="271"/>
      <c r="Q54" s="30">
        <v>0.3541666666666667</v>
      </c>
      <c r="R54" s="31"/>
      <c r="S54" s="31"/>
      <c r="T54" s="31"/>
      <c r="U54" s="31"/>
      <c r="V54" s="32"/>
      <c r="W54" s="30">
        <v>0.7291666666666666</v>
      </c>
      <c r="X54" s="31"/>
      <c r="Y54" s="31"/>
      <c r="Z54" s="31"/>
      <c r="AA54" s="31"/>
      <c r="AB54" s="32"/>
      <c r="AC54" s="30"/>
      <c r="AD54" s="31"/>
      <c r="AE54" s="31"/>
      <c r="AF54" s="31"/>
      <c r="AG54" s="31"/>
      <c r="AH54" s="32"/>
      <c r="AI54" s="30"/>
      <c r="AJ54" s="31"/>
      <c r="AK54" s="31"/>
      <c r="AL54" s="31"/>
      <c r="AM54" s="31"/>
      <c r="AN54" s="32"/>
      <c r="AO54" s="30"/>
      <c r="AP54" s="31"/>
      <c r="AQ54" s="31"/>
      <c r="AR54" s="31"/>
      <c r="AS54" s="31"/>
      <c r="AT54" s="32"/>
      <c r="AU54" s="30"/>
      <c r="AV54" s="31"/>
      <c r="AW54" s="31"/>
      <c r="AX54" s="31"/>
      <c r="AY54" s="31"/>
      <c r="AZ54" s="32"/>
      <c r="BA54" s="30"/>
      <c r="BB54" s="31"/>
      <c r="BC54" s="31"/>
      <c r="BD54" s="31"/>
      <c r="BE54" s="31"/>
      <c r="BF54" s="32"/>
      <c r="BG54" s="30"/>
      <c r="BH54" s="31"/>
      <c r="BI54" s="31"/>
      <c r="BJ54" s="31"/>
      <c r="BK54" s="31"/>
      <c r="BL54" s="32"/>
      <c r="BM54" s="279">
        <f>IF(W54-Q54+AI54-AC54+AU54-AO54+BG54-BA54=0,0,(W54-Q54+AI54-AC54+AU54-AO54+BG54-BA54)*24)</f>
        <v>8.999999999999998</v>
      </c>
      <c r="BN54" s="279"/>
      <c r="BO54" s="279"/>
      <c r="BP54" s="279"/>
      <c r="BQ54" s="281" t="s">
        <v>5</v>
      </c>
      <c r="BR54" s="281"/>
      <c r="BS54" s="282"/>
      <c r="BT54" s="1"/>
      <c r="BU54" s="1"/>
      <c r="BV54" s="1"/>
      <c r="BW54" s="1"/>
      <c r="BX54" s="1"/>
      <c r="BY54" s="1"/>
    </row>
    <row r="55" spans="1:77" ht="7.5" customHeight="1">
      <c r="A55" s="1"/>
      <c r="B55" s="104"/>
      <c r="C55" s="90"/>
      <c r="D55" s="272"/>
      <c r="E55" s="272"/>
      <c r="F55" s="272"/>
      <c r="G55" s="272"/>
      <c r="H55" s="272"/>
      <c r="I55" s="272"/>
      <c r="J55" s="272"/>
      <c r="K55" s="272"/>
      <c r="L55" s="272"/>
      <c r="M55" s="272"/>
      <c r="N55" s="272"/>
      <c r="O55" s="272"/>
      <c r="P55" s="272"/>
      <c r="Q55" s="33"/>
      <c r="R55" s="34"/>
      <c r="S55" s="34"/>
      <c r="T55" s="34"/>
      <c r="U55" s="34"/>
      <c r="V55" s="35"/>
      <c r="W55" s="33"/>
      <c r="X55" s="34"/>
      <c r="Y55" s="34"/>
      <c r="Z55" s="34"/>
      <c r="AA55" s="34"/>
      <c r="AB55" s="35"/>
      <c r="AC55" s="33"/>
      <c r="AD55" s="34"/>
      <c r="AE55" s="34"/>
      <c r="AF55" s="34"/>
      <c r="AG55" s="34"/>
      <c r="AH55" s="35"/>
      <c r="AI55" s="33"/>
      <c r="AJ55" s="34"/>
      <c r="AK55" s="34"/>
      <c r="AL55" s="34"/>
      <c r="AM55" s="34"/>
      <c r="AN55" s="35"/>
      <c r="AO55" s="33"/>
      <c r="AP55" s="34"/>
      <c r="AQ55" s="34"/>
      <c r="AR55" s="34"/>
      <c r="AS55" s="34"/>
      <c r="AT55" s="35"/>
      <c r="AU55" s="33"/>
      <c r="AV55" s="34"/>
      <c r="AW55" s="34"/>
      <c r="AX55" s="34"/>
      <c r="AY55" s="34"/>
      <c r="AZ55" s="35"/>
      <c r="BA55" s="33"/>
      <c r="BB55" s="34"/>
      <c r="BC55" s="34"/>
      <c r="BD55" s="34"/>
      <c r="BE55" s="34"/>
      <c r="BF55" s="35"/>
      <c r="BG55" s="33"/>
      <c r="BH55" s="34"/>
      <c r="BI55" s="34"/>
      <c r="BJ55" s="34"/>
      <c r="BK55" s="34"/>
      <c r="BL55" s="35"/>
      <c r="BM55" s="280"/>
      <c r="BN55" s="280"/>
      <c r="BO55" s="280"/>
      <c r="BP55" s="280"/>
      <c r="BQ55" s="283"/>
      <c r="BR55" s="283"/>
      <c r="BS55" s="284"/>
      <c r="BT55" s="1"/>
      <c r="BU55" s="1"/>
      <c r="BV55" s="1"/>
      <c r="BW55" s="1"/>
      <c r="BX55" s="1"/>
      <c r="BY55" s="1"/>
    </row>
    <row r="56" spans="1:77" ht="7.5" customHeight="1">
      <c r="A56" s="1"/>
      <c r="B56" s="104"/>
      <c r="C56" s="90"/>
      <c r="D56" s="269" t="s">
        <v>15</v>
      </c>
      <c r="E56" s="269"/>
      <c r="F56" s="269"/>
      <c r="G56" s="269"/>
      <c r="H56" s="269"/>
      <c r="I56" s="269"/>
      <c r="J56" s="269"/>
      <c r="K56" s="269"/>
      <c r="L56" s="269"/>
      <c r="M56" s="269"/>
      <c r="N56" s="269"/>
      <c r="O56" s="269"/>
      <c r="P56" s="269"/>
      <c r="Q56" s="36">
        <v>0.3541666666666667</v>
      </c>
      <c r="R56" s="37"/>
      <c r="S56" s="37"/>
      <c r="T56" s="37"/>
      <c r="U56" s="37"/>
      <c r="V56" s="38"/>
      <c r="W56" s="36">
        <v>0.7291666666666666</v>
      </c>
      <c r="X56" s="37"/>
      <c r="Y56" s="37"/>
      <c r="Z56" s="37"/>
      <c r="AA56" s="37"/>
      <c r="AB56" s="38"/>
      <c r="AC56" s="36"/>
      <c r="AD56" s="37"/>
      <c r="AE56" s="37"/>
      <c r="AF56" s="37"/>
      <c r="AG56" s="37"/>
      <c r="AH56" s="38"/>
      <c r="AI56" s="36"/>
      <c r="AJ56" s="37"/>
      <c r="AK56" s="37"/>
      <c r="AL56" s="37"/>
      <c r="AM56" s="37"/>
      <c r="AN56" s="38"/>
      <c r="AO56" s="36"/>
      <c r="AP56" s="37"/>
      <c r="AQ56" s="37"/>
      <c r="AR56" s="37"/>
      <c r="AS56" s="37"/>
      <c r="AT56" s="38"/>
      <c r="AU56" s="36"/>
      <c r="AV56" s="37"/>
      <c r="AW56" s="37"/>
      <c r="AX56" s="37"/>
      <c r="AY56" s="37"/>
      <c r="AZ56" s="38"/>
      <c r="BA56" s="36"/>
      <c r="BB56" s="37"/>
      <c r="BC56" s="37"/>
      <c r="BD56" s="37"/>
      <c r="BE56" s="37"/>
      <c r="BF56" s="38"/>
      <c r="BG56" s="36"/>
      <c r="BH56" s="37"/>
      <c r="BI56" s="37"/>
      <c r="BJ56" s="37"/>
      <c r="BK56" s="37"/>
      <c r="BL56" s="38"/>
      <c r="BM56" s="276">
        <f>IF(W56-Q56+AI56-AC56+AU56-AO56+BG56-BA56=0,0,(W56-Q56+AI56-AC56+AU56-AO56+BG56-BA56)*24)</f>
        <v>8.999999999999998</v>
      </c>
      <c r="BN56" s="276"/>
      <c r="BO56" s="276"/>
      <c r="BP56" s="276"/>
      <c r="BQ56" s="257" t="s">
        <v>5</v>
      </c>
      <c r="BR56" s="257"/>
      <c r="BS56" s="258"/>
      <c r="BT56" s="1"/>
      <c r="BU56" s="1"/>
      <c r="BV56" s="1"/>
      <c r="BW56" s="1"/>
      <c r="BX56" s="1"/>
      <c r="BY56" s="1"/>
    </row>
    <row r="57" spans="1:77" ht="7.5" customHeight="1">
      <c r="A57" s="1"/>
      <c r="B57" s="104"/>
      <c r="C57" s="90"/>
      <c r="D57" s="261"/>
      <c r="E57" s="261"/>
      <c r="F57" s="261"/>
      <c r="G57" s="261"/>
      <c r="H57" s="261"/>
      <c r="I57" s="261"/>
      <c r="J57" s="261"/>
      <c r="K57" s="261"/>
      <c r="L57" s="261"/>
      <c r="M57" s="261"/>
      <c r="N57" s="261"/>
      <c r="O57" s="261"/>
      <c r="P57" s="261"/>
      <c r="Q57" s="18"/>
      <c r="R57" s="19"/>
      <c r="S57" s="19"/>
      <c r="T57" s="19"/>
      <c r="U57" s="19"/>
      <c r="V57" s="20"/>
      <c r="W57" s="18"/>
      <c r="X57" s="19"/>
      <c r="Y57" s="19"/>
      <c r="Z57" s="19"/>
      <c r="AA57" s="19"/>
      <c r="AB57" s="20"/>
      <c r="AC57" s="18"/>
      <c r="AD57" s="19"/>
      <c r="AE57" s="19"/>
      <c r="AF57" s="19"/>
      <c r="AG57" s="19"/>
      <c r="AH57" s="20"/>
      <c r="AI57" s="18"/>
      <c r="AJ57" s="19"/>
      <c r="AK57" s="19"/>
      <c r="AL57" s="19"/>
      <c r="AM57" s="19"/>
      <c r="AN57" s="20"/>
      <c r="AO57" s="18"/>
      <c r="AP57" s="19"/>
      <c r="AQ57" s="19"/>
      <c r="AR57" s="19"/>
      <c r="AS57" s="19"/>
      <c r="AT57" s="20"/>
      <c r="AU57" s="18"/>
      <c r="AV57" s="19"/>
      <c r="AW57" s="19"/>
      <c r="AX57" s="19"/>
      <c r="AY57" s="19"/>
      <c r="AZ57" s="20"/>
      <c r="BA57" s="18"/>
      <c r="BB57" s="19"/>
      <c r="BC57" s="19"/>
      <c r="BD57" s="19"/>
      <c r="BE57" s="19"/>
      <c r="BF57" s="20"/>
      <c r="BG57" s="18"/>
      <c r="BH57" s="19"/>
      <c r="BI57" s="19"/>
      <c r="BJ57" s="19"/>
      <c r="BK57" s="19"/>
      <c r="BL57" s="20"/>
      <c r="BM57" s="264"/>
      <c r="BN57" s="264"/>
      <c r="BO57" s="264"/>
      <c r="BP57" s="264"/>
      <c r="BQ57" s="259"/>
      <c r="BR57" s="259"/>
      <c r="BS57" s="260"/>
      <c r="BT57" s="1"/>
      <c r="BU57" s="1"/>
      <c r="BV57" s="1"/>
      <c r="BW57" s="1"/>
      <c r="BX57" s="1"/>
      <c r="BY57" s="1"/>
    </row>
    <row r="58" spans="1:77" ht="7.5" customHeight="1">
      <c r="A58" s="1"/>
      <c r="B58" s="104"/>
      <c r="C58" s="90"/>
      <c r="D58" s="261" t="s">
        <v>16</v>
      </c>
      <c r="E58" s="261"/>
      <c r="F58" s="261"/>
      <c r="G58" s="261"/>
      <c r="H58" s="261"/>
      <c r="I58" s="261"/>
      <c r="J58" s="261"/>
      <c r="K58" s="261"/>
      <c r="L58" s="261"/>
      <c r="M58" s="261"/>
      <c r="N58" s="261"/>
      <c r="O58" s="261"/>
      <c r="P58" s="261"/>
      <c r="Q58" s="18">
        <v>0.3541666666666667</v>
      </c>
      <c r="R58" s="19"/>
      <c r="S58" s="19"/>
      <c r="T58" s="19"/>
      <c r="U58" s="19"/>
      <c r="V58" s="20"/>
      <c r="W58" s="18">
        <v>0.7291666666666666</v>
      </c>
      <c r="X58" s="19"/>
      <c r="Y58" s="19"/>
      <c r="Z58" s="19"/>
      <c r="AA58" s="19"/>
      <c r="AB58" s="20"/>
      <c r="AC58" s="18"/>
      <c r="AD58" s="19"/>
      <c r="AE58" s="19"/>
      <c r="AF58" s="19"/>
      <c r="AG58" s="19"/>
      <c r="AH58" s="20"/>
      <c r="AI58" s="18"/>
      <c r="AJ58" s="19"/>
      <c r="AK58" s="19"/>
      <c r="AL58" s="19"/>
      <c r="AM58" s="19"/>
      <c r="AN58" s="20"/>
      <c r="AO58" s="18"/>
      <c r="AP58" s="19"/>
      <c r="AQ58" s="19"/>
      <c r="AR58" s="19"/>
      <c r="AS58" s="19"/>
      <c r="AT58" s="20"/>
      <c r="AU58" s="18"/>
      <c r="AV58" s="19"/>
      <c r="AW58" s="19"/>
      <c r="AX58" s="19"/>
      <c r="AY58" s="19"/>
      <c r="AZ58" s="20"/>
      <c r="BA58" s="18"/>
      <c r="BB58" s="19"/>
      <c r="BC58" s="19"/>
      <c r="BD58" s="19"/>
      <c r="BE58" s="19"/>
      <c r="BF58" s="20"/>
      <c r="BG58" s="18"/>
      <c r="BH58" s="19"/>
      <c r="BI58" s="19"/>
      <c r="BJ58" s="19"/>
      <c r="BK58" s="19"/>
      <c r="BL58" s="20"/>
      <c r="BM58" s="264">
        <f>IF(W58-Q58+AI58-AC58+AU58-AO58+BG58-BA58=0,0,(W58-Q58+AI58-AC58+AU58-AO58+BG58-BA58)*24)</f>
        <v>8.999999999999998</v>
      </c>
      <c r="BN58" s="264"/>
      <c r="BO58" s="264"/>
      <c r="BP58" s="264"/>
      <c r="BQ58" s="259" t="s">
        <v>5</v>
      </c>
      <c r="BR58" s="259"/>
      <c r="BS58" s="260"/>
      <c r="BT58" s="1"/>
      <c r="BU58" s="1"/>
      <c r="BV58" s="1"/>
      <c r="BW58" s="1"/>
      <c r="BX58" s="1"/>
      <c r="BY58" s="1"/>
    </row>
    <row r="59" spans="1:77" ht="7.5" customHeight="1">
      <c r="A59" s="1"/>
      <c r="B59" s="104"/>
      <c r="C59" s="90"/>
      <c r="D59" s="261"/>
      <c r="E59" s="261"/>
      <c r="F59" s="261"/>
      <c r="G59" s="261"/>
      <c r="H59" s="261"/>
      <c r="I59" s="261"/>
      <c r="J59" s="261"/>
      <c r="K59" s="261"/>
      <c r="L59" s="261"/>
      <c r="M59" s="261"/>
      <c r="N59" s="261"/>
      <c r="O59" s="261"/>
      <c r="P59" s="261"/>
      <c r="Q59" s="18"/>
      <c r="R59" s="19"/>
      <c r="S59" s="19"/>
      <c r="T59" s="19"/>
      <c r="U59" s="19"/>
      <c r="V59" s="20"/>
      <c r="W59" s="18"/>
      <c r="X59" s="19"/>
      <c r="Y59" s="19"/>
      <c r="Z59" s="19"/>
      <c r="AA59" s="19"/>
      <c r="AB59" s="20"/>
      <c r="AC59" s="18"/>
      <c r="AD59" s="19"/>
      <c r="AE59" s="19"/>
      <c r="AF59" s="19"/>
      <c r="AG59" s="19"/>
      <c r="AH59" s="20"/>
      <c r="AI59" s="18"/>
      <c r="AJ59" s="19"/>
      <c r="AK59" s="19"/>
      <c r="AL59" s="19"/>
      <c r="AM59" s="19"/>
      <c r="AN59" s="20"/>
      <c r="AO59" s="18"/>
      <c r="AP59" s="19"/>
      <c r="AQ59" s="19"/>
      <c r="AR59" s="19"/>
      <c r="AS59" s="19"/>
      <c r="AT59" s="20"/>
      <c r="AU59" s="18"/>
      <c r="AV59" s="19"/>
      <c r="AW59" s="19"/>
      <c r="AX59" s="19"/>
      <c r="AY59" s="19"/>
      <c r="AZ59" s="20"/>
      <c r="BA59" s="18"/>
      <c r="BB59" s="19"/>
      <c r="BC59" s="19"/>
      <c r="BD59" s="19"/>
      <c r="BE59" s="19"/>
      <c r="BF59" s="20"/>
      <c r="BG59" s="18"/>
      <c r="BH59" s="19"/>
      <c r="BI59" s="19"/>
      <c r="BJ59" s="19"/>
      <c r="BK59" s="19"/>
      <c r="BL59" s="20"/>
      <c r="BM59" s="264"/>
      <c r="BN59" s="264"/>
      <c r="BO59" s="264"/>
      <c r="BP59" s="264"/>
      <c r="BQ59" s="259"/>
      <c r="BR59" s="259"/>
      <c r="BS59" s="260"/>
      <c r="BT59" s="1"/>
      <c r="BU59" s="1"/>
      <c r="BV59" s="1"/>
      <c r="BW59" s="1"/>
      <c r="BX59" s="1"/>
      <c r="BY59" s="1"/>
    </row>
    <row r="60" spans="1:77" ht="7.5" customHeight="1">
      <c r="A60" s="1"/>
      <c r="B60" s="104"/>
      <c r="C60" s="90"/>
      <c r="D60" s="261" t="s">
        <v>17</v>
      </c>
      <c r="E60" s="261"/>
      <c r="F60" s="261"/>
      <c r="G60" s="261"/>
      <c r="H60" s="261"/>
      <c r="I60" s="261"/>
      <c r="J60" s="261"/>
      <c r="K60" s="261"/>
      <c r="L60" s="261"/>
      <c r="M60" s="261"/>
      <c r="N60" s="261"/>
      <c r="O60" s="261"/>
      <c r="P60" s="261"/>
      <c r="Q60" s="18">
        <v>0.3541666666666667</v>
      </c>
      <c r="R60" s="19"/>
      <c r="S60" s="19"/>
      <c r="T60" s="19"/>
      <c r="U60" s="19"/>
      <c r="V60" s="20"/>
      <c r="W60" s="18">
        <v>0.7291666666666666</v>
      </c>
      <c r="X60" s="19"/>
      <c r="Y60" s="19"/>
      <c r="Z60" s="19"/>
      <c r="AA60" s="19"/>
      <c r="AB60" s="20"/>
      <c r="AC60" s="18"/>
      <c r="AD60" s="19"/>
      <c r="AE60" s="19"/>
      <c r="AF60" s="19"/>
      <c r="AG60" s="19"/>
      <c r="AH60" s="20"/>
      <c r="AI60" s="18"/>
      <c r="AJ60" s="19"/>
      <c r="AK60" s="19"/>
      <c r="AL60" s="19"/>
      <c r="AM60" s="19"/>
      <c r="AN60" s="20"/>
      <c r="AO60" s="18"/>
      <c r="AP60" s="19"/>
      <c r="AQ60" s="19"/>
      <c r="AR60" s="19"/>
      <c r="AS60" s="19"/>
      <c r="AT60" s="20"/>
      <c r="AU60" s="18"/>
      <c r="AV60" s="19"/>
      <c r="AW60" s="19"/>
      <c r="AX60" s="19"/>
      <c r="AY60" s="19"/>
      <c r="AZ60" s="20"/>
      <c r="BA60" s="18"/>
      <c r="BB60" s="19"/>
      <c r="BC60" s="19"/>
      <c r="BD60" s="19"/>
      <c r="BE60" s="19"/>
      <c r="BF60" s="20"/>
      <c r="BG60" s="18"/>
      <c r="BH60" s="19"/>
      <c r="BI60" s="19"/>
      <c r="BJ60" s="19"/>
      <c r="BK60" s="19"/>
      <c r="BL60" s="20"/>
      <c r="BM60" s="264">
        <f>IF(W60-Q60+AI60-AC60+AU60-AO60+BG60-BA60=0,0,(W60-Q60+AI60-AC60+AU60-AO60+BG60-BA60)*24)</f>
        <v>8.999999999999998</v>
      </c>
      <c r="BN60" s="264"/>
      <c r="BO60" s="264"/>
      <c r="BP60" s="264"/>
      <c r="BQ60" s="259" t="s">
        <v>5</v>
      </c>
      <c r="BR60" s="259"/>
      <c r="BS60" s="260"/>
      <c r="BT60" s="1"/>
      <c r="BU60" s="1"/>
      <c r="BV60" s="1"/>
      <c r="BW60" s="1"/>
      <c r="BX60" s="1"/>
      <c r="BY60" s="1"/>
    </row>
    <row r="61" spans="1:77" ht="7.5" customHeight="1">
      <c r="A61" s="1"/>
      <c r="B61" s="104"/>
      <c r="C61" s="90"/>
      <c r="D61" s="278"/>
      <c r="E61" s="278"/>
      <c r="F61" s="278"/>
      <c r="G61" s="278"/>
      <c r="H61" s="278"/>
      <c r="I61" s="278"/>
      <c r="J61" s="278"/>
      <c r="K61" s="278"/>
      <c r="L61" s="278"/>
      <c r="M61" s="278"/>
      <c r="N61" s="278"/>
      <c r="O61" s="278"/>
      <c r="P61" s="278"/>
      <c r="Q61" s="24"/>
      <c r="R61" s="25"/>
      <c r="S61" s="25"/>
      <c r="T61" s="25"/>
      <c r="U61" s="25"/>
      <c r="V61" s="26"/>
      <c r="W61" s="24"/>
      <c r="X61" s="25"/>
      <c r="Y61" s="25"/>
      <c r="Z61" s="25"/>
      <c r="AA61" s="25"/>
      <c r="AB61" s="26"/>
      <c r="AC61" s="24"/>
      <c r="AD61" s="25"/>
      <c r="AE61" s="25"/>
      <c r="AF61" s="25"/>
      <c r="AG61" s="25"/>
      <c r="AH61" s="26"/>
      <c r="AI61" s="24"/>
      <c r="AJ61" s="25"/>
      <c r="AK61" s="25"/>
      <c r="AL61" s="25"/>
      <c r="AM61" s="25"/>
      <c r="AN61" s="26"/>
      <c r="AO61" s="24"/>
      <c r="AP61" s="25"/>
      <c r="AQ61" s="25"/>
      <c r="AR61" s="25"/>
      <c r="AS61" s="25"/>
      <c r="AT61" s="26"/>
      <c r="AU61" s="24"/>
      <c r="AV61" s="25"/>
      <c r="AW61" s="25"/>
      <c r="AX61" s="25"/>
      <c r="AY61" s="25"/>
      <c r="AZ61" s="26"/>
      <c r="BA61" s="24"/>
      <c r="BB61" s="25"/>
      <c r="BC61" s="25"/>
      <c r="BD61" s="25"/>
      <c r="BE61" s="25"/>
      <c r="BF61" s="26"/>
      <c r="BG61" s="24"/>
      <c r="BH61" s="25"/>
      <c r="BI61" s="25"/>
      <c r="BJ61" s="25"/>
      <c r="BK61" s="25"/>
      <c r="BL61" s="26"/>
      <c r="BM61" s="265"/>
      <c r="BN61" s="265"/>
      <c r="BO61" s="265"/>
      <c r="BP61" s="265"/>
      <c r="BQ61" s="266"/>
      <c r="BR61" s="266"/>
      <c r="BS61" s="267"/>
      <c r="BT61" s="1"/>
      <c r="BU61" s="1"/>
      <c r="BV61" s="1"/>
      <c r="BW61" s="1"/>
      <c r="BX61" s="1"/>
      <c r="BY61" s="1"/>
    </row>
    <row r="62" spans="1:77" ht="7.5" customHeight="1">
      <c r="A62" s="1"/>
      <c r="B62" s="104"/>
      <c r="C62" s="90"/>
      <c r="D62" s="268" t="s">
        <v>18</v>
      </c>
      <c r="E62" s="268"/>
      <c r="F62" s="268"/>
      <c r="G62" s="268"/>
      <c r="H62" s="268"/>
      <c r="I62" s="268"/>
      <c r="J62" s="268"/>
      <c r="K62" s="268"/>
      <c r="L62" s="268"/>
      <c r="M62" s="268"/>
      <c r="N62" s="268"/>
      <c r="O62" s="268"/>
      <c r="P62" s="268"/>
      <c r="Q62" s="27">
        <v>0.3541666666666667</v>
      </c>
      <c r="R62" s="28"/>
      <c r="S62" s="28"/>
      <c r="T62" s="28"/>
      <c r="U62" s="28"/>
      <c r="V62" s="29"/>
      <c r="W62" s="27">
        <v>0.7291666666666666</v>
      </c>
      <c r="X62" s="28"/>
      <c r="Y62" s="28"/>
      <c r="Z62" s="28"/>
      <c r="AA62" s="28"/>
      <c r="AB62" s="29"/>
      <c r="AC62" s="27"/>
      <c r="AD62" s="28"/>
      <c r="AE62" s="28"/>
      <c r="AF62" s="28"/>
      <c r="AG62" s="28"/>
      <c r="AH62" s="29"/>
      <c r="AI62" s="27"/>
      <c r="AJ62" s="28"/>
      <c r="AK62" s="28"/>
      <c r="AL62" s="28"/>
      <c r="AM62" s="28"/>
      <c r="AN62" s="29"/>
      <c r="AO62" s="27"/>
      <c r="AP62" s="28"/>
      <c r="AQ62" s="28"/>
      <c r="AR62" s="28"/>
      <c r="AS62" s="28"/>
      <c r="AT62" s="29"/>
      <c r="AU62" s="27"/>
      <c r="AV62" s="28"/>
      <c r="AW62" s="28"/>
      <c r="AX62" s="28"/>
      <c r="AY62" s="28"/>
      <c r="AZ62" s="29"/>
      <c r="BA62" s="27"/>
      <c r="BB62" s="28"/>
      <c r="BC62" s="28"/>
      <c r="BD62" s="28"/>
      <c r="BE62" s="28"/>
      <c r="BF62" s="29"/>
      <c r="BG62" s="27"/>
      <c r="BH62" s="28"/>
      <c r="BI62" s="28"/>
      <c r="BJ62" s="28"/>
      <c r="BK62" s="28"/>
      <c r="BL62" s="29"/>
      <c r="BM62" s="277">
        <f>IF(W62-Q62+AI62-AC62+AU62-AO62+BG62-BA62=0,0,(W62-Q62+AI62-AC62+AU62-AO62+BG62-BA62)*24)</f>
        <v>8.999999999999998</v>
      </c>
      <c r="BN62" s="277"/>
      <c r="BO62" s="277"/>
      <c r="BP62" s="277"/>
      <c r="BQ62" s="273" t="s">
        <v>5</v>
      </c>
      <c r="BR62" s="273"/>
      <c r="BS62" s="274"/>
      <c r="BT62" s="1"/>
      <c r="BU62" s="1"/>
      <c r="BV62" s="1"/>
      <c r="BW62" s="1"/>
      <c r="BX62" s="1"/>
      <c r="BY62" s="1"/>
    </row>
    <row r="63" spans="1:77" ht="7.5" customHeight="1">
      <c r="A63" s="1"/>
      <c r="B63" s="104"/>
      <c r="C63" s="90"/>
      <c r="D63" s="261"/>
      <c r="E63" s="261"/>
      <c r="F63" s="261"/>
      <c r="G63" s="261"/>
      <c r="H63" s="261"/>
      <c r="I63" s="261"/>
      <c r="J63" s="261"/>
      <c r="K63" s="261"/>
      <c r="L63" s="261"/>
      <c r="M63" s="261"/>
      <c r="N63" s="261"/>
      <c r="O63" s="261"/>
      <c r="P63" s="261"/>
      <c r="Q63" s="18"/>
      <c r="R63" s="19"/>
      <c r="S63" s="19"/>
      <c r="T63" s="19"/>
      <c r="U63" s="19"/>
      <c r="V63" s="20"/>
      <c r="W63" s="18"/>
      <c r="X63" s="19"/>
      <c r="Y63" s="19"/>
      <c r="Z63" s="19"/>
      <c r="AA63" s="19"/>
      <c r="AB63" s="20"/>
      <c r="AC63" s="18"/>
      <c r="AD63" s="19"/>
      <c r="AE63" s="19"/>
      <c r="AF63" s="19"/>
      <c r="AG63" s="19"/>
      <c r="AH63" s="20"/>
      <c r="AI63" s="18"/>
      <c r="AJ63" s="19"/>
      <c r="AK63" s="19"/>
      <c r="AL63" s="19"/>
      <c r="AM63" s="19"/>
      <c r="AN63" s="20"/>
      <c r="AO63" s="18"/>
      <c r="AP63" s="19"/>
      <c r="AQ63" s="19"/>
      <c r="AR63" s="19"/>
      <c r="AS63" s="19"/>
      <c r="AT63" s="20"/>
      <c r="AU63" s="18"/>
      <c r="AV63" s="19"/>
      <c r="AW63" s="19"/>
      <c r="AX63" s="19"/>
      <c r="AY63" s="19"/>
      <c r="AZ63" s="20"/>
      <c r="BA63" s="18"/>
      <c r="BB63" s="19"/>
      <c r="BC63" s="19"/>
      <c r="BD63" s="19"/>
      <c r="BE63" s="19"/>
      <c r="BF63" s="20"/>
      <c r="BG63" s="18"/>
      <c r="BH63" s="19"/>
      <c r="BI63" s="19"/>
      <c r="BJ63" s="19"/>
      <c r="BK63" s="19"/>
      <c r="BL63" s="20"/>
      <c r="BM63" s="264"/>
      <c r="BN63" s="264"/>
      <c r="BO63" s="264"/>
      <c r="BP63" s="264"/>
      <c r="BQ63" s="259"/>
      <c r="BR63" s="259"/>
      <c r="BS63" s="260"/>
      <c r="BT63" s="1"/>
      <c r="BU63" s="1"/>
      <c r="BV63" s="1"/>
      <c r="BW63" s="1"/>
      <c r="BX63" s="1"/>
      <c r="BY63" s="1"/>
    </row>
    <row r="64" spans="1:77" ht="7.5" customHeight="1">
      <c r="A64" s="1"/>
      <c r="B64" s="104"/>
      <c r="C64" s="90"/>
      <c r="D64" s="261" t="s">
        <v>19</v>
      </c>
      <c r="E64" s="261"/>
      <c r="F64" s="261"/>
      <c r="G64" s="261"/>
      <c r="H64" s="261"/>
      <c r="I64" s="261"/>
      <c r="J64" s="261"/>
      <c r="K64" s="261"/>
      <c r="L64" s="261"/>
      <c r="M64" s="261"/>
      <c r="N64" s="261"/>
      <c r="O64" s="261"/>
      <c r="P64" s="261"/>
      <c r="Q64" s="18"/>
      <c r="R64" s="19"/>
      <c r="S64" s="19"/>
      <c r="T64" s="19"/>
      <c r="U64" s="19"/>
      <c r="V64" s="20"/>
      <c r="W64" s="18"/>
      <c r="X64" s="19"/>
      <c r="Y64" s="19"/>
      <c r="Z64" s="19"/>
      <c r="AA64" s="19"/>
      <c r="AB64" s="20"/>
      <c r="AC64" s="18"/>
      <c r="AD64" s="19"/>
      <c r="AE64" s="19"/>
      <c r="AF64" s="19"/>
      <c r="AG64" s="19"/>
      <c r="AH64" s="20"/>
      <c r="AI64" s="18"/>
      <c r="AJ64" s="19"/>
      <c r="AK64" s="19"/>
      <c r="AL64" s="19"/>
      <c r="AM64" s="19"/>
      <c r="AN64" s="20"/>
      <c r="AO64" s="18"/>
      <c r="AP64" s="19"/>
      <c r="AQ64" s="19"/>
      <c r="AR64" s="19"/>
      <c r="AS64" s="19"/>
      <c r="AT64" s="20"/>
      <c r="AU64" s="18"/>
      <c r="AV64" s="19"/>
      <c r="AW64" s="19"/>
      <c r="AX64" s="19"/>
      <c r="AY64" s="19"/>
      <c r="AZ64" s="20"/>
      <c r="BA64" s="18"/>
      <c r="BB64" s="19"/>
      <c r="BC64" s="19"/>
      <c r="BD64" s="19"/>
      <c r="BE64" s="19"/>
      <c r="BF64" s="20"/>
      <c r="BG64" s="18"/>
      <c r="BH64" s="19"/>
      <c r="BI64" s="19"/>
      <c r="BJ64" s="19"/>
      <c r="BK64" s="19"/>
      <c r="BL64" s="20"/>
      <c r="BM64" s="264">
        <f>IF(W64-Q64+AI64-AC64+AU64-AO64+BG64-BA64=0,0,(W64-Q64+AI64-AC64+AU64-AO64+BG64-BA64)*24)</f>
        <v>0</v>
      </c>
      <c r="BN64" s="264"/>
      <c r="BO64" s="264"/>
      <c r="BP64" s="264"/>
      <c r="BQ64" s="259" t="s">
        <v>5</v>
      </c>
      <c r="BR64" s="259"/>
      <c r="BS64" s="260"/>
      <c r="BT64" s="1"/>
      <c r="BU64" s="1"/>
      <c r="BV64" s="1"/>
      <c r="BW64" s="1"/>
      <c r="BX64" s="1"/>
      <c r="BY64" s="1"/>
    </row>
    <row r="65" spans="1:77" ht="7.5" customHeight="1" thickBot="1">
      <c r="A65" s="1"/>
      <c r="B65" s="93"/>
      <c r="C65" s="94"/>
      <c r="D65" s="275"/>
      <c r="E65" s="275"/>
      <c r="F65" s="275"/>
      <c r="G65" s="275"/>
      <c r="H65" s="275"/>
      <c r="I65" s="275"/>
      <c r="J65" s="275"/>
      <c r="K65" s="275"/>
      <c r="L65" s="275"/>
      <c r="M65" s="275"/>
      <c r="N65" s="275"/>
      <c r="O65" s="275"/>
      <c r="P65" s="275"/>
      <c r="Q65" s="21"/>
      <c r="R65" s="22"/>
      <c r="S65" s="22"/>
      <c r="T65" s="22"/>
      <c r="U65" s="22"/>
      <c r="V65" s="23"/>
      <c r="W65" s="21"/>
      <c r="X65" s="22"/>
      <c r="Y65" s="22"/>
      <c r="Z65" s="22"/>
      <c r="AA65" s="22"/>
      <c r="AB65" s="23"/>
      <c r="AC65" s="21"/>
      <c r="AD65" s="22"/>
      <c r="AE65" s="22"/>
      <c r="AF65" s="22"/>
      <c r="AG65" s="22"/>
      <c r="AH65" s="23"/>
      <c r="AI65" s="21"/>
      <c r="AJ65" s="22"/>
      <c r="AK65" s="22"/>
      <c r="AL65" s="22"/>
      <c r="AM65" s="22"/>
      <c r="AN65" s="23"/>
      <c r="AO65" s="21"/>
      <c r="AP65" s="22"/>
      <c r="AQ65" s="22"/>
      <c r="AR65" s="22"/>
      <c r="AS65" s="22"/>
      <c r="AT65" s="23"/>
      <c r="AU65" s="21"/>
      <c r="AV65" s="22"/>
      <c r="AW65" s="22"/>
      <c r="AX65" s="22"/>
      <c r="AY65" s="22"/>
      <c r="AZ65" s="23"/>
      <c r="BA65" s="21"/>
      <c r="BB65" s="22"/>
      <c r="BC65" s="22"/>
      <c r="BD65" s="22"/>
      <c r="BE65" s="22"/>
      <c r="BF65" s="23"/>
      <c r="BG65" s="21"/>
      <c r="BH65" s="22"/>
      <c r="BI65" s="22"/>
      <c r="BJ65" s="22"/>
      <c r="BK65" s="22"/>
      <c r="BL65" s="23"/>
      <c r="BM65" s="270"/>
      <c r="BN65" s="270"/>
      <c r="BO65" s="270"/>
      <c r="BP65" s="270"/>
      <c r="BQ65" s="262"/>
      <c r="BR65" s="262"/>
      <c r="BS65" s="263"/>
      <c r="BT65" s="1"/>
      <c r="BU65" s="1"/>
      <c r="BV65" s="1"/>
      <c r="BW65" s="1"/>
      <c r="BX65" s="1"/>
      <c r="BY65" s="1"/>
    </row>
    <row r="66" spans="1:77" ht="7.5" customHeight="1">
      <c r="A66" s="1"/>
      <c r="B66" s="137" t="s">
        <v>88</v>
      </c>
      <c r="C66" s="138"/>
      <c r="D66" s="271" t="s">
        <v>14</v>
      </c>
      <c r="E66" s="271"/>
      <c r="F66" s="271"/>
      <c r="G66" s="271"/>
      <c r="H66" s="271"/>
      <c r="I66" s="271"/>
      <c r="J66" s="271"/>
      <c r="K66" s="271"/>
      <c r="L66" s="271"/>
      <c r="M66" s="271"/>
      <c r="N66" s="271"/>
      <c r="O66" s="271"/>
      <c r="P66" s="271"/>
      <c r="Q66" s="30">
        <v>0.3541666666666667</v>
      </c>
      <c r="R66" s="31"/>
      <c r="S66" s="31"/>
      <c r="T66" s="31"/>
      <c r="U66" s="31"/>
      <c r="V66" s="32"/>
      <c r="W66" s="30">
        <v>0.7291666666666666</v>
      </c>
      <c r="X66" s="31"/>
      <c r="Y66" s="31"/>
      <c r="Z66" s="31"/>
      <c r="AA66" s="31"/>
      <c r="AB66" s="32"/>
      <c r="AC66" s="30"/>
      <c r="AD66" s="31"/>
      <c r="AE66" s="31"/>
      <c r="AF66" s="31"/>
      <c r="AG66" s="31"/>
      <c r="AH66" s="32"/>
      <c r="AI66" s="30"/>
      <c r="AJ66" s="31"/>
      <c r="AK66" s="31"/>
      <c r="AL66" s="31"/>
      <c r="AM66" s="31"/>
      <c r="AN66" s="32"/>
      <c r="AO66" s="30"/>
      <c r="AP66" s="31"/>
      <c r="AQ66" s="31"/>
      <c r="AR66" s="31"/>
      <c r="AS66" s="31"/>
      <c r="AT66" s="32"/>
      <c r="AU66" s="30"/>
      <c r="AV66" s="31"/>
      <c r="AW66" s="31"/>
      <c r="AX66" s="31"/>
      <c r="AY66" s="31"/>
      <c r="AZ66" s="32"/>
      <c r="BA66" s="30"/>
      <c r="BB66" s="31"/>
      <c r="BC66" s="31"/>
      <c r="BD66" s="31"/>
      <c r="BE66" s="31"/>
      <c r="BF66" s="32"/>
      <c r="BG66" s="30"/>
      <c r="BH66" s="31"/>
      <c r="BI66" s="31"/>
      <c r="BJ66" s="31"/>
      <c r="BK66" s="31"/>
      <c r="BL66" s="32"/>
      <c r="BM66" s="279">
        <f>IF(W66-Q66+AI66-AC66+AU66-AO66+BG66-BA66=0,0,(W66-Q66+AI66-AC66+AU66-AO66+BG66-BA66)*24)</f>
        <v>8.999999999999998</v>
      </c>
      <c r="BN66" s="279"/>
      <c r="BO66" s="279"/>
      <c r="BP66" s="279"/>
      <c r="BQ66" s="281" t="s">
        <v>5</v>
      </c>
      <c r="BR66" s="281"/>
      <c r="BS66" s="282"/>
      <c r="BT66" s="1"/>
      <c r="BU66" s="1"/>
      <c r="BV66" s="1"/>
      <c r="BW66" s="1"/>
      <c r="BX66" s="1"/>
      <c r="BY66" s="1"/>
    </row>
    <row r="67" spans="1:77" ht="7.5" customHeight="1">
      <c r="A67" s="1"/>
      <c r="B67" s="104"/>
      <c r="C67" s="90"/>
      <c r="D67" s="272"/>
      <c r="E67" s="272"/>
      <c r="F67" s="272"/>
      <c r="G67" s="272"/>
      <c r="H67" s="272"/>
      <c r="I67" s="272"/>
      <c r="J67" s="272"/>
      <c r="K67" s="272"/>
      <c r="L67" s="272"/>
      <c r="M67" s="272"/>
      <c r="N67" s="272"/>
      <c r="O67" s="272"/>
      <c r="P67" s="272"/>
      <c r="Q67" s="33"/>
      <c r="R67" s="34"/>
      <c r="S67" s="34"/>
      <c r="T67" s="34"/>
      <c r="U67" s="34"/>
      <c r="V67" s="35"/>
      <c r="W67" s="33"/>
      <c r="X67" s="34"/>
      <c r="Y67" s="34"/>
      <c r="Z67" s="34"/>
      <c r="AA67" s="34"/>
      <c r="AB67" s="35"/>
      <c r="AC67" s="33"/>
      <c r="AD67" s="34"/>
      <c r="AE67" s="34"/>
      <c r="AF67" s="34"/>
      <c r="AG67" s="34"/>
      <c r="AH67" s="35"/>
      <c r="AI67" s="33"/>
      <c r="AJ67" s="34"/>
      <c r="AK67" s="34"/>
      <c r="AL67" s="34"/>
      <c r="AM67" s="34"/>
      <c r="AN67" s="35"/>
      <c r="AO67" s="33"/>
      <c r="AP67" s="34"/>
      <c r="AQ67" s="34"/>
      <c r="AR67" s="34"/>
      <c r="AS67" s="34"/>
      <c r="AT67" s="35"/>
      <c r="AU67" s="33"/>
      <c r="AV67" s="34"/>
      <c r="AW67" s="34"/>
      <c r="AX67" s="34"/>
      <c r="AY67" s="34"/>
      <c r="AZ67" s="35"/>
      <c r="BA67" s="33"/>
      <c r="BB67" s="34"/>
      <c r="BC67" s="34"/>
      <c r="BD67" s="34"/>
      <c r="BE67" s="34"/>
      <c r="BF67" s="35"/>
      <c r="BG67" s="33"/>
      <c r="BH67" s="34"/>
      <c r="BI67" s="34"/>
      <c r="BJ67" s="34"/>
      <c r="BK67" s="34"/>
      <c r="BL67" s="35"/>
      <c r="BM67" s="280"/>
      <c r="BN67" s="280"/>
      <c r="BO67" s="280"/>
      <c r="BP67" s="280"/>
      <c r="BQ67" s="283"/>
      <c r="BR67" s="283"/>
      <c r="BS67" s="284"/>
      <c r="BT67" s="1"/>
      <c r="BU67" s="1"/>
      <c r="BV67" s="1"/>
      <c r="BW67" s="1"/>
      <c r="BX67" s="1"/>
      <c r="BY67" s="1"/>
    </row>
    <row r="68" spans="1:77" ht="7.5" customHeight="1">
      <c r="A68" s="1"/>
      <c r="B68" s="104"/>
      <c r="C68" s="90"/>
      <c r="D68" s="269" t="s">
        <v>15</v>
      </c>
      <c r="E68" s="269"/>
      <c r="F68" s="269"/>
      <c r="G68" s="269"/>
      <c r="H68" s="269"/>
      <c r="I68" s="269"/>
      <c r="J68" s="269"/>
      <c r="K68" s="269"/>
      <c r="L68" s="269"/>
      <c r="M68" s="269"/>
      <c r="N68" s="269"/>
      <c r="O68" s="269"/>
      <c r="P68" s="269"/>
      <c r="Q68" s="36">
        <v>0.3541666666666667</v>
      </c>
      <c r="R68" s="37"/>
      <c r="S68" s="37"/>
      <c r="T68" s="37"/>
      <c r="U68" s="37"/>
      <c r="V68" s="38"/>
      <c r="W68" s="36">
        <v>0.7291666666666666</v>
      </c>
      <c r="X68" s="37"/>
      <c r="Y68" s="37"/>
      <c r="Z68" s="37"/>
      <c r="AA68" s="37"/>
      <c r="AB68" s="38"/>
      <c r="AC68" s="36"/>
      <c r="AD68" s="37"/>
      <c r="AE68" s="37"/>
      <c r="AF68" s="37"/>
      <c r="AG68" s="37"/>
      <c r="AH68" s="38"/>
      <c r="AI68" s="36"/>
      <c r="AJ68" s="37"/>
      <c r="AK68" s="37"/>
      <c r="AL68" s="37"/>
      <c r="AM68" s="37"/>
      <c r="AN68" s="38"/>
      <c r="AO68" s="36"/>
      <c r="AP68" s="37"/>
      <c r="AQ68" s="37"/>
      <c r="AR68" s="37"/>
      <c r="AS68" s="37"/>
      <c r="AT68" s="38"/>
      <c r="AU68" s="36"/>
      <c r="AV68" s="37"/>
      <c r="AW68" s="37"/>
      <c r="AX68" s="37"/>
      <c r="AY68" s="37"/>
      <c r="AZ68" s="38"/>
      <c r="BA68" s="36"/>
      <c r="BB68" s="37"/>
      <c r="BC68" s="37"/>
      <c r="BD68" s="37"/>
      <c r="BE68" s="37"/>
      <c r="BF68" s="38"/>
      <c r="BG68" s="36"/>
      <c r="BH68" s="37"/>
      <c r="BI68" s="37"/>
      <c r="BJ68" s="37"/>
      <c r="BK68" s="37"/>
      <c r="BL68" s="38"/>
      <c r="BM68" s="276">
        <f>IF(W68-Q68+AI68-AC68+AU68-AO68+BG68-BA68=0,0,(W68-Q68+AI68-AC68+AU68-AO68+BG68-BA68)*24)</f>
        <v>8.999999999999998</v>
      </c>
      <c r="BN68" s="276"/>
      <c r="BO68" s="276"/>
      <c r="BP68" s="276"/>
      <c r="BQ68" s="257" t="s">
        <v>5</v>
      </c>
      <c r="BR68" s="257"/>
      <c r="BS68" s="258"/>
      <c r="BT68" s="1"/>
      <c r="BU68" s="1"/>
      <c r="BV68" s="1"/>
      <c r="BW68" s="1"/>
      <c r="BX68" s="1"/>
      <c r="BY68" s="1"/>
    </row>
    <row r="69" spans="1:77" ht="7.5" customHeight="1">
      <c r="A69" s="1"/>
      <c r="B69" s="104"/>
      <c r="C69" s="90"/>
      <c r="D69" s="261"/>
      <c r="E69" s="261"/>
      <c r="F69" s="261"/>
      <c r="G69" s="261"/>
      <c r="H69" s="261"/>
      <c r="I69" s="261"/>
      <c r="J69" s="261"/>
      <c r="K69" s="261"/>
      <c r="L69" s="261"/>
      <c r="M69" s="261"/>
      <c r="N69" s="261"/>
      <c r="O69" s="261"/>
      <c r="P69" s="261"/>
      <c r="Q69" s="18"/>
      <c r="R69" s="19"/>
      <c r="S69" s="19"/>
      <c r="T69" s="19"/>
      <c r="U69" s="19"/>
      <c r="V69" s="20"/>
      <c r="W69" s="18"/>
      <c r="X69" s="19"/>
      <c r="Y69" s="19"/>
      <c r="Z69" s="19"/>
      <c r="AA69" s="19"/>
      <c r="AB69" s="20"/>
      <c r="AC69" s="18"/>
      <c r="AD69" s="19"/>
      <c r="AE69" s="19"/>
      <c r="AF69" s="19"/>
      <c r="AG69" s="19"/>
      <c r="AH69" s="20"/>
      <c r="AI69" s="18"/>
      <c r="AJ69" s="19"/>
      <c r="AK69" s="19"/>
      <c r="AL69" s="19"/>
      <c r="AM69" s="19"/>
      <c r="AN69" s="20"/>
      <c r="AO69" s="18"/>
      <c r="AP69" s="19"/>
      <c r="AQ69" s="19"/>
      <c r="AR69" s="19"/>
      <c r="AS69" s="19"/>
      <c r="AT69" s="20"/>
      <c r="AU69" s="18"/>
      <c r="AV69" s="19"/>
      <c r="AW69" s="19"/>
      <c r="AX69" s="19"/>
      <c r="AY69" s="19"/>
      <c r="AZ69" s="20"/>
      <c r="BA69" s="18"/>
      <c r="BB69" s="19"/>
      <c r="BC69" s="19"/>
      <c r="BD69" s="19"/>
      <c r="BE69" s="19"/>
      <c r="BF69" s="20"/>
      <c r="BG69" s="18"/>
      <c r="BH69" s="19"/>
      <c r="BI69" s="19"/>
      <c r="BJ69" s="19"/>
      <c r="BK69" s="19"/>
      <c r="BL69" s="20"/>
      <c r="BM69" s="264"/>
      <c r="BN69" s="264"/>
      <c r="BO69" s="264"/>
      <c r="BP69" s="264"/>
      <c r="BQ69" s="259"/>
      <c r="BR69" s="259"/>
      <c r="BS69" s="260"/>
      <c r="BT69" s="1"/>
      <c r="BU69" s="1"/>
      <c r="BV69" s="1"/>
      <c r="BW69" s="1"/>
      <c r="BX69" s="1"/>
      <c r="BY69" s="1"/>
    </row>
    <row r="70" spans="1:77" ht="7.5" customHeight="1">
      <c r="A70" s="1"/>
      <c r="B70" s="104"/>
      <c r="C70" s="90"/>
      <c r="D70" s="261" t="s">
        <v>16</v>
      </c>
      <c r="E70" s="261"/>
      <c r="F70" s="261"/>
      <c r="G70" s="261"/>
      <c r="H70" s="261"/>
      <c r="I70" s="261"/>
      <c r="J70" s="261"/>
      <c r="K70" s="261"/>
      <c r="L70" s="261"/>
      <c r="M70" s="261"/>
      <c r="N70" s="261"/>
      <c r="O70" s="261"/>
      <c r="P70" s="261"/>
      <c r="Q70" s="18">
        <v>0.3541666666666667</v>
      </c>
      <c r="R70" s="19"/>
      <c r="S70" s="19"/>
      <c r="T70" s="19"/>
      <c r="U70" s="19"/>
      <c r="V70" s="20"/>
      <c r="W70" s="18">
        <v>0.7291666666666666</v>
      </c>
      <c r="X70" s="19"/>
      <c r="Y70" s="19"/>
      <c r="Z70" s="19"/>
      <c r="AA70" s="19"/>
      <c r="AB70" s="20"/>
      <c r="AC70" s="18"/>
      <c r="AD70" s="19"/>
      <c r="AE70" s="19"/>
      <c r="AF70" s="19"/>
      <c r="AG70" s="19"/>
      <c r="AH70" s="20"/>
      <c r="AI70" s="18"/>
      <c r="AJ70" s="19"/>
      <c r="AK70" s="19"/>
      <c r="AL70" s="19"/>
      <c r="AM70" s="19"/>
      <c r="AN70" s="20"/>
      <c r="AO70" s="18"/>
      <c r="AP70" s="19"/>
      <c r="AQ70" s="19"/>
      <c r="AR70" s="19"/>
      <c r="AS70" s="19"/>
      <c r="AT70" s="20"/>
      <c r="AU70" s="18"/>
      <c r="AV70" s="19"/>
      <c r="AW70" s="19"/>
      <c r="AX70" s="19"/>
      <c r="AY70" s="19"/>
      <c r="AZ70" s="20"/>
      <c r="BA70" s="18"/>
      <c r="BB70" s="19"/>
      <c r="BC70" s="19"/>
      <c r="BD70" s="19"/>
      <c r="BE70" s="19"/>
      <c r="BF70" s="20"/>
      <c r="BG70" s="18"/>
      <c r="BH70" s="19"/>
      <c r="BI70" s="19"/>
      <c r="BJ70" s="19"/>
      <c r="BK70" s="19"/>
      <c r="BL70" s="20"/>
      <c r="BM70" s="264">
        <f>IF(W70-Q70+AI70-AC70+AU70-AO70+BG70-BA70=0,0,(W70-Q70+AI70-AC70+AU70-AO70+BG70-BA70)*24)</f>
        <v>8.999999999999998</v>
      </c>
      <c r="BN70" s="264"/>
      <c r="BO70" s="264"/>
      <c r="BP70" s="264"/>
      <c r="BQ70" s="259" t="s">
        <v>5</v>
      </c>
      <c r="BR70" s="259"/>
      <c r="BS70" s="260"/>
      <c r="BT70" s="1"/>
      <c r="BU70" s="1"/>
      <c r="BV70" s="1"/>
      <c r="BW70" s="1"/>
      <c r="BX70" s="1"/>
      <c r="BY70" s="1"/>
    </row>
    <row r="71" spans="1:77" ht="7.5" customHeight="1">
      <c r="A71" s="1"/>
      <c r="B71" s="104"/>
      <c r="C71" s="90"/>
      <c r="D71" s="261"/>
      <c r="E71" s="261"/>
      <c r="F71" s="261"/>
      <c r="G71" s="261"/>
      <c r="H71" s="261"/>
      <c r="I71" s="261"/>
      <c r="J71" s="261"/>
      <c r="K71" s="261"/>
      <c r="L71" s="261"/>
      <c r="M71" s="261"/>
      <c r="N71" s="261"/>
      <c r="O71" s="261"/>
      <c r="P71" s="261"/>
      <c r="Q71" s="18"/>
      <c r="R71" s="19"/>
      <c r="S71" s="19"/>
      <c r="T71" s="19"/>
      <c r="U71" s="19"/>
      <c r="V71" s="20"/>
      <c r="W71" s="18"/>
      <c r="X71" s="19"/>
      <c r="Y71" s="19"/>
      <c r="Z71" s="19"/>
      <c r="AA71" s="19"/>
      <c r="AB71" s="20"/>
      <c r="AC71" s="18"/>
      <c r="AD71" s="19"/>
      <c r="AE71" s="19"/>
      <c r="AF71" s="19"/>
      <c r="AG71" s="19"/>
      <c r="AH71" s="20"/>
      <c r="AI71" s="18"/>
      <c r="AJ71" s="19"/>
      <c r="AK71" s="19"/>
      <c r="AL71" s="19"/>
      <c r="AM71" s="19"/>
      <c r="AN71" s="20"/>
      <c r="AO71" s="18"/>
      <c r="AP71" s="19"/>
      <c r="AQ71" s="19"/>
      <c r="AR71" s="19"/>
      <c r="AS71" s="19"/>
      <c r="AT71" s="20"/>
      <c r="AU71" s="18"/>
      <c r="AV71" s="19"/>
      <c r="AW71" s="19"/>
      <c r="AX71" s="19"/>
      <c r="AY71" s="19"/>
      <c r="AZ71" s="20"/>
      <c r="BA71" s="18"/>
      <c r="BB71" s="19"/>
      <c r="BC71" s="19"/>
      <c r="BD71" s="19"/>
      <c r="BE71" s="19"/>
      <c r="BF71" s="20"/>
      <c r="BG71" s="18"/>
      <c r="BH71" s="19"/>
      <c r="BI71" s="19"/>
      <c r="BJ71" s="19"/>
      <c r="BK71" s="19"/>
      <c r="BL71" s="20"/>
      <c r="BM71" s="264"/>
      <c r="BN71" s="264"/>
      <c r="BO71" s="264"/>
      <c r="BP71" s="264"/>
      <c r="BQ71" s="259"/>
      <c r="BR71" s="259"/>
      <c r="BS71" s="260"/>
      <c r="BT71" s="1"/>
      <c r="BU71" s="1"/>
      <c r="BV71" s="1"/>
      <c r="BW71" s="1"/>
      <c r="BX71" s="1"/>
      <c r="BY71" s="1"/>
    </row>
    <row r="72" spans="1:77" ht="7.5" customHeight="1">
      <c r="A72" s="1"/>
      <c r="B72" s="104"/>
      <c r="C72" s="90"/>
      <c r="D72" s="261" t="s">
        <v>17</v>
      </c>
      <c r="E72" s="261"/>
      <c r="F72" s="261"/>
      <c r="G72" s="261"/>
      <c r="H72" s="261"/>
      <c r="I72" s="261"/>
      <c r="J72" s="261"/>
      <c r="K72" s="261"/>
      <c r="L72" s="261"/>
      <c r="M72" s="261"/>
      <c r="N72" s="261"/>
      <c r="O72" s="261"/>
      <c r="P72" s="261"/>
      <c r="Q72" s="18">
        <v>0.3541666666666667</v>
      </c>
      <c r="R72" s="19"/>
      <c r="S72" s="19"/>
      <c r="T72" s="19"/>
      <c r="U72" s="19"/>
      <c r="V72" s="20"/>
      <c r="W72" s="18">
        <v>0.7291666666666666</v>
      </c>
      <c r="X72" s="19"/>
      <c r="Y72" s="19"/>
      <c r="Z72" s="19"/>
      <c r="AA72" s="19"/>
      <c r="AB72" s="20"/>
      <c r="AC72" s="18"/>
      <c r="AD72" s="19"/>
      <c r="AE72" s="19"/>
      <c r="AF72" s="19"/>
      <c r="AG72" s="19"/>
      <c r="AH72" s="20"/>
      <c r="AI72" s="18"/>
      <c r="AJ72" s="19"/>
      <c r="AK72" s="19"/>
      <c r="AL72" s="19"/>
      <c r="AM72" s="19"/>
      <c r="AN72" s="20"/>
      <c r="AO72" s="18"/>
      <c r="AP72" s="19"/>
      <c r="AQ72" s="19"/>
      <c r="AR72" s="19"/>
      <c r="AS72" s="19"/>
      <c r="AT72" s="20"/>
      <c r="AU72" s="18"/>
      <c r="AV72" s="19"/>
      <c r="AW72" s="19"/>
      <c r="AX72" s="19"/>
      <c r="AY72" s="19"/>
      <c r="AZ72" s="20"/>
      <c r="BA72" s="18"/>
      <c r="BB72" s="19"/>
      <c r="BC72" s="19"/>
      <c r="BD72" s="19"/>
      <c r="BE72" s="19"/>
      <c r="BF72" s="20"/>
      <c r="BG72" s="18"/>
      <c r="BH72" s="19"/>
      <c r="BI72" s="19"/>
      <c r="BJ72" s="19"/>
      <c r="BK72" s="19"/>
      <c r="BL72" s="20"/>
      <c r="BM72" s="264">
        <f>IF(W72-Q72+AI72-AC72+AU72-AO72+BG72-BA72=0,0,(W72-Q72+AI72-AC72+AU72-AO72+BG72-BA72)*24)</f>
        <v>8.999999999999998</v>
      </c>
      <c r="BN72" s="264"/>
      <c r="BO72" s="264"/>
      <c r="BP72" s="264"/>
      <c r="BQ72" s="259" t="s">
        <v>5</v>
      </c>
      <c r="BR72" s="259"/>
      <c r="BS72" s="260"/>
      <c r="BT72" s="1"/>
      <c r="BU72" s="1"/>
      <c r="BV72" s="1"/>
      <c r="BW72" s="1"/>
      <c r="BX72" s="1"/>
      <c r="BY72" s="1"/>
    </row>
    <row r="73" spans="1:77" ht="7.5" customHeight="1">
      <c r="A73" s="1"/>
      <c r="B73" s="104"/>
      <c r="C73" s="90"/>
      <c r="D73" s="278"/>
      <c r="E73" s="278"/>
      <c r="F73" s="278"/>
      <c r="G73" s="278"/>
      <c r="H73" s="278"/>
      <c r="I73" s="278"/>
      <c r="J73" s="278"/>
      <c r="K73" s="278"/>
      <c r="L73" s="278"/>
      <c r="M73" s="278"/>
      <c r="N73" s="278"/>
      <c r="O73" s="278"/>
      <c r="P73" s="278"/>
      <c r="Q73" s="24"/>
      <c r="R73" s="25"/>
      <c r="S73" s="25"/>
      <c r="T73" s="25"/>
      <c r="U73" s="25"/>
      <c r="V73" s="26"/>
      <c r="W73" s="24"/>
      <c r="X73" s="25"/>
      <c r="Y73" s="25"/>
      <c r="Z73" s="25"/>
      <c r="AA73" s="25"/>
      <c r="AB73" s="26"/>
      <c r="AC73" s="24"/>
      <c r="AD73" s="25"/>
      <c r="AE73" s="25"/>
      <c r="AF73" s="25"/>
      <c r="AG73" s="25"/>
      <c r="AH73" s="26"/>
      <c r="AI73" s="24"/>
      <c r="AJ73" s="25"/>
      <c r="AK73" s="25"/>
      <c r="AL73" s="25"/>
      <c r="AM73" s="25"/>
      <c r="AN73" s="26"/>
      <c r="AO73" s="24"/>
      <c r="AP73" s="25"/>
      <c r="AQ73" s="25"/>
      <c r="AR73" s="25"/>
      <c r="AS73" s="25"/>
      <c r="AT73" s="26"/>
      <c r="AU73" s="24"/>
      <c r="AV73" s="25"/>
      <c r="AW73" s="25"/>
      <c r="AX73" s="25"/>
      <c r="AY73" s="25"/>
      <c r="AZ73" s="26"/>
      <c r="BA73" s="24"/>
      <c r="BB73" s="25"/>
      <c r="BC73" s="25"/>
      <c r="BD73" s="25"/>
      <c r="BE73" s="25"/>
      <c r="BF73" s="26"/>
      <c r="BG73" s="24"/>
      <c r="BH73" s="25"/>
      <c r="BI73" s="25"/>
      <c r="BJ73" s="25"/>
      <c r="BK73" s="25"/>
      <c r="BL73" s="26"/>
      <c r="BM73" s="265"/>
      <c r="BN73" s="265"/>
      <c r="BO73" s="265"/>
      <c r="BP73" s="265"/>
      <c r="BQ73" s="266"/>
      <c r="BR73" s="266"/>
      <c r="BS73" s="267"/>
      <c r="BT73" s="1"/>
      <c r="BU73" s="1"/>
      <c r="BV73" s="1"/>
      <c r="BW73" s="1"/>
      <c r="BX73" s="1"/>
      <c r="BY73" s="1"/>
    </row>
    <row r="74" spans="1:77" ht="7.5" customHeight="1">
      <c r="A74" s="1"/>
      <c r="B74" s="104"/>
      <c r="C74" s="90"/>
      <c r="D74" s="268" t="s">
        <v>18</v>
      </c>
      <c r="E74" s="268"/>
      <c r="F74" s="268"/>
      <c r="G74" s="268"/>
      <c r="H74" s="268"/>
      <c r="I74" s="268"/>
      <c r="J74" s="268"/>
      <c r="K74" s="268"/>
      <c r="L74" s="268"/>
      <c r="M74" s="268"/>
      <c r="N74" s="268"/>
      <c r="O74" s="268"/>
      <c r="P74" s="268"/>
      <c r="Q74" s="27">
        <v>0.3541666666666667</v>
      </c>
      <c r="R74" s="28"/>
      <c r="S74" s="28"/>
      <c r="T74" s="28"/>
      <c r="U74" s="28"/>
      <c r="V74" s="29"/>
      <c r="W74" s="27">
        <v>0.7291666666666666</v>
      </c>
      <c r="X74" s="28"/>
      <c r="Y74" s="28"/>
      <c r="Z74" s="28"/>
      <c r="AA74" s="28"/>
      <c r="AB74" s="29"/>
      <c r="AC74" s="27"/>
      <c r="AD74" s="28"/>
      <c r="AE74" s="28"/>
      <c r="AF74" s="28"/>
      <c r="AG74" s="28"/>
      <c r="AH74" s="29"/>
      <c r="AI74" s="27"/>
      <c r="AJ74" s="28"/>
      <c r="AK74" s="28"/>
      <c r="AL74" s="28"/>
      <c r="AM74" s="28"/>
      <c r="AN74" s="29"/>
      <c r="AO74" s="27"/>
      <c r="AP74" s="28"/>
      <c r="AQ74" s="28"/>
      <c r="AR74" s="28"/>
      <c r="AS74" s="28"/>
      <c r="AT74" s="29"/>
      <c r="AU74" s="27"/>
      <c r="AV74" s="28"/>
      <c r="AW74" s="28"/>
      <c r="AX74" s="28"/>
      <c r="AY74" s="28"/>
      <c r="AZ74" s="29"/>
      <c r="BA74" s="27"/>
      <c r="BB74" s="28"/>
      <c r="BC74" s="28"/>
      <c r="BD74" s="28"/>
      <c r="BE74" s="28"/>
      <c r="BF74" s="29"/>
      <c r="BG74" s="27"/>
      <c r="BH74" s="28"/>
      <c r="BI74" s="28"/>
      <c r="BJ74" s="28"/>
      <c r="BK74" s="28"/>
      <c r="BL74" s="29"/>
      <c r="BM74" s="277">
        <f>IF(W74-Q74+AI74-AC74+AU74-AO74+BG74-BA74=0,0,(W74-Q74+AI74-AC74+AU74-AO74+BG74-BA74)*24)</f>
        <v>8.999999999999998</v>
      </c>
      <c r="BN74" s="277"/>
      <c r="BO74" s="277"/>
      <c r="BP74" s="277"/>
      <c r="BQ74" s="273" t="s">
        <v>5</v>
      </c>
      <c r="BR74" s="273"/>
      <c r="BS74" s="274"/>
      <c r="BT74" s="1"/>
      <c r="BU74" s="1"/>
      <c r="BV74" s="1"/>
      <c r="BW74" s="1"/>
      <c r="BX74" s="1"/>
      <c r="BY74" s="1"/>
    </row>
    <row r="75" spans="1:77" ht="7.5" customHeight="1">
      <c r="A75" s="1"/>
      <c r="B75" s="104"/>
      <c r="C75" s="90"/>
      <c r="D75" s="261"/>
      <c r="E75" s="261"/>
      <c r="F75" s="261"/>
      <c r="G75" s="261"/>
      <c r="H75" s="261"/>
      <c r="I75" s="261"/>
      <c r="J75" s="261"/>
      <c r="K75" s="261"/>
      <c r="L75" s="261"/>
      <c r="M75" s="261"/>
      <c r="N75" s="261"/>
      <c r="O75" s="261"/>
      <c r="P75" s="261"/>
      <c r="Q75" s="18"/>
      <c r="R75" s="19"/>
      <c r="S75" s="19"/>
      <c r="T75" s="19"/>
      <c r="U75" s="19"/>
      <c r="V75" s="20"/>
      <c r="W75" s="18"/>
      <c r="X75" s="19"/>
      <c r="Y75" s="19"/>
      <c r="Z75" s="19"/>
      <c r="AA75" s="19"/>
      <c r="AB75" s="20"/>
      <c r="AC75" s="18"/>
      <c r="AD75" s="19"/>
      <c r="AE75" s="19"/>
      <c r="AF75" s="19"/>
      <c r="AG75" s="19"/>
      <c r="AH75" s="20"/>
      <c r="AI75" s="18"/>
      <c r="AJ75" s="19"/>
      <c r="AK75" s="19"/>
      <c r="AL75" s="19"/>
      <c r="AM75" s="19"/>
      <c r="AN75" s="20"/>
      <c r="AO75" s="18"/>
      <c r="AP75" s="19"/>
      <c r="AQ75" s="19"/>
      <c r="AR75" s="19"/>
      <c r="AS75" s="19"/>
      <c r="AT75" s="20"/>
      <c r="AU75" s="18"/>
      <c r="AV75" s="19"/>
      <c r="AW75" s="19"/>
      <c r="AX75" s="19"/>
      <c r="AY75" s="19"/>
      <c r="AZ75" s="20"/>
      <c r="BA75" s="18"/>
      <c r="BB75" s="19"/>
      <c r="BC75" s="19"/>
      <c r="BD75" s="19"/>
      <c r="BE75" s="19"/>
      <c r="BF75" s="20"/>
      <c r="BG75" s="18"/>
      <c r="BH75" s="19"/>
      <c r="BI75" s="19"/>
      <c r="BJ75" s="19"/>
      <c r="BK75" s="19"/>
      <c r="BL75" s="20"/>
      <c r="BM75" s="264"/>
      <c r="BN75" s="264"/>
      <c r="BO75" s="264"/>
      <c r="BP75" s="264"/>
      <c r="BQ75" s="259"/>
      <c r="BR75" s="259"/>
      <c r="BS75" s="260"/>
      <c r="BT75" s="1"/>
      <c r="BU75" s="1"/>
      <c r="BV75" s="1"/>
      <c r="BW75" s="1"/>
      <c r="BX75" s="1"/>
      <c r="BY75" s="1"/>
    </row>
    <row r="76" spans="1:77" ht="7.5" customHeight="1">
      <c r="A76" s="1"/>
      <c r="B76" s="104"/>
      <c r="C76" s="90"/>
      <c r="D76" s="261" t="s">
        <v>19</v>
      </c>
      <c r="E76" s="261"/>
      <c r="F76" s="261"/>
      <c r="G76" s="261"/>
      <c r="H76" s="261"/>
      <c r="I76" s="261"/>
      <c r="J76" s="261"/>
      <c r="K76" s="261"/>
      <c r="L76" s="261"/>
      <c r="M76" s="261"/>
      <c r="N76" s="261"/>
      <c r="O76" s="261"/>
      <c r="P76" s="261"/>
      <c r="Q76" s="18">
        <v>0.3541666666666667</v>
      </c>
      <c r="R76" s="19"/>
      <c r="S76" s="19"/>
      <c r="T76" s="19"/>
      <c r="U76" s="19"/>
      <c r="V76" s="20"/>
      <c r="W76" s="18">
        <v>0.7291666666666666</v>
      </c>
      <c r="X76" s="19"/>
      <c r="Y76" s="19"/>
      <c r="Z76" s="19"/>
      <c r="AA76" s="19"/>
      <c r="AB76" s="20"/>
      <c r="AC76" s="18"/>
      <c r="AD76" s="19"/>
      <c r="AE76" s="19"/>
      <c r="AF76" s="19"/>
      <c r="AG76" s="19"/>
      <c r="AH76" s="20"/>
      <c r="AI76" s="18"/>
      <c r="AJ76" s="19"/>
      <c r="AK76" s="19"/>
      <c r="AL76" s="19"/>
      <c r="AM76" s="19"/>
      <c r="AN76" s="20"/>
      <c r="AO76" s="18"/>
      <c r="AP76" s="19"/>
      <c r="AQ76" s="19"/>
      <c r="AR76" s="19"/>
      <c r="AS76" s="19"/>
      <c r="AT76" s="20"/>
      <c r="AU76" s="18"/>
      <c r="AV76" s="19"/>
      <c r="AW76" s="19"/>
      <c r="AX76" s="19"/>
      <c r="AY76" s="19"/>
      <c r="AZ76" s="20"/>
      <c r="BA76" s="18"/>
      <c r="BB76" s="19"/>
      <c r="BC76" s="19"/>
      <c r="BD76" s="19"/>
      <c r="BE76" s="19"/>
      <c r="BF76" s="20"/>
      <c r="BG76" s="18"/>
      <c r="BH76" s="19"/>
      <c r="BI76" s="19"/>
      <c r="BJ76" s="19"/>
      <c r="BK76" s="19"/>
      <c r="BL76" s="20"/>
      <c r="BM76" s="264">
        <f>IF(W76-Q76+AI76-AC76+AU76-AO76+BG76-BA76=0,0,(W76-Q76+AI76-AC76+AU76-AO76+BG76-BA76)*24)</f>
        <v>8.999999999999998</v>
      </c>
      <c r="BN76" s="264"/>
      <c r="BO76" s="264"/>
      <c r="BP76" s="264"/>
      <c r="BQ76" s="259" t="s">
        <v>5</v>
      </c>
      <c r="BR76" s="259"/>
      <c r="BS76" s="260"/>
      <c r="BT76" s="1"/>
      <c r="BU76" s="1"/>
      <c r="BV76" s="1"/>
      <c r="BW76" s="1"/>
      <c r="BX76" s="1"/>
      <c r="BY76" s="1"/>
    </row>
    <row r="77" spans="1:77" ht="7.5" customHeight="1" thickBot="1">
      <c r="A77" s="1"/>
      <c r="B77" s="93"/>
      <c r="C77" s="94"/>
      <c r="D77" s="275"/>
      <c r="E77" s="275"/>
      <c r="F77" s="275"/>
      <c r="G77" s="275"/>
      <c r="H77" s="275"/>
      <c r="I77" s="275"/>
      <c r="J77" s="275"/>
      <c r="K77" s="275"/>
      <c r="L77" s="275"/>
      <c r="M77" s="275"/>
      <c r="N77" s="275"/>
      <c r="O77" s="275"/>
      <c r="P77" s="275"/>
      <c r="Q77" s="21"/>
      <c r="R77" s="22"/>
      <c r="S77" s="22"/>
      <c r="T77" s="22"/>
      <c r="U77" s="22"/>
      <c r="V77" s="23"/>
      <c r="W77" s="21"/>
      <c r="X77" s="22"/>
      <c r="Y77" s="22"/>
      <c r="Z77" s="22"/>
      <c r="AA77" s="22"/>
      <c r="AB77" s="23"/>
      <c r="AC77" s="21"/>
      <c r="AD77" s="22"/>
      <c r="AE77" s="22"/>
      <c r="AF77" s="22"/>
      <c r="AG77" s="22"/>
      <c r="AH77" s="23"/>
      <c r="AI77" s="21"/>
      <c r="AJ77" s="22"/>
      <c r="AK77" s="22"/>
      <c r="AL77" s="22"/>
      <c r="AM77" s="22"/>
      <c r="AN77" s="23"/>
      <c r="AO77" s="21"/>
      <c r="AP77" s="22"/>
      <c r="AQ77" s="22"/>
      <c r="AR77" s="22"/>
      <c r="AS77" s="22"/>
      <c r="AT77" s="23"/>
      <c r="AU77" s="21"/>
      <c r="AV77" s="22"/>
      <c r="AW77" s="22"/>
      <c r="AX77" s="22"/>
      <c r="AY77" s="22"/>
      <c r="AZ77" s="23"/>
      <c r="BA77" s="21"/>
      <c r="BB77" s="22"/>
      <c r="BC77" s="22"/>
      <c r="BD77" s="22"/>
      <c r="BE77" s="22"/>
      <c r="BF77" s="23"/>
      <c r="BG77" s="21"/>
      <c r="BH77" s="22"/>
      <c r="BI77" s="22"/>
      <c r="BJ77" s="22"/>
      <c r="BK77" s="22"/>
      <c r="BL77" s="23"/>
      <c r="BM77" s="270"/>
      <c r="BN77" s="270"/>
      <c r="BO77" s="270"/>
      <c r="BP77" s="270"/>
      <c r="BQ77" s="262"/>
      <c r="BR77" s="262"/>
      <c r="BS77" s="263"/>
      <c r="BT77" s="1"/>
      <c r="BU77" s="1"/>
      <c r="BV77" s="1"/>
      <c r="BW77" s="1"/>
      <c r="BX77" s="1"/>
      <c r="BY77" s="1"/>
    </row>
    <row r="78" spans="1:77" ht="7.5" customHeight="1">
      <c r="A78" s="1"/>
      <c r="B78" s="137" t="s">
        <v>89</v>
      </c>
      <c r="C78" s="138"/>
      <c r="D78" s="271" t="s">
        <v>14</v>
      </c>
      <c r="E78" s="271"/>
      <c r="F78" s="271"/>
      <c r="G78" s="271"/>
      <c r="H78" s="271"/>
      <c r="I78" s="271"/>
      <c r="J78" s="271"/>
      <c r="K78" s="271"/>
      <c r="L78" s="271"/>
      <c r="M78" s="271"/>
      <c r="N78" s="271"/>
      <c r="O78" s="271"/>
      <c r="P78" s="271"/>
      <c r="Q78" s="30">
        <v>0.3541666666666667</v>
      </c>
      <c r="R78" s="31"/>
      <c r="S78" s="31"/>
      <c r="T78" s="31"/>
      <c r="U78" s="31"/>
      <c r="V78" s="32"/>
      <c r="W78" s="30">
        <v>0.5208333333333334</v>
      </c>
      <c r="X78" s="31"/>
      <c r="Y78" s="31"/>
      <c r="Z78" s="31"/>
      <c r="AA78" s="31"/>
      <c r="AB78" s="32"/>
      <c r="AC78" s="30"/>
      <c r="AD78" s="31"/>
      <c r="AE78" s="31"/>
      <c r="AF78" s="31"/>
      <c r="AG78" s="31"/>
      <c r="AH78" s="32"/>
      <c r="AI78" s="30"/>
      <c r="AJ78" s="31"/>
      <c r="AK78" s="31"/>
      <c r="AL78" s="31"/>
      <c r="AM78" s="31"/>
      <c r="AN78" s="32"/>
      <c r="AO78" s="30"/>
      <c r="AP78" s="31"/>
      <c r="AQ78" s="31"/>
      <c r="AR78" s="31"/>
      <c r="AS78" s="31"/>
      <c r="AT78" s="32"/>
      <c r="AU78" s="30"/>
      <c r="AV78" s="31"/>
      <c r="AW78" s="31"/>
      <c r="AX78" s="31"/>
      <c r="AY78" s="31"/>
      <c r="AZ78" s="32"/>
      <c r="BA78" s="30"/>
      <c r="BB78" s="31"/>
      <c r="BC78" s="31"/>
      <c r="BD78" s="31"/>
      <c r="BE78" s="31"/>
      <c r="BF78" s="32"/>
      <c r="BG78" s="30"/>
      <c r="BH78" s="31"/>
      <c r="BI78" s="31"/>
      <c r="BJ78" s="31"/>
      <c r="BK78" s="31"/>
      <c r="BL78" s="32"/>
      <c r="BM78" s="279">
        <f>IF(W78-Q78+AI78-AC78+AU78-AO78+BG78-BA78=0,0,(W78-Q78+AI78-AC78+AU78-AO78+BG78-BA78)*24)</f>
        <v>4</v>
      </c>
      <c r="BN78" s="279"/>
      <c r="BO78" s="279"/>
      <c r="BP78" s="279"/>
      <c r="BQ78" s="281" t="s">
        <v>5</v>
      </c>
      <c r="BR78" s="281"/>
      <c r="BS78" s="282"/>
      <c r="BT78" s="1"/>
      <c r="BU78" s="1"/>
      <c r="BV78" s="1"/>
      <c r="BW78" s="1"/>
      <c r="BX78" s="1"/>
      <c r="BY78" s="1"/>
    </row>
    <row r="79" spans="1:77" ht="7.5" customHeight="1">
      <c r="A79" s="1"/>
      <c r="B79" s="104"/>
      <c r="C79" s="90"/>
      <c r="D79" s="272"/>
      <c r="E79" s="272"/>
      <c r="F79" s="272"/>
      <c r="G79" s="272"/>
      <c r="H79" s="272"/>
      <c r="I79" s="272"/>
      <c r="J79" s="272"/>
      <c r="K79" s="272"/>
      <c r="L79" s="272"/>
      <c r="M79" s="272"/>
      <c r="N79" s="272"/>
      <c r="O79" s="272"/>
      <c r="P79" s="272"/>
      <c r="Q79" s="33"/>
      <c r="R79" s="34"/>
      <c r="S79" s="34"/>
      <c r="T79" s="34"/>
      <c r="U79" s="34"/>
      <c r="V79" s="35"/>
      <c r="W79" s="33"/>
      <c r="X79" s="34"/>
      <c r="Y79" s="34"/>
      <c r="Z79" s="34"/>
      <c r="AA79" s="34"/>
      <c r="AB79" s="35"/>
      <c r="AC79" s="33"/>
      <c r="AD79" s="34"/>
      <c r="AE79" s="34"/>
      <c r="AF79" s="34"/>
      <c r="AG79" s="34"/>
      <c r="AH79" s="35"/>
      <c r="AI79" s="33"/>
      <c r="AJ79" s="34"/>
      <c r="AK79" s="34"/>
      <c r="AL79" s="34"/>
      <c r="AM79" s="34"/>
      <c r="AN79" s="35"/>
      <c r="AO79" s="33"/>
      <c r="AP79" s="34"/>
      <c r="AQ79" s="34"/>
      <c r="AR79" s="34"/>
      <c r="AS79" s="34"/>
      <c r="AT79" s="35"/>
      <c r="AU79" s="33"/>
      <c r="AV79" s="34"/>
      <c r="AW79" s="34"/>
      <c r="AX79" s="34"/>
      <c r="AY79" s="34"/>
      <c r="AZ79" s="35"/>
      <c r="BA79" s="33"/>
      <c r="BB79" s="34"/>
      <c r="BC79" s="34"/>
      <c r="BD79" s="34"/>
      <c r="BE79" s="34"/>
      <c r="BF79" s="35"/>
      <c r="BG79" s="33"/>
      <c r="BH79" s="34"/>
      <c r="BI79" s="34"/>
      <c r="BJ79" s="34"/>
      <c r="BK79" s="34"/>
      <c r="BL79" s="35"/>
      <c r="BM79" s="280"/>
      <c r="BN79" s="280"/>
      <c r="BO79" s="280"/>
      <c r="BP79" s="280"/>
      <c r="BQ79" s="283"/>
      <c r="BR79" s="283"/>
      <c r="BS79" s="284"/>
      <c r="BT79" s="1"/>
      <c r="BU79" s="1"/>
      <c r="BV79" s="1"/>
      <c r="BW79" s="1"/>
      <c r="BX79" s="1"/>
      <c r="BY79" s="1"/>
    </row>
    <row r="80" spans="1:77" ht="7.5" customHeight="1">
      <c r="A80" s="1"/>
      <c r="B80" s="104"/>
      <c r="C80" s="90"/>
      <c r="D80" s="269" t="s">
        <v>15</v>
      </c>
      <c r="E80" s="269"/>
      <c r="F80" s="269"/>
      <c r="G80" s="269"/>
      <c r="H80" s="269"/>
      <c r="I80" s="269"/>
      <c r="J80" s="269"/>
      <c r="K80" s="269"/>
      <c r="L80" s="269"/>
      <c r="M80" s="269"/>
      <c r="N80" s="269"/>
      <c r="O80" s="269"/>
      <c r="P80" s="269"/>
      <c r="Q80" s="36">
        <v>0.3541666666666667</v>
      </c>
      <c r="R80" s="37"/>
      <c r="S80" s="37"/>
      <c r="T80" s="37"/>
      <c r="U80" s="37"/>
      <c r="V80" s="38"/>
      <c r="W80" s="36">
        <v>0.5208333333333334</v>
      </c>
      <c r="X80" s="37"/>
      <c r="Y80" s="37"/>
      <c r="Z80" s="37"/>
      <c r="AA80" s="37"/>
      <c r="AB80" s="38"/>
      <c r="AC80" s="36"/>
      <c r="AD80" s="37"/>
      <c r="AE80" s="37"/>
      <c r="AF80" s="37"/>
      <c r="AG80" s="37"/>
      <c r="AH80" s="38"/>
      <c r="AI80" s="36"/>
      <c r="AJ80" s="37"/>
      <c r="AK80" s="37"/>
      <c r="AL80" s="37"/>
      <c r="AM80" s="37"/>
      <c r="AN80" s="38"/>
      <c r="AO80" s="36"/>
      <c r="AP80" s="37"/>
      <c r="AQ80" s="37"/>
      <c r="AR80" s="37"/>
      <c r="AS80" s="37"/>
      <c r="AT80" s="38"/>
      <c r="AU80" s="36"/>
      <c r="AV80" s="37"/>
      <c r="AW80" s="37"/>
      <c r="AX80" s="37"/>
      <c r="AY80" s="37"/>
      <c r="AZ80" s="38"/>
      <c r="BA80" s="36"/>
      <c r="BB80" s="37"/>
      <c r="BC80" s="37"/>
      <c r="BD80" s="37"/>
      <c r="BE80" s="37"/>
      <c r="BF80" s="38"/>
      <c r="BG80" s="36"/>
      <c r="BH80" s="37"/>
      <c r="BI80" s="37"/>
      <c r="BJ80" s="37"/>
      <c r="BK80" s="37"/>
      <c r="BL80" s="38"/>
      <c r="BM80" s="276">
        <f>IF(W80-Q80+AI80-AC80+AU80-AO80+BG80-BA80=0,0,(W80-Q80+AI80-AC80+AU80-AO80+BG80-BA80)*24)</f>
        <v>4</v>
      </c>
      <c r="BN80" s="276"/>
      <c r="BO80" s="276"/>
      <c r="BP80" s="276"/>
      <c r="BQ80" s="257" t="s">
        <v>5</v>
      </c>
      <c r="BR80" s="257"/>
      <c r="BS80" s="258"/>
      <c r="BT80" s="1"/>
      <c r="BU80" s="1"/>
      <c r="BV80" s="1"/>
      <c r="BW80" s="1"/>
      <c r="BX80" s="1"/>
      <c r="BY80" s="1"/>
    </row>
    <row r="81" spans="1:77" ht="7.5" customHeight="1">
      <c r="A81" s="1"/>
      <c r="B81" s="104"/>
      <c r="C81" s="90"/>
      <c r="D81" s="261"/>
      <c r="E81" s="261"/>
      <c r="F81" s="261"/>
      <c r="G81" s="261"/>
      <c r="H81" s="261"/>
      <c r="I81" s="261"/>
      <c r="J81" s="261"/>
      <c r="K81" s="261"/>
      <c r="L81" s="261"/>
      <c r="M81" s="261"/>
      <c r="N81" s="261"/>
      <c r="O81" s="261"/>
      <c r="P81" s="261"/>
      <c r="Q81" s="18"/>
      <c r="R81" s="19"/>
      <c r="S81" s="19"/>
      <c r="T81" s="19"/>
      <c r="U81" s="19"/>
      <c r="V81" s="20"/>
      <c r="W81" s="18"/>
      <c r="X81" s="19"/>
      <c r="Y81" s="19"/>
      <c r="Z81" s="19"/>
      <c r="AA81" s="19"/>
      <c r="AB81" s="20"/>
      <c r="AC81" s="18"/>
      <c r="AD81" s="19"/>
      <c r="AE81" s="19"/>
      <c r="AF81" s="19"/>
      <c r="AG81" s="19"/>
      <c r="AH81" s="20"/>
      <c r="AI81" s="18"/>
      <c r="AJ81" s="19"/>
      <c r="AK81" s="19"/>
      <c r="AL81" s="19"/>
      <c r="AM81" s="19"/>
      <c r="AN81" s="20"/>
      <c r="AO81" s="18"/>
      <c r="AP81" s="19"/>
      <c r="AQ81" s="19"/>
      <c r="AR81" s="19"/>
      <c r="AS81" s="19"/>
      <c r="AT81" s="20"/>
      <c r="AU81" s="18"/>
      <c r="AV81" s="19"/>
      <c r="AW81" s="19"/>
      <c r="AX81" s="19"/>
      <c r="AY81" s="19"/>
      <c r="AZ81" s="20"/>
      <c r="BA81" s="18"/>
      <c r="BB81" s="19"/>
      <c r="BC81" s="19"/>
      <c r="BD81" s="19"/>
      <c r="BE81" s="19"/>
      <c r="BF81" s="20"/>
      <c r="BG81" s="18"/>
      <c r="BH81" s="19"/>
      <c r="BI81" s="19"/>
      <c r="BJ81" s="19"/>
      <c r="BK81" s="19"/>
      <c r="BL81" s="20"/>
      <c r="BM81" s="264"/>
      <c r="BN81" s="264"/>
      <c r="BO81" s="264"/>
      <c r="BP81" s="264"/>
      <c r="BQ81" s="259"/>
      <c r="BR81" s="259"/>
      <c r="BS81" s="260"/>
      <c r="BT81" s="1"/>
      <c r="BU81" s="1"/>
      <c r="BV81" s="1"/>
      <c r="BW81" s="1"/>
      <c r="BX81" s="1"/>
      <c r="BY81" s="1"/>
    </row>
    <row r="82" spans="1:77" ht="7.5" customHeight="1">
      <c r="A82" s="1"/>
      <c r="B82" s="104"/>
      <c r="C82" s="90"/>
      <c r="D82" s="261" t="s">
        <v>16</v>
      </c>
      <c r="E82" s="261"/>
      <c r="F82" s="261"/>
      <c r="G82" s="261"/>
      <c r="H82" s="261"/>
      <c r="I82" s="261"/>
      <c r="J82" s="261"/>
      <c r="K82" s="261"/>
      <c r="L82" s="261"/>
      <c r="M82" s="261"/>
      <c r="N82" s="261"/>
      <c r="O82" s="261"/>
      <c r="P82" s="261"/>
      <c r="Q82" s="18">
        <v>0.3541666666666667</v>
      </c>
      <c r="R82" s="19"/>
      <c r="S82" s="19"/>
      <c r="T82" s="19"/>
      <c r="U82" s="19"/>
      <c r="V82" s="20"/>
      <c r="W82" s="18">
        <v>0.5208333333333334</v>
      </c>
      <c r="X82" s="19"/>
      <c r="Y82" s="19"/>
      <c r="Z82" s="19"/>
      <c r="AA82" s="19"/>
      <c r="AB82" s="20"/>
      <c r="AC82" s="18"/>
      <c r="AD82" s="19"/>
      <c r="AE82" s="19"/>
      <c r="AF82" s="19"/>
      <c r="AG82" s="19"/>
      <c r="AH82" s="20"/>
      <c r="AI82" s="18"/>
      <c r="AJ82" s="19"/>
      <c r="AK82" s="19"/>
      <c r="AL82" s="19"/>
      <c r="AM82" s="19"/>
      <c r="AN82" s="20"/>
      <c r="AO82" s="18"/>
      <c r="AP82" s="19"/>
      <c r="AQ82" s="19"/>
      <c r="AR82" s="19"/>
      <c r="AS82" s="19"/>
      <c r="AT82" s="20"/>
      <c r="AU82" s="18"/>
      <c r="AV82" s="19"/>
      <c r="AW82" s="19"/>
      <c r="AX82" s="19"/>
      <c r="AY82" s="19"/>
      <c r="AZ82" s="20"/>
      <c r="BA82" s="18"/>
      <c r="BB82" s="19"/>
      <c r="BC82" s="19"/>
      <c r="BD82" s="19"/>
      <c r="BE82" s="19"/>
      <c r="BF82" s="20"/>
      <c r="BG82" s="18"/>
      <c r="BH82" s="19"/>
      <c r="BI82" s="19"/>
      <c r="BJ82" s="19"/>
      <c r="BK82" s="19"/>
      <c r="BL82" s="20"/>
      <c r="BM82" s="264">
        <f>IF(W82-Q82+AI82-AC82+AU82-AO82+BG82-BA82=0,0,(W82-Q82+AI82-AC82+AU82-AO82+BG82-BA82)*24)</f>
        <v>4</v>
      </c>
      <c r="BN82" s="264"/>
      <c r="BO82" s="264"/>
      <c r="BP82" s="264"/>
      <c r="BQ82" s="259" t="s">
        <v>5</v>
      </c>
      <c r="BR82" s="259"/>
      <c r="BS82" s="260"/>
      <c r="BT82" s="1"/>
      <c r="BU82" s="1"/>
      <c r="BV82" s="1"/>
      <c r="BW82" s="1"/>
      <c r="BX82" s="1"/>
      <c r="BY82" s="1"/>
    </row>
    <row r="83" spans="1:77" ht="7.5" customHeight="1">
      <c r="A83" s="1"/>
      <c r="B83" s="104"/>
      <c r="C83" s="90"/>
      <c r="D83" s="261"/>
      <c r="E83" s="261"/>
      <c r="F83" s="261"/>
      <c r="G83" s="261"/>
      <c r="H83" s="261"/>
      <c r="I83" s="261"/>
      <c r="J83" s="261"/>
      <c r="K83" s="261"/>
      <c r="L83" s="261"/>
      <c r="M83" s="261"/>
      <c r="N83" s="261"/>
      <c r="O83" s="261"/>
      <c r="P83" s="261"/>
      <c r="Q83" s="18"/>
      <c r="R83" s="19"/>
      <c r="S83" s="19"/>
      <c r="T83" s="19"/>
      <c r="U83" s="19"/>
      <c r="V83" s="20"/>
      <c r="W83" s="18"/>
      <c r="X83" s="19"/>
      <c r="Y83" s="19"/>
      <c r="Z83" s="19"/>
      <c r="AA83" s="19"/>
      <c r="AB83" s="20"/>
      <c r="AC83" s="18"/>
      <c r="AD83" s="19"/>
      <c r="AE83" s="19"/>
      <c r="AF83" s="19"/>
      <c r="AG83" s="19"/>
      <c r="AH83" s="20"/>
      <c r="AI83" s="18"/>
      <c r="AJ83" s="19"/>
      <c r="AK83" s="19"/>
      <c r="AL83" s="19"/>
      <c r="AM83" s="19"/>
      <c r="AN83" s="20"/>
      <c r="AO83" s="18"/>
      <c r="AP83" s="19"/>
      <c r="AQ83" s="19"/>
      <c r="AR83" s="19"/>
      <c r="AS83" s="19"/>
      <c r="AT83" s="20"/>
      <c r="AU83" s="18"/>
      <c r="AV83" s="19"/>
      <c r="AW83" s="19"/>
      <c r="AX83" s="19"/>
      <c r="AY83" s="19"/>
      <c r="AZ83" s="20"/>
      <c r="BA83" s="18"/>
      <c r="BB83" s="19"/>
      <c r="BC83" s="19"/>
      <c r="BD83" s="19"/>
      <c r="BE83" s="19"/>
      <c r="BF83" s="20"/>
      <c r="BG83" s="18"/>
      <c r="BH83" s="19"/>
      <c r="BI83" s="19"/>
      <c r="BJ83" s="19"/>
      <c r="BK83" s="19"/>
      <c r="BL83" s="20"/>
      <c r="BM83" s="264"/>
      <c r="BN83" s="264"/>
      <c r="BO83" s="264"/>
      <c r="BP83" s="264"/>
      <c r="BQ83" s="259"/>
      <c r="BR83" s="259"/>
      <c r="BS83" s="260"/>
      <c r="BT83" s="1"/>
      <c r="BU83" s="1"/>
      <c r="BV83" s="1"/>
      <c r="BW83" s="1"/>
      <c r="BX83" s="1"/>
      <c r="BY83" s="1"/>
    </row>
    <row r="84" spans="1:77" ht="7.5" customHeight="1">
      <c r="A84" s="1"/>
      <c r="B84" s="104"/>
      <c r="C84" s="90"/>
      <c r="D84" s="261" t="s">
        <v>17</v>
      </c>
      <c r="E84" s="261"/>
      <c r="F84" s="261"/>
      <c r="G84" s="261"/>
      <c r="H84" s="261"/>
      <c r="I84" s="261"/>
      <c r="J84" s="261"/>
      <c r="K84" s="261"/>
      <c r="L84" s="261"/>
      <c r="M84" s="261"/>
      <c r="N84" s="261"/>
      <c r="O84" s="261"/>
      <c r="P84" s="261"/>
      <c r="Q84" s="18">
        <v>0.3541666666666667</v>
      </c>
      <c r="R84" s="19"/>
      <c r="S84" s="19"/>
      <c r="T84" s="19"/>
      <c r="U84" s="19"/>
      <c r="V84" s="20"/>
      <c r="W84" s="18">
        <v>0.5208333333333334</v>
      </c>
      <c r="X84" s="19"/>
      <c r="Y84" s="19"/>
      <c r="Z84" s="19"/>
      <c r="AA84" s="19"/>
      <c r="AB84" s="20"/>
      <c r="AC84" s="18"/>
      <c r="AD84" s="19"/>
      <c r="AE84" s="19"/>
      <c r="AF84" s="19"/>
      <c r="AG84" s="19"/>
      <c r="AH84" s="20"/>
      <c r="AI84" s="18"/>
      <c r="AJ84" s="19"/>
      <c r="AK84" s="19"/>
      <c r="AL84" s="19"/>
      <c r="AM84" s="19"/>
      <c r="AN84" s="20"/>
      <c r="AO84" s="18"/>
      <c r="AP84" s="19"/>
      <c r="AQ84" s="19"/>
      <c r="AR84" s="19"/>
      <c r="AS84" s="19"/>
      <c r="AT84" s="20"/>
      <c r="AU84" s="18"/>
      <c r="AV84" s="19"/>
      <c r="AW84" s="19"/>
      <c r="AX84" s="19"/>
      <c r="AY84" s="19"/>
      <c r="AZ84" s="20"/>
      <c r="BA84" s="18"/>
      <c r="BB84" s="19"/>
      <c r="BC84" s="19"/>
      <c r="BD84" s="19"/>
      <c r="BE84" s="19"/>
      <c r="BF84" s="20"/>
      <c r="BG84" s="18"/>
      <c r="BH84" s="19"/>
      <c r="BI84" s="19"/>
      <c r="BJ84" s="19"/>
      <c r="BK84" s="19"/>
      <c r="BL84" s="20"/>
      <c r="BM84" s="264">
        <f>IF(W84-Q84+AI84-AC84+AU84-AO84+BG84-BA84=0,0,(W84-Q84+AI84-AC84+AU84-AO84+BG84-BA84)*24)</f>
        <v>4</v>
      </c>
      <c r="BN84" s="264"/>
      <c r="BO84" s="264"/>
      <c r="BP84" s="264"/>
      <c r="BQ84" s="259" t="s">
        <v>5</v>
      </c>
      <c r="BR84" s="259"/>
      <c r="BS84" s="260"/>
      <c r="BT84" s="1"/>
      <c r="BU84" s="1"/>
      <c r="BV84" s="1"/>
      <c r="BW84" s="1"/>
      <c r="BX84" s="1"/>
      <c r="BY84" s="1"/>
    </row>
    <row r="85" spans="1:77" ht="7.5" customHeight="1">
      <c r="A85" s="1"/>
      <c r="B85" s="104"/>
      <c r="C85" s="90"/>
      <c r="D85" s="278"/>
      <c r="E85" s="278"/>
      <c r="F85" s="278"/>
      <c r="G85" s="278"/>
      <c r="H85" s="278"/>
      <c r="I85" s="278"/>
      <c r="J85" s="278"/>
      <c r="K85" s="278"/>
      <c r="L85" s="278"/>
      <c r="M85" s="278"/>
      <c r="N85" s="278"/>
      <c r="O85" s="278"/>
      <c r="P85" s="278"/>
      <c r="Q85" s="24"/>
      <c r="R85" s="25"/>
      <c r="S85" s="25"/>
      <c r="T85" s="25"/>
      <c r="U85" s="25"/>
      <c r="V85" s="26"/>
      <c r="W85" s="24"/>
      <c r="X85" s="25"/>
      <c r="Y85" s="25"/>
      <c r="Z85" s="25"/>
      <c r="AA85" s="25"/>
      <c r="AB85" s="26"/>
      <c r="AC85" s="24"/>
      <c r="AD85" s="25"/>
      <c r="AE85" s="25"/>
      <c r="AF85" s="25"/>
      <c r="AG85" s="25"/>
      <c r="AH85" s="26"/>
      <c r="AI85" s="24"/>
      <c r="AJ85" s="25"/>
      <c r="AK85" s="25"/>
      <c r="AL85" s="25"/>
      <c r="AM85" s="25"/>
      <c r="AN85" s="26"/>
      <c r="AO85" s="24"/>
      <c r="AP85" s="25"/>
      <c r="AQ85" s="25"/>
      <c r="AR85" s="25"/>
      <c r="AS85" s="25"/>
      <c r="AT85" s="26"/>
      <c r="AU85" s="24"/>
      <c r="AV85" s="25"/>
      <c r="AW85" s="25"/>
      <c r="AX85" s="25"/>
      <c r="AY85" s="25"/>
      <c r="AZ85" s="26"/>
      <c r="BA85" s="24"/>
      <c r="BB85" s="25"/>
      <c r="BC85" s="25"/>
      <c r="BD85" s="25"/>
      <c r="BE85" s="25"/>
      <c r="BF85" s="26"/>
      <c r="BG85" s="24"/>
      <c r="BH85" s="25"/>
      <c r="BI85" s="25"/>
      <c r="BJ85" s="25"/>
      <c r="BK85" s="25"/>
      <c r="BL85" s="26"/>
      <c r="BM85" s="265"/>
      <c r="BN85" s="265"/>
      <c r="BO85" s="265"/>
      <c r="BP85" s="265"/>
      <c r="BQ85" s="266"/>
      <c r="BR85" s="266"/>
      <c r="BS85" s="267"/>
      <c r="BT85" s="1"/>
      <c r="BU85" s="1"/>
      <c r="BV85" s="1"/>
      <c r="BW85" s="1"/>
      <c r="BX85" s="1"/>
      <c r="BY85" s="1"/>
    </row>
    <row r="86" spans="1:77" ht="7.5" customHeight="1">
      <c r="A86" s="1"/>
      <c r="B86" s="104"/>
      <c r="C86" s="90"/>
      <c r="D86" s="268" t="s">
        <v>18</v>
      </c>
      <c r="E86" s="268"/>
      <c r="F86" s="268"/>
      <c r="G86" s="268"/>
      <c r="H86" s="268"/>
      <c r="I86" s="268"/>
      <c r="J86" s="268"/>
      <c r="K86" s="268"/>
      <c r="L86" s="268"/>
      <c r="M86" s="268"/>
      <c r="N86" s="268"/>
      <c r="O86" s="268"/>
      <c r="P86" s="268"/>
      <c r="Q86" s="27">
        <v>0.3541666666666667</v>
      </c>
      <c r="R86" s="28"/>
      <c r="S86" s="28"/>
      <c r="T86" s="28"/>
      <c r="U86" s="28"/>
      <c r="V86" s="29"/>
      <c r="W86" s="27">
        <v>0.5208333333333334</v>
      </c>
      <c r="X86" s="28"/>
      <c r="Y86" s="28"/>
      <c r="Z86" s="28"/>
      <c r="AA86" s="28"/>
      <c r="AB86" s="29"/>
      <c r="AC86" s="27"/>
      <c r="AD86" s="28"/>
      <c r="AE86" s="28"/>
      <c r="AF86" s="28"/>
      <c r="AG86" s="28"/>
      <c r="AH86" s="29"/>
      <c r="AI86" s="27"/>
      <c r="AJ86" s="28"/>
      <c r="AK86" s="28"/>
      <c r="AL86" s="28"/>
      <c r="AM86" s="28"/>
      <c r="AN86" s="29"/>
      <c r="AO86" s="27"/>
      <c r="AP86" s="28"/>
      <c r="AQ86" s="28"/>
      <c r="AR86" s="28"/>
      <c r="AS86" s="28"/>
      <c r="AT86" s="29"/>
      <c r="AU86" s="27"/>
      <c r="AV86" s="28"/>
      <c r="AW86" s="28"/>
      <c r="AX86" s="28"/>
      <c r="AY86" s="28"/>
      <c r="AZ86" s="29"/>
      <c r="BA86" s="27"/>
      <c r="BB86" s="28"/>
      <c r="BC86" s="28"/>
      <c r="BD86" s="28"/>
      <c r="BE86" s="28"/>
      <c r="BF86" s="29"/>
      <c r="BG86" s="27"/>
      <c r="BH86" s="28"/>
      <c r="BI86" s="28"/>
      <c r="BJ86" s="28"/>
      <c r="BK86" s="28"/>
      <c r="BL86" s="29"/>
      <c r="BM86" s="277">
        <f>IF(W86-Q86+AI86-AC86+AU86-AO86+BG86-BA86=0,0,(W86-Q86+AI86-AC86+AU86-AO86+BG86-BA86)*24)</f>
        <v>4</v>
      </c>
      <c r="BN86" s="277"/>
      <c r="BO86" s="277"/>
      <c r="BP86" s="277"/>
      <c r="BQ86" s="273" t="s">
        <v>5</v>
      </c>
      <c r="BR86" s="273"/>
      <c r="BS86" s="274"/>
      <c r="BT86" s="1"/>
      <c r="BU86" s="1"/>
      <c r="BV86" s="1"/>
      <c r="BW86" s="1"/>
      <c r="BX86" s="1"/>
      <c r="BY86" s="1"/>
    </row>
    <row r="87" spans="1:77" ht="7.5" customHeight="1">
      <c r="A87" s="1"/>
      <c r="B87" s="104"/>
      <c r="C87" s="90"/>
      <c r="D87" s="261"/>
      <c r="E87" s="261"/>
      <c r="F87" s="261"/>
      <c r="G87" s="261"/>
      <c r="H87" s="261"/>
      <c r="I87" s="261"/>
      <c r="J87" s="261"/>
      <c r="K87" s="261"/>
      <c r="L87" s="261"/>
      <c r="M87" s="261"/>
      <c r="N87" s="261"/>
      <c r="O87" s="261"/>
      <c r="P87" s="261"/>
      <c r="Q87" s="18"/>
      <c r="R87" s="19"/>
      <c r="S87" s="19"/>
      <c r="T87" s="19"/>
      <c r="U87" s="19"/>
      <c r="V87" s="20"/>
      <c r="W87" s="18"/>
      <c r="X87" s="19"/>
      <c r="Y87" s="19"/>
      <c r="Z87" s="19"/>
      <c r="AA87" s="19"/>
      <c r="AB87" s="20"/>
      <c r="AC87" s="18"/>
      <c r="AD87" s="19"/>
      <c r="AE87" s="19"/>
      <c r="AF87" s="19"/>
      <c r="AG87" s="19"/>
      <c r="AH87" s="20"/>
      <c r="AI87" s="18"/>
      <c r="AJ87" s="19"/>
      <c r="AK87" s="19"/>
      <c r="AL87" s="19"/>
      <c r="AM87" s="19"/>
      <c r="AN87" s="20"/>
      <c r="AO87" s="18"/>
      <c r="AP87" s="19"/>
      <c r="AQ87" s="19"/>
      <c r="AR87" s="19"/>
      <c r="AS87" s="19"/>
      <c r="AT87" s="20"/>
      <c r="AU87" s="18"/>
      <c r="AV87" s="19"/>
      <c r="AW87" s="19"/>
      <c r="AX87" s="19"/>
      <c r="AY87" s="19"/>
      <c r="AZ87" s="20"/>
      <c r="BA87" s="18"/>
      <c r="BB87" s="19"/>
      <c r="BC87" s="19"/>
      <c r="BD87" s="19"/>
      <c r="BE87" s="19"/>
      <c r="BF87" s="20"/>
      <c r="BG87" s="18"/>
      <c r="BH87" s="19"/>
      <c r="BI87" s="19"/>
      <c r="BJ87" s="19"/>
      <c r="BK87" s="19"/>
      <c r="BL87" s="20"/>
      <c r="BM87" s="264"/>
      <c r="BN87" s="264"/>
      <c r="BO87" s="264"/>
      <c r="BP87" s="264"/>
      <c r="BQ87" s="259"/>
      <c r="BR87" s="259"/>
      <c r="BS87" s="260"/>
      <c r="BT87" s="1"/>
      <c r="BU87" s="1"/>
      <c r="BV87" s="1"/>
      <c r="BW87" s="1"/>
      <c r="BX87" s="1"/>
      <c r="BY87" s="1"/>
    </row>
    <row r="88" spans="1:77" ht="7.5" customHeight="1">
      <c r="A88" s="1"/>
      <c r="B88" s="104"/>
      <c r="C88" s="90"/>
      <c r="D88" s="261" t="s">
        <v>19</v>
      </c>
      <c r="E88" s="261"/>
      <c r="F88" s="261"/>
      <c r="G88" s="261"/>
      <c r="H88" s="261"/>
      <c r="I88" s="261"/>
      <c r="J88" s="261"/>
      <c r="K88" s="261"/>
      <c r="L88" s="261"/>
      <c r="M88" s="261"/>
      <c r="N88" s="261"/>
      <c r="O88" s="261"/>
      <c r="P88" s="261"/>
      <c r="Q88" s="18">
        <v>0.3541666666666667</v>
      </c>
      <c r="R88" s="19"/>
      <c r="S88" s="19"/>
      <c r="T88" s="19"/>
      <c r="U88" s="19"/>
      <c r="V88" s="20"/>
      <c r="W88" s="18">
        <v>0.5208333333333334</v>
      </c>
      <c r="X88" s="19"/>
      <c r="Y88" s="19"/>
      <c r="Z88" s="19"/>
      <c r="AA88" s="19"/>
      <c r="AB88" s="20"/>
      <c r="AC88" s="18"/>
      <c r="AD88" s="19"/>
      <c r="AE88" s="19"/>
      <c r="AF88" s="19"/>
      <c r="AG88" s="19"/>
      <c r="AH88" s="20"/>
      <c r="AI88" s="18"/>
      <c r="AJ88" s="19"/>
      <c r="AK88" s="19"/>
      <c r="AL88" s="19"/>
      <c r="AM88" s="19"/>
      <c r="AN88" s="20"/>
      <c r="AO88" s="18"/>
      <c r="AP88" s="19"/>
      <c r="AQ88" s="19"/>
      <c r="AR88" s="19"/>
      <c r="AS88" s="19"/>
      <c r="AT88" s="20"/>
      <c r="AU88" s="18"/>
      <c r="AV88" s="19"/>
      <c r="AW88" s="19"/>
      <c r="AX88" s="19"/>
      <c r="AY88" s="19"/>
      <c r="AZ88" s="20"/>
      <c r="BA88" s="18"/>
      <c r="BB88" s="19"/>
      <c r="BC88" s="19"/>
      <c r="BD88" s="19"/>
      <c r="BE88" s="19"/>
      <c r="BF88" s="20"/>
      <c r="BG88" s="18"/>
      <c r="BH88" s="19"/>
      <c r="BI88" s="19"/>
      <c r="BJ88" s="19"/>
      <c r="BK88" s="19"/>
      <c r="BL88" s="20"/>
      <c r="BM88" s="264">
        <f>IF(W88-Q88+AI88-AC88+AU88-AO88+BG88-BA88=0,0,(W88-Q88+AI88-AC88+AU88-AO88+BG88-BA88)*24)</f>
        <v>4</v>
      </c>
      <c r="BN88" s="264"/>
      <c r="BO88" s="264"/>
      <c r="BP88" s="264"/>
      <c r="BQ88" s="259" t="s">
        <v>5</v>
      </c>
      <c r="BR88" s="259"/>
      <c r="BS88" s="260"/>
      <c r="BT88" s="1"/>
      <c r="BU88" s="1"/>
      <c r="BV88" s="1"/>
      <c r="BW88" s="1"/>
      <c r="BX88" s="1"/>
      <c r="BY88" s="1"/>
    </row>
    <row r="89" spans="1:77" ht="7.5" customHeight="1" thickBot="1">
      <c r="A89" s="1"/>
      <c r="B89" s="93"/>
      <c r="C89" s="94"/>
      <c r="D89" s="275"/>
      <c r="E89" s="275"/>
      <c r="F89" s="275"/>
      <c r="G89" s="275"/>
      <c r="H89" s="275"/>
      <c r="I89" s="275"/>
      <c r="J89" s="275"/>
      <c r="K89" s="275"/>
      <c r="L89" s="275"/>
      <c r="M89" s="275"/>
      <c r="N89" s="275"/>
      <c r="O89" s="275"/>
      <c r="P89" s="275"/>
      <c r="Q89" s="21"/>
      <c r="R89" s="22"/>
      <c r="S89" s="22"/>
      <c r="T89" s="22"/>
      <c r="U89" s="22"/>
      <c r="V89" s="23"/>
      <c r="W89" s="21"/>
      <c r="X89" s="22"/>
      <c r="Y89" s="22"/>
      <c r="Z89" s="22"/>
      <c r="AA89" s="22"/>
      <c r="AB89" s="23"/>
      <c r="AC89" s="21"/>
      <c r="AD89" s="22"/>
      <c r="AE89" s="22"/>
      <c r="AF89" s="22"/>
      <c r="AG89" s="22"/>
      <c r="AH89" s="23"/>
      <c r="AI89" s="21"/>
      <c r="AJ89" s="22"/>
      <c r="AK89" s="22"/>
      <c r="AL89" s="22"/>
      <c r="AM89" s="22"/>
      <c r="AN89" s="23"/>
      <c r="AO89" s="21"/>
      <c r="AP89" s="22"/>
      <c r="AQ89" s="22"/>
      <c r="AR89" s="22"/>
      <c r="AS89" s="22"/>
      <c r="AT89" s="23"/>
      <c r="AU89" s="21"/>
      <c r="AV89" s="22"/>
      <c r="AW89" s="22"/>
      <c r="AX89" s="22"/>
      <c r="AY89" s="22"/>
      <c r="AZ89" s="23"/>
      <c r="BA89" s="21"/>
      <c r="BB89" s="22"/>
      <c r="BC89" s="22"/>
      <c r="BD89" s="22"/>
      <c r="BE89" s="22"/>
      <c r="BF89" s="23"/>
      <c r="BG89" s="21"/>
      <c r="BH89" s="22"/>
      <c r="BI89" s="22"/>
      <c r="BJ89" s="22"/>
      <c r="BK89" s="22"/>
      <c r="BL89" s="23"/>
      <c r="BM89" s="270"/>
      <c r="BN89" s="270"/>
      <c r="BO89" s="270"/>
      <c r="BP89" s="270"/>
      <c r="BQ89" s="262"/>
      <c r="BR89" s="262"/>
      <c r="BS89" s="263"/>
      <c r="BT89" s="1"/>
      <c r="BU89" s="1"/>
      <c r="BV89" s="1"/>
      <c r="BW89" s="1"/>
      <c r="BX89" s="1"/>
      <c r="BY89" s="1"/>
    </row>
    <row r="90" spans="1:77" ht="7.5" customHeight="1">
      <c r="A90" s="1"/>
      <c r="B90" s="137" t="s">
        <v>90</v>
      </c>
      <c r="C90" s="138"/>
      <c r="D90" s="271" t="s">
        <v>14</v>
      </c>
      <c r="E90" s="271"/>
      <c r="F90" s="271"/>
      <c r="G90" s="271"/>
      <c r="H90" s="271"/>
      <c r="I90" s="271"/>
      <c r="J90" s="271"/>
      <c r="K90" s="271"/>
      <c r="L90" s="271"/>
      <c r="M90" s="271"/>
      <c r="N90" s="271"/>
      <c r="O90" s="271"/>
      <c r="P90" s="271"/>
      <c r="Q90" s="30"/>
      <c r="R90" s="31"/>
      <c r="S90" s="31"/>
      <c r="T90" s="31"/>
      <c r="U90" s="31"/>
      <c r="V90" s="32"/>
      <c r="W90" s="30"/>
      <c r="X90" s="31"/>
      <c r="Y90" s="31"/>
      <c r="Z90" s="31"/>
      <c r="AA90" s="31"/>
      <c r="AB90" s="32"/>
      <c r="AC90" s="30"/>
      <c r="AD90" s="31"/>
      <c r="AE90" s="31"/>
      <c r="AF90" s="31"/>
      <c r="AG90" s="31"/>
      <c r="AH90" s="32"/>
      <c r="AI90" s="30"/>
      <c r="AJ90" s="31"/>
      <c r="AK90" s="31"/>
      <c r="AL90" s="31"/>
      <c r="AM90" s="31"/>
      <c r="AN90" s="32"/>
      <c r="AO90" s="30"/>
      <c r="AP90" s="31"/>
      <c r="AQ90" s="31"/>
      <c r="AR90" s="31"/>
      <c r="AS90" s="31"/>
      <c r="AT90" s="32"/>
      <c r="AU90" s="30"/>
      <c r="AV90" s="31"/>
      <c r="AW90" s="31"/>
      <c r="AX90" s="31"/>
      <c r="AY90" s="31"/>
      <c r="AZ90" s="32"/>
      <c r="BA90" s="30"/>
      <c r="BB90" s="31"/>
      <c r="BC90" s="31"/>
      <c r="BD90" s="31"/>
      <c r="BE90" s="31"/>
      <c r="BF90" s="32"/>
      <c r="BG90" s="30"/>
      <c r="BH90" s="31"/>
      <c r="BI90" s="31"/>
      <c r="BJ90" s="31"/>
      <c r="BK90" s="31"/>
      <c r="BL90" s="32"/>
      <c r="BM90" s="279">
        <f>IF(W90-Q90+AI90-AC90+AU90-AO90+BG90-BA90=0,0,(W90-Q90+AI90-AC90+AU90-AO90+BG90-BA90)*24)</f>
        <v>0</v>
      </c>
      <c r="BN90" s="279"/>
      <c r="BO90" s="279"/>
      <c r="BP90" s="279"/>
      <c r="BQ90" s="281" t="s">
        <v>5</v>
      </c>
      <c r="BR90" s="281"/>
      <c r="BS90" s="282"/>
      <c r="BT90" s="1"/>
      <c r="BU90" s="1"/>
      <c r="BV90" s="1"/>
      <c r="BW90" s="1"/>
      <c r="BX90" s="1"/>
      <c r="BY90" s="1"/>
    </row>
    <row r="91" spans="1:77" ht="7.5" customHeight="1">
      <c r="A91" s="1"/>
      <c r="B91" s="104"/>
      <c r="C91" s="90"/>
      <c r="D91" s="272"/>
      <c r="E91" s="272"/>
      <c r="F91" s="272"/>
      <c r="G91" s="272"/>
      <c r="H91" s="272"/>
      <c r="I91" s="272"/>
      <c r="J91" s="272"/>
      <c r="K91" s="272"/>
      <c r="L91" s="272"/>
      <c r="M91" s="272"/>
      <c r="N91" s="272"/>
      <c r="O91" s="272"/>
      <c r="P91" s="272"/>
      <c r="Q91" s="33"/>
      <c r="R91" s="34"/>
      <c r="S91" s="34"/>
      <c r="T91" s="34"/>
      <c r="U91" s="34"/>
      <c r="V91" s="35"/>
      <c r="W91" s="33"/>
      <c r="X91" s="34"/>
      <c r="Y91" s="34"/>
      <c r="Z91" s="34"/>
      <c r="AA91" s="34"/>
      <c r="AB91" s="35"/>
      <c r="AC91" s="33"/>
      <c r="AD91" s="34"/>
      <c r="AE91" s="34"/>
      <c r="AF91" s="34"/>
      <c r="AG91" s="34"/>
      <c r="AH91" s="35"/>
      <c r="AI91" s="33"/>
      <c r="AJ91" s="34"/>
      <c r="AK91" s="34"/>
      <c r="AL91" s="34"/>
      <c r="AM91" s="34"/>
      <c r="AN91" s="35"/>
      <c r="AO91" s="33"/>
      <c r="AP91" s="34"/>
      <c r="AQ91" s="34"/>
      <c r="AR91" s="34"/>
      <c r="AS91" s="34"/>
      <c r="AT91" s="35"/>
      <c r="AU91" s="33"/>
      <c r="AV91" s="34"/>
      <c r="AW91" s="34"/>
      <c r="AX91" s="34"/>
      <c r="AY91" s="34"/>
      <c r="AZ91" s="35"/>
      <c r="BA91" s="33"/>
      <c r="BB91" s="34"/>
      <c r="BC91" s="34"/>
      <c r="BD91" s="34"/>
      <c r="BE91" s="34"/>
      <c r="BF91" s="35"/>
      <c r="BG91" s="33"/>
      <c r="BH91" s="34"/>
      <c r="BI91" s="34"/>
      <c r="BJ91" s="34"/>
      <c r="BK91" s="34"/>
      <c r="BL91" s="35"/>
      <c r="BM91" s="280"/>
      <c r="BN91" s="280"/>
      <c r="BO91" s="280"/>
      <c r="BP91" s="280"/>
      <c r="BQ91" s="283"/>
      <c r="BR91" s="283"/>
      <c r="BS91" s="284"/>
      <c r="BT91" s="1"/>
      <c r="BU91" s="1"/>
      <c r="BV91" s="1"/>
      <c r="BW91" s="1"/>
      <c r="BX91" s="1"/>
      <c r="BY91" s="1"/>
    </row>
    <row r="92" spans="1:77" ht="7.5" customHeight="1">
      <c r="A92" s="1"/>
      <c r="B92" s="104"/>
      <c r="C92" s="90"/>
      <c r="D92" s="269" t="s">
        <v>15</v>
      </c>
      <c r="E92" s="269"/>
      <c r="F92" s="269"/>
      <c r="G92" s="269"/>
      <c r="H92" s="269"/>
      <c r="I92" s="269"/>
      <c r="J92" s="269"/>
      <c r="K92" s="269"/>
      <c r="L92" s="269"/>
      <c r="M92" s="269"/>
      <c r="N92" s="269"/>
      <c r="O92" s="269"/>
      <c r="P92" s="269"/>
      <c r="Q92" s="36"/>
      <c r="R92" s="37"/>
      <c r="S92" s="37"/>
      <c r="T92" s="37"/>
      <c r="U92" s="37"/>
      <c r="V92" s="38"/>
      <c r="W92" s="36"/>
      <c r="X92" s="37"/>
      <c r="Y92" s="37"/>
      <c r="Z92" s="37"/>
      <c r="AA92" s="37"/>
      <c r="AB92" s="38"/>
      <c r="AC92" s="36"/>
      <c r="AD92" s="37"/>
      <c r="AE92" s="37"/>
      <c r="AF92" s="37"/>
      <c r="AG92" s="37"/>
      <c r="AH92" s="38"/>
      <c r="AI92" s="36"/>
      <c r="AJ92" s="37"/>
      <c r="AK92" s="37"/>
      <c r="AL92" s="37"/>
      <c r="AM92" s="37"/>
      <c r="AN92" s="38"/>
      <c r="AO92" s="36"/>
      <c r="AP92" s="37"/>
      <c r="AQ92" s="37"/>
      <c r="AR92" s="37"/>
      <c r="AS92" s="37"/>
      <c r="AT92" s="38"/>
      <c r="AU92" s="36"/>
      <c r="AV92" s="37"/>
      <c r="AW92" s="37"/>
      <c r="AX92" s="37"/>
      <c r="AY92" s="37"/>
      <c r="AZ92" s="38"/>
      <c r="BA92" s="36"/>
      <c r="BB92" s="37"/>
      <c r="BC92" s="37"/>
      <c r="BD92" s="37"/>
      <c r="BE92" s="37"/>
      <c r="BF92" s="38"/>
      <c r="BG92" s="36"/>
      <c r="BH92" s="37"/>
      <c r="BI92" s="37"/>
      <c r="BJ92" s="37"/>
      <c r="BK92" s="37"/>
      <c r="BL92" s="38"/>
      <c r="BM92" s="276">
        <f>IF(W92-Q92+AI92-AC92+AU92-AO92+BG92-BA92=0,0,(W92-Q92+AI92-AC92+AU92-AO92+BG92-BA92)*24)</f>
        <v>0</v>
      </c>
      <c r="BN92" s="276"/>
      <c r="BO92" s="276"/>
      <c r="BP92" s="276"/>
      <c r="BQ92" s="257" t="s">
        <v>5</v>
      </c>
      <c r="BR92" s="257"/>
      <c r="BS92" s="258"/>
      <c r="BT92" s="1"/>
      <c r="BU92" s="1"/>
      <c r="BV92" s="1"/>
      <c r="BW92" s="1"/>
      <c r="BX92" s="1"/>
      <c r="BY92" s="1"/>
    </row>
    <row r="93" spans="1:77" ht="7.5" customHeight="1">
      <c r="A93" s="1"/>
      <c r="B93" s="104"/>
      <c r="C93" s="90"/>
      <c r="D93" s="261"/>
      <c r="E93" s="261"/>
      <c r="F93" s="261"/>
      <c r="G93" s="261"/>
      <c r="H93" s="261"/>
      <c r="I93" s="261"/>
      <c r="J93" s="261"/>
      <c r="K93" s="261"/>
      <c r="L93" s="261"/>
      <c r="M93" s="261"/>
      <c r="N93" s="261"/>
      <c r="O93" s="261"/>
      <c r="P93" s="261"/>
      <c r="Q93" s="18"/>
      <c r="R93" s="19"/>
      <c r="S93" s="19"/>
      <c r="T93" s="19"/>
      <c r="U93" s="19"/>
      <c r="V93" s="20"/>
      <c r="W93" s="18"/>
      <c r="X93" s="19"/>
      <c r="Y93" s="19"/>
      <c r="Z93" s="19"/>
      <c r="AA93" s="19"/>
      <c r="AB93" s="20"/>
      <c r="AC93" s="18"/>
      <c r="AD93" s="19"/>
      <c r="AE93" s="19"/>
      <c r="AF93" s="19"/>
      <c r="AG93" s="19"/>
      <c r="AH93" s="20"/>
      <c r="AI93" s="18"/>
      <c r="AJ93" s="19"/>
      <c r="AK93" s="19"/>
      <c r="AL93" s="19"/>
      <c r="AM93" s="19"/>
      <c r="AN93" s="20"/>
      <c r="AO93" s="18"/>
      <c r="AP93" s="19"/>
      <c r="AQ93" s="19"/>
      <c r="AR93" s="19"/>
      <c r="AS93" s="19"/>
      <c r="AT93" s="20"/>
      <c r="AU93" s="18"/>
      <c r="AV93" s="19"/>
      <c r="AW93" s="19"/>
      <c r="AX93" s="19"/>
      <c r="AY93" s="19"/>
      <c r="AZ93" s="20"/>
      <c r="BA93" s="18"/>
      <c r="BB93" s="19"/>
      <c r="BC93" s="19"/>
      <c r="BD93" s="19"/>
      <c r="BE93" s="19"/>
      <c r="BF93" s="20"/>
      <c r="BG93" s="18"/>
      <c r="BH93" s="19"/>
      <c r="BI93" s="19"/>
      <c r="BJ93" s="19"/>
      <c r="BK93" s="19"/>
      <c r="BL93" s="20"/>
      <c r="BM93" s="264"/>
      <c r="BN93" s="264"/>
      <c r="BO93" s="264"/>
      <c r="BP93" s="264"/>
      <c r="BQ93" s="259"/>
      <c r="BR93" s="259"/>
      <c r="BS93" s="260"/>
      <c r="BT93" s="1"/>
      <c r="BU93" s="1"/>
      <c r="BV93" s="1"/>
      <c r="BW93" s="1"/>
      <c r="BX93" s="1"/>
      <c r="BY93" s="1"/>
    </row>
    <row r="94" spans="1:77" ht="7.5" customHeight="1">
      <c r="A94" s="1"/>
      <c r="B94" s="104"/>
      <c r="C94" s="90"/>
      <c r="D94" s="261" t="s">
        <v>16</v>
      </c>
      <c r="E94" s="261"/>
      <c r="F94" s="261"/>
      <c r="G94" s="261"/>
      <c r="H94" s="261"/>
      <c r="I94" s="261"/>
      <c r="J94" s="261"/>
      <c r="K94" s="261"/>
      <c r="L94" s="261"/>
      <c r="M94" s="261"/>
      <c r="N94" s="261"/>
      <c r="O94" s="261"/>
      <c r="P94" s="261"/>
      <c r="Q94" s="18"/>
      <c r="R94" s="19"/>
      <c r="S94" s="19"/>
      <c r="T94" s="19"/>
      <c r="U94" s="19"/>
      <c r="V94" s="20"/>
      <c r="W94" s="18"/>
      <c r="X94" s="19"/>
      <c r="Y94" s="19"/>
      <c r="Z94" s="19"/>
      <c r="AA94" s="19"/>
      <c r="AB94" s="20"/>
      <c r="AC94" s="18"/>
      <c r="AD94" s="19"/>
      <c r="AE94" s="19"/>
      <c r="AF94" s="19"/>
      <c r="AG94" s="19"/>
      <c r="AH94" s="20"/>
      <c r="AI94" s="18"/>
      <c r="AJ94" s="19"/>
      <c r="AK94" s="19"/>
      <c r="AL94" s="19"/>
      <c r="AM94" s="19"/>
      <c r="AN94" s="20"/>
      <c r="AO94" s="18"/>
      <c r="AP94" s="19"/>
      <c r="AQ94" s="19"/>
      <c r="AR94" s="19"/>
      <c r="AS94" s="19"/>
      <c r="AT94" s="20"/>
      <c r="AU94" s="18"/>
      <c r="AV94" s="19"/>
      <c r="AW94" s="19"/>
      <c r="AX94" s="19"/>
      <c r="AY94" s="19"/>
      <c r="AZ94" s="20"/>
      <c r="BA94" s="18"/>
      <c r="BB94" s="19"/>
      <c r="BC94" s="19"/>
      <c r="BD94" s="19"/>
      <c r="BE94" s="19"/>
      <c r="BF94" s="20"/>
      <c r="BG94" s="18"/>
      <c r="BH94" s="19"/>
      <c r="BI94" s="19"/>
      <c r="BJ94" s="19"/>
      <c r="BK94" s="19"/>
      <c r="BL94" s="20"/>
      <c r="BM94" s="264">
        <f>IF(W94-Q94+AI94-AC94+AU94-AO94+BG94-BA94=0,0,(W94-Q94+AI94-AC94+AU94-AO94+BG94-BA94)*24)</f>
        <v>0</v>
      </c>
      <c r="BN94" s="264"/>
      <c r="BO94" s="264"/>
      <c r="BP94" s="264"/>
      <c r="BQ94" s="259" t="s">
        <v>5</v>
      </c>
      <c r="BR94" s="259"/>
      <c r="BS94" s="260"/>
      <c r="BT94" s="1"/>
      <c r="BU94" s="1"/>
      <c r="BV94" s="1"/>
      <c r="BW94" s="1"/>
      <c r="BX94" s="1"/>
      <c r="BY94" s="1"/>
    </row>
    <row r="95" spans="1:77" ht="7.5" customHeight="1">
      <c r="A95" s="1"/>
      <c r="B95" s="104"/>
      <c r="C95" s="90"/>
      <c r="D95" s="261"/>
      <c r="E95" s="261"/>
      <c r="F95" s="261"/>
      <c r="G95" s="261"/>
      <c r="H95" s="261"/>
      <c r="I95" s="261"/>
      <c r="J95" s="261"/>
      <c r="K95" s="261"/>
      <c r="L95" s="261"/>
      <c r="M95" s="261"/>
      <c r="N95" s="261"/>
      <c r="O95" s="261"/>
      <c r="P95" s="261"/>
      <c r="Q95" s="18"/>
      <c r="R95" s="19"/>
      <c r="S95" s="19"/>
      <c r="T95" s="19"/>
      <c r="U95" s="19"/>
      <c r="V95" s="20"/>
      <c r="W95" s="18"/>
      <c r="X95" s="19"/>
      <c r="Y95" s="19"/>
      <c r="Z95" s="19"/>
      <c r="AA95" s="19"/>
      <c r="AB95" s="20"/>
      <c r="AC95" s="18"/>
      <c r="AD95" s="19"/>
      <c r="AE95" s="19"/>
      <c r="AF95" s="19"/>
      <c r="AG95" s="19"/>
      <c r="AH95" s="20"/>
      <c r="AI95" s="18"/>
      <c r="AJ95" s="19"/>
      <c r="AK95" s="19"/>
      <c r="AL95" s="19"/>
      <c r="AM95" s="19"/>
      <c r="AN95" s="20"/>
      <c r="AO95" s="18"/>
      <c r="AP95" s="19"/>
      <c r="AQ95" s="19"/>
      <c r="AR95" s="19"/>
      <c r="AS95" s="19"/>
      <c r="AT95" s="20"/>
      <c r="AU95" s="18"/>
      <c r="AV95" s="19"/>
      <c r="AW95" s="19"/>
      <c r="AX95" s="19"/>
      <c r="AY95" s="19"/>
      <c r="AZ95" s="20"/>
      <c r="BA95" s="18"/>
      <c r="BB95" s="19"/>
      <c r="BC95" s="19"/>
      <c r="BD95" s="19"/>
      <c r="BE95" s="19"/>
      <c r="BF95" s="20"/>
      <c r="BG95" s="18"/>
      <c r="BH95" s="19"/>
      <c r="BI95" s="19"/>
      <c r="BJ95" s="19"/>
      <c r="BK95" s="19"/>
      <c r="BL95" s="20"/>
      <c r="BM95" s="264"/>
      <c r="BN95" s="264"/>
      <c r="BO95" s="264"/>
      <c r="BP95" s="264"/>
      <c r="BQ95" s="259"/>
      <c r="BR95" s="259"/>
      <c r="BS95" s="260"/>
      <c r="BT95" s="1"/>
      <c r="BU95" s="1"/>
      <c r="BV95" s="1"/>
      <c r="BW95" s="1"/>
      <c r="BX95" s="1"/>
      <c r="BY95" s="1"/>
    </row>
    <row r="96" spans="1:77" ht="7.5" customHeight="1">
      <c r="A96" s="1"/>
      <c r="B96" s="104"/>
      <c r="C96" s="90"/>
      <c r="D96" s="261" t="s">
        <v>17</v>
      </c>
      <c r="E96" s="261"/>
      <c r="F96" s="261"/>
      <c r="G96" s="261"/>
      <c r="H96" s="261"/>
      <c r="I96" s="261"/>
      <c r="J96" s="261"/>
      <c r="K96" s="261"/>
      <c r="L96" s="261"/>
      <c r="M96" s="261"/>
      <c r="N96" s="261"/>
      <c r="O96" s="261"/>
      <c r="P96" s="261"/>
      <c r="Q96" s="18"/>
      <c r="R96" s="19"/>
      <c r="S96" s="19"/>
      <c r="T96" s="19"/>
      <c r="U96" s="19"/>
      <c r="V96" s="20"/>
      <c r="W96" s="18"/>
      <c r="X96" s="19"/>
      <c r="Y96" s="19"/>
      <c r="Z96" s="19"/>
      <c r="AA96" s="19"/>
      <c r="AB96" s="20"/>
      <c r="AC96" s="18"/>
      <c r="AD96" s="19"/>
      <c r="AE96" s="19"/>
      <c r="AF96" s="19"/>
      <c r="AG96" s="19"/>
      <c r="AH96" s="20"/>
      <c r="AI96" s="18"/>
      <c r="AJ96" s="19"/>
      <c r="AK96" s="19"/>
      <c r="AL96" s="19"/>
      <c r="AM96" s="19"/>
      <c r="AN96" s="20"/>
      <c r="AO96" s="18"/>
      <c r="AP96" s="19"/>
      <c r="AQ96" s="19"/>
      <c r="AR96" s="19"/>
      <c r="AS96" s="19"/>
      <c r="AT96" s="20"/>
      <c r="AU96" s="18"/>
      <c r="AV96" s="19"/>
      <c r="AW96" s="19"/>
      <c r="AX96" s="19"/>
      <c r="AY96" s="19"/>
      <c r="AZ96" s="20"/>
      <c r="BA96" s="18"/>
      <c r="BB96" s="19"/>
      <c r="BC96" s="19"/>
      <c r="BD96" s="19"/>
      <c r="BE96" s="19"/>
      <c r="BF96" s="20"/>
      <c r="BG96" s="18"/>
      <c r="BH96" s="19"/>
      <c r="BI96" s="19"/>
      <c r="BJ96" s="19"/>
      <c r="BK96" s="19"/>
      <c r="BL96" s="20"/>
      <c r="BM96" s="264">
        <f>IF(W96-Q96+AI96-AC96+AU96-AO96+BG96-BA96=0,0,(W96-Q96+AI96-AC96+AU96-AO96+BG96-BA96)*24)</f>
        <v>0</v>
      </c>
      <c r="BN96" s="264"/>
      <c r="BO96" s="264"/>
      <c r="BP96" s="264"/>
      <c r="BQ96" s="259" t="s">
        <v>5</v>
      </c>
      <c r="BR96" s="259"/>
      <c r="BS96" s="260"/>
      <c r="BT96" s="1"/>
      <c r="BU96" s="1"/>
      <c r="BV96" s="1"/>
      <c r="BW96" s="1"/>
      <c r="BX96" s="1"/>
      <c r="BY96" s="1"/>
    </row>
    <row r="97" spans="1:77" ht="7.5" customHeight="1">
      <c r="A97" s="1"/>
      <c r="B97" s="104"/>
      <c r="C97" s="90"/>
      <c r="D97" s="278"/>
      <c r="E97" s="278"/>
      <c r="F97" s="278"/>
      <c r="G97" s="278"/>
      <c r="H97" s="278"/>
      <c r="I97" s="278"/>
      <c r="J97" s="278"/>
      <c r="K97" s="278"/>
      <c r="L97" s="278"/>
      <c r="M97" s="278"/>
      <c r="N97" s="278"/>
      <c r="O97" s="278"/>
      <c r="P97" s="278"/>
      <c r="Q97" s="24"/>
      <c r="R97" s="25"/>
      <c r="S97" s="25"/>
      <c r="T97" s="25"/>
      <c r="U97" s="25"/>
      <c r="V97" s="26"/>
      <c r="W97" s="24"/>
      <c r="X97" s="25"/>
      <c r="Y97" s="25"/>
      <c r="Z97" s="25"/>
      <c r="AA97" s="25"/>
      <c r="AB97" s="26"/>
      <c r="AC97" s="24"/>
      <c r="AD97" s="25"/>
      <c r="AE97" s="25"/>
      <c r="AF97" s="25"/>
      <c r="AG97" s="25"/>
      <c r="AH97" s="26"/>
      <c r="AI97" s="24"/>
      <c r="AJ97" s="25"/>
      <c r="AK97" s="25"/>
      <c r="AL97" s="25"/>
      <c r="AM97" s="25"/>
      <c r="AN97" s="26"/>
      <c r="AO97" s="24"/>
      <c r="AP97" s="25"/>
      <c r="AQ97" s="25"/>
      <c r="AR97" s="25"/>
      <c r="AS97" s="25"/>
      <c r="AT97" s="26"/>
      <c r="AU97" s="24"/>
      <c r="AV97" s="25"/>
      <c r="AW97" s="25"/>
      <c r="AX97" s="25"/>
      <c r="AY97" s="25"/>
      <c r="AZ97" s="26"/>
      <c r="BA97" s="24"/>
      <c r="BB97" s="25"/>
      <c r="BC97" s="25"/>
      <c r="BD97" s="25"/>
      <c r="BE97" s="25"/>
      <c r="BF97" s="26"/>
      <c r="BG97" s="24"/>
      <c r="BH97" s="25"/>
      <c r="BI97" s="25"/>
      <c r="BJ97" s="25"/>
      <c r="BK97" s="25"/>
      <c r="BL97" s="26"/>
      <c r="BM97" s="265"/>
      <c r="BN97" s="265"/>
      <c r="BO97" s="265"/>
      <c r="BP97" s="265"/>
      <c r="BQ97" s="266"/>
      <c r="BR97" s="266"/>
      <c r="BS97" s="267"/>
      <c r="BT97" s="1"/>
      <c r="BU97" s="1"/>
      <c r="BV97" s="1"/>
      <c r="BW97" s="1"/>
      <c r="BX97" s="1"/>
      <c r="BY97" s="1"/>
    </row>
    <row r="98" spans="1:77" ht="7.5" customHeight="1">
      <c r="A98" s="1"/>
      <c r="B98" s="104"/>
      <c r="C98" s="90"/>
      <c r="D98" s="268" t="s">
        <v>18</v>
      </c>
      <c r="E98" s="268"/>
      <c r="F98" s="268"/>
      <c r="G98" s="268"/>
      <c r="H98" s="268"/>
      <c r="I98" s="268"/>
      <c r="J98" s="268"/>
      <c r="K98" s="268"/>
      <c r="L98" s="268"/>
      <c r="M98" s="268"/>
      <c r="N98" s="268"/>
      <c r="O98" s="268"/>
      <c r="P98" s="268"/>
      <c r="Q98" s="27"/>
      <c r="R98" s="28"/>
      <c r="S98" s="28"/>
      <c r="T98" s="28"/>
      <c r="U98" s="28"/>
      <c r="V98" s="29"/>
      <c r="W98" s="27"/>
      <c r="X98" s="28"/>
      <c r="Y98" s="28"/>
      <c r="Z98" s="28"/>
      <c r="AA98" s="28"/>
      <c r="AB98" s="29"/>
      <c r="AC98" s="27"/>
      <c r="AD98" s="28"/>
      <c r="AE98" s="28"/>
      <c r="AF98" s="28"/>
      <c r="AG98" s="28"/>
      <c r="AH98" s="29"/>
      <c r="AI98" s="27"/>
      <c r="AJ98" s="28"/>
      <c r="AK98" s="28"/>
      <c r="AL98" s="28"/>
      <c r="AM98" s="28"/>
      <c r="AN98" s="29"/>
      <c r="AO98" s="27"/>
      <c r="AP98" s="28"/>
      <c r="AQ98" s="28"/>
      <c r="AR98" s="28"/>
      <c r="AS98" s="28"/>
      <c r="AT98" s="29"/>
      <c r="AU98" s="27"/>
      <c r="AV98" s="28"/>
      <c r="AW98" s="28"/>
      <c r="AX98" s="28"/>
      <c r="AY98" s="28"/>
      <c r="AZ98" s="29"/>
      <c r="BA98" s="27"/>
      <c r="BB98" s="28"/>
      <c r="BC98" s="28"/>
      <c r="BD98" s="28"/>
      <c r="BE98" s="28"/>
      <c r="BF98" s="29"/>
      <c r="BG98" s="27"/>
      <c r="BH98" s="28"/>
      <c r="BI98" s="28"/>
      <c r="BJ98" s="28"/>
      <c r="BK98" s="28"/>
      <c r="BL98" s="29"/>
      <c r="BM98" s="277">
        <f>IF(W98-Q98+AI98-AC98+AU98-AO98+BG98-BA98=0,0,(W98-Q98+AI98-AC98+AU98-AO98+BG98-BA98)*24)</f>
        <v>0</v>
      </c>
      <c r="BN98" s="277"/>
      <c r="BO98" s="277"/>
      <c r="BP98" s="277"/>
      <c r="BQ98" s="273" t="s">
        <v>5</v>
      </c>
      <c r="BR98" s="273"/>
      <c r="BS98" s="274"/>
      <c r="BT98" s="1"/>
      <c r="BU98" s="1"/>
      <c r="BV98" s="1"/>
      <c r="BW98" s="1"/>
      <c r="BX98" s="1"/>
      <c r="BY98" s="1"/>
    </row>
    <row r="99" spans="1:77" ht="7.5" customHeight="1">
      <c r="A99" s="1"/>
      <c r="B99" s="104"/>
      <c r="C99" s="90"/>
      <c r="D99" s="261"/>
      <c r="E99" s="261"/>
      <c r="F99" s="261"/>
      <c r="G99" s="261"/>
      <c r="H99" s="261"/>
      <c r="I99" s="261"/>
      <c r="J99" s="261"/>
      <c r="K99" s="261"/>
      <c r="L99" s="261"/>
      <c r="M99" s="261"/>
      <c r="N99" s="261"/>
      <c r="O99" s="261"/>
      <c r="P99" s="261"/>
      <c r="Q99" s="18"/>
      <c r="R99" s="19"/>
      <c r="S99" s="19"/>
      <c r="T99" s="19"/>
      <c r="U99" s="19"/>
      <c r="V99" s="20"/>
      <c r="W99" s="18"/>
      <c r="X99" s="19"/>
      <c r="Y99" s="19"/>
      <c r="Z99" s="19"/>
      <c r="AA99" s="19"/>
      <c r="AB99" s="20"/>
      <c r="AC99" s="18"/>
      <c r="AD99" s="19"/>
      <c r="AE99" s="19"/>
      <c r="AF99" s="19"/>
      <c r="AG99" s="19"/>
      <c r="AH99" s="20"/>
      <c r="AI99" s="18"/>
      <c r="AJ99" s="19"/>
      <c r="AK99" s="19"/>
      <c r="AL99" s="19"/>
      <c r="AM99" s="19"/>
      <c r="AN99" s="20"/>
      <c r="AO99" s="18"/>
      <c r="AP99" s="19"/>
      <c r="AQ99" s="19"/>
      <c r="AR99" s="19"/>
      <c r="AS99" s="19"/>
      <c r="AT99" s="20"/>
      <c r="AU99" s="18"/>
      <c r="AV99" s="19"/>
      <c r="AW99" s="19"/>
      <c r="AX99" s="19"/>
      <c r="AY99" s="19"/>
      <c r="AZ99" s="20"/>
      <c r="BA99" s="18"/>
      <c r="BB99" s="19"/>
      <c r="BC99" s="19"/>
      <c r="BD99" s="19"/>
      <c r="BE99" s="19"/>
      <c r="BF99" s="20"/>
      <c r="BG99" s="18"/>
      <c r="BH99" s="19"/>
      <c r="BI99" s="19"/>
      <c r="BJ99" s="19"/>
      <c r="BK99" s="19"/>
      <c r="BL99" s="20"/>
      <c r="BM99" s="264"/>
      <c r="BN99" s="264"/>
      <c r="BO99" s="264"/>
      <c r="BP99" s="264"/>
      <c r="BQ99" s="259"/>
      <c r="BR99" s="259"/>
      <c r="BS99" s="260"/>
      <c r="BT99" s="1"/>
      <c r="BU99" s="1"/>
      <c r="BV99" s="1"/>
      <c r="BW99" s="1"/>
      <c r="BX99" s="1"/>
      <c r="BY99" s="1"/>
    </row>
    <row r="100" spans="1:77" ht="7.5" customHeight="1">
      <c r="A100" s="1"/>
      <c r="B100" s="104"/>
      <c r="C100" s="90"/>
      <c r="D100" s="261" t="s">
        <v>19</v>
      </c>
      <c r="E100" s="261"/>
      <c r="F100" s="261"/>
      <c r="G100" s="261"/>
      <c r="H100" s="261"/>
      <c r="I100" s="261"/>
      <c r="J100" s="261"/>
      <c r="K100" s="261"/>
      <c r="L100" s="261"/>
      <c r="M100" s="261"/>
      <c r="N100" s="261"/>
      <c r="O100" s="261"/>
      <c r="P100" s="261"/>
      <c r="Q100" s="18"/>
      <c r="R100" s="19"/>
      <c r="S100" s="19"/>
      <c r="T100" s="19"/>
      <c r="U100" s="19"/>
      <c r="V100" s="20"/>
      <c r="W100" s="18"/>
      <c r="X100" s="19"/>
      <c r="Y100" s="19"/>
      <c r="Z100" s="19"/>
      <c r="AA100" s="19"/>
      <c r="AB100" s="20"/>
      <c r="AC100" s="18"/>
      <c r="AD100" s="19"/>
      <c r="AE100" s="19"/>
      <c r="AF100" s="19"/>
      <c r="AG100" s="19"/>
      <c r="AH100" s="20"/>
      <c r="AI100" s="18"/>
      <c r="AJ100" s="19"/>
      <c r="AK100" s="19"/>
      <c r="AL100" s="19"/>
      <c r="AM100" s="19"/>
      <c r="AN100" s="20"/>
      <c r="AO100" s="18"/>
      <c r="AP100" s="19"/>
      <c r="AQ100" s="19"/>
      <c r="AR100" s="19"/>
      <c r="AS100" s="19"/>
      <c r="AT100" s="20"/>
      <c r="AU100" s="18"/>
      <c r="AV100" s="19"/>
      <c r="AW100" s="19"/>
      <c r="AX100" s="19"/>
      <c r="AY100" s="19"/>
      <c r="AZ100" s="20"/>
      <c r="BA100" s="18"/>
      <c r="BB100" s="19"/>
      <c r="BC100" s="19"/>
      <c r="BD100" s="19"/>
      <c r="BE100" s="19"/>
      <c r="BF100" s="20"/>
      <c r="BG100" s="18"/>
      <c r="BH100" s="19"/>
      <c r="BI100" s="19"/>
      <c r="BJ100" s="19"/>
      <c r="BK100" s="19"/>
      <c r="BL100" s="20"/>
      <c r="BM100" s="264">
        <f>IF(W100-Q100+AI100-AC100+AU100-AO100+BG100-BA100=0,0,(W100-Q100+AI100-AC100+AU100-AO100+BG100-BA100)*24)</f>
        <v>0</v>
      </c>
      <c r="BN100" s="264"/>
      <c r="BO100" s="264"/>
      <c r="BP100" s="264"/>
      <c r="BQ100" s="259" t="s">
        <v>5</v>
      </c>
      <c r="BR100" s="259"/>
      <c r="BS100" s="260"/>
      <c r="BT100" s="1"/>
      <c r="BU100" s="1"/>
      <c r="BV100" s="1"/>
      <c r="BW100" s="1"/>
      <c r="BX100" s="1"/>
      <c r="BY100" s="1"/>
    </row>
    <row r="101" spans="1:77" ht="7.5" customHeight="1" thickBot="1">
      <c r="A101" s="1"/>
      <c r="B101" s="93"/>
      <c r="C101" s="94"/>
      <c r="D101" s="275"/>
      <c r="E101" s="275"/>
      <c r="F101" s="275"/>
      <c r="G101" s="275"/>
      <c r="H101" s="275"/>
      <c r="I101" s="275"/>
      <c r="J101" s="275"/>
      <c r="K101" s="275"/>
      <c r="L101" s="275"/>
      <c r="M101" s="275"/>
      <c r="N101" s="275"/>
      <c r="O101" s="275"/>
      <c r="P101" s="275"/>
      <c r="Q101" s="21"/>
      <c r="R101" s="22"/>
      <c r="S101" s="22"/>
      <c r="T101" s="22"/>
      <c r="U101" s="22"/>
      <c r="V101" s="23"/>
      <c r="W101" s="21"/>
      <c r="X101" s="22"/>
      <c r="Y101" s="22"/>
      <c r="Z101" s="22"/>
      <c r="AA101" s="22"/>
      <c r="AB101" s="23"/>
      <c r="AC101" s="21"/>
      <c r="AD101" s="22"/>
      <c r="AE101" s="22"/>
      <c r="AF101" s="22"/>
      <c r="AG101" s="22"/>
      <c r="AH101" s="23"/>
      <c r="AI101" s="21"/>
      <c r="AJ101" s="22"/>
      <c r="AK101" s="22"/>
      <c r="AL101" s="22"/>
      <c r="AM101" s="22"/>
      <c r="AN101" s="23"/>
      <c r="AO101" s="21"/>
      <c r="AP101" s="22"/>
      <c r="AQ101" s="22"/>
      <c r="AR101" s="22"/>
      <c r="AS101" s="22"/>
      <c r="AT101" s="23"/>
      <c r="AU101" s="21"/>
      <c r="AV101" s="22"/>
      <c r="AW101" s="22"/>
      <c r="AX101" s="22"/>
      <c r="AY101" s="22"/>
      <c r="AZ101" s="23"/>
      <c r="BA101" s="21"/>
      <c r="BB101" s="22"/>
      <c r="BC101" s="22"/>
      <c r="BD101" s="22"/>
      <c r="BE101" s="22"/>
      <c r="BF101" s="23"/>
      <c r="BG101" s="21"/>
      <c r="BH101" s="22"/>
      <c r="BI101" s="22"/>
      <c r="BJ101" s="22"/>
      <c r="BK101" s="22"/>
      <c r="BL101" s="23"/>
      <c r="BM101" s="270"/>
      <c r="BN101" s="270"/>
      <c r="BO101" s="270"/>
      <c r="BP101" s="270"/>
      <c r="BQ101" s="262"/>
      <c r="BR101" s="262"/>
      <c r="BS101" s="263"/>
      <c r="BT101" s="1"/>
      <c r="BU101" s="1"/>
      <c r="BV101" s="1"/>
      <c r="BW101" s="1"/>
      <c r="BX101" s="1"/>
      <c r="BY101" s="1"/>
    </row>
    <row r="102" spans="1:77"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row>
    <row r="103" spans="1:77" ht="14.25" customHeight="1">
      <c r="A103" s="1"/>
      <c r="B103" s="227" t="s">
        <v>21</v>
      </c>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1"/>
      <c r="BU103" s="1"/>
      <c r="BV103" s="1"/>
      <c r="BW103" s="1"/>
      <c r="BX103" s="1"/>
      <c r="BY103" s="1"/>
    </row>
    <row r="104" spans="1:77" ht="14.25" customHeight="1" thickBot="1">
      <c r="A104" s="1"/>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1"/>
      <c r="BU104" s="1"/>
      <c r="BV104" s="1"/>
      <c r="BW104" s="1"/>
      <c r="BX104" s="1"/>
      <c r="BY104" s="1"/>
    </row>
    <row r="105" spans="1:77" ht="13.5" customHeight="1">
      <c r="A105" s="1"/>
      <c r="B105" s="228" t="s">
        <v>23</v>
      </c>
      <c r="C105" s="229"/>
      <c r="D105" s="229"/>
      <c r="E105" s="230"/>
      <c r="F105" s="82" t="s">
        <v>24</v>
      </c>
      <c r="G105" s="83"/>
      <c r="H105" s="83"/>
      <c r="I105" s="83"/>
      <c r="J105" s="83"/>
      <c r="K105" s="83"/>
      <c r="L105" s="83"/>
      <c r="M105" s="83"/>
      <c r="N105" s="83"/>
      <c r="O105" s="83"/>
      <c r="P105" s="83"/>
      <c r="Q105" s="83"/>
      <c r="R105" s="83"/>
      <c r="S105" s="83"/>
      <c r="T105" s="83"/>
      <c r="U105" s="83"/>
      <c r="V105" s="84"/>
      <c r="W105" s="82" t="s">
        <v>25</v>
      </c>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237" t="s">
        <v>62</v>
      </c>
      <c r="BC105" s="238"/>
      <c r="BD105" s="238"/>
      <c r="BE105" s="238"/>
      <c r="BF105" s="238"/>
      <c r="BG105" s="239"/>
      <c r="BH105" s="246" t="s">
        <v>77</v>
      </c>
      <c r="BI105" s="246"/>
      <c r="BJ105" s="246"/>
      <c r="BK105" s="246"/>
      <c r="BL105" s="246"/>
      <c r="BM105" s="246"/>
      <c r="BN105" s="246"/>
      <c r="BO105" s="246"/>
      <c r="BP105" s="246"/>
      <c r="BQ105" s="246"/>
      <c r="BR105" s="246"/>
      <c r="BS105" s="247"/>
      <c r="BT105" s="1"/>
      <c r="BU105" s="1"/>
      <c r="BV105" s="1"/>
      <c r="BW105" s="1"/>
      <c r="BX105" s="1"/>
      <c r="BY105" s="1"/>
    </row>
    <row r="106" spans="1:77" ht="13.5" customHeight="1">
      <c r="A106" s="1"/>
      <c r="B106" s="231"/>
      <c r="C106" s="232"/>
      <c r="D106" s="232"/>
      <c r="E106" s="233"/>
      <c r="F106" s="85"/>
      <c r="G106" s="86"/>
      <c r="H106" s="86"/>
      <c r="I106" s="86"/>
      <c r="J106" s="86"/>
      <c r="K106" s="86"/>
      <c r="L106" s="86"/>
      <c r="M106" s="86"/>
      <c r="N106" s="86"/>
      <c r="O106" s="86"/>
      <c r="P106" s="86"/>
      <c r="Q106" s="86"/>
      <c r="R106" s="86"/>
      <c r="S106" s="86"/>
      <c r="T106" s="86"/>
      <c r="U106" s="86"/>
      <c r="V106" s="87"/>
      <c r="W106" s="85"/>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240"/>
      <c r="BC106" s="241"/>
      <c r="BD106" s="241"/>
      <c r="BE106" s="241"/>
      <c r="BF106" s="241"/>
      <c r="BG106" s="242"/>
      <c r="BH106" s="248"/>
      <c r="BI106" s="248"/>
      <c r="BJ106" s="248"/>
      <c r="BK106" s="248"/>
      <c r="BL106" s="248"/>
      <c r="BM106" s="248"/>
      <c r="BN106" s="248"/>
      <c r="BO106" s="248"/>
      <c r="BP106" s="248"/>
      <c r="BQ106" s="248"/>
      <c r="BR106" s="248"/>
      <c r="BS106" s="249"/>
      <c r="BT106" s="1"/>
      <c r="BU106" s="1"/>
      <c r="BV106" s="1" t="s">
        <v>58</v>
      </c>
      <c r="BW106" s="1"/>
      <c r="BX106" s="1"/>
      <c r="BY106" s="1"/>
    </row>
    <row r="107" spans="1:77" ht="12.75" customHeight="1">
      <c r="A107" s="1"/>
      <c r="B107" s="231"/>
      <c r="C107" s="232"/>
      <c r="D107" s="232"/>
      <c r="E107" s="233"/>
      <c r="F107" s="58" t="s">
        <v>27</v>
      </c>
      <c r="G107" s="59"/>
      <c r="H107" s="59"/>
      <c r="I107" s="59"/>
      <c r="J107" s="59"/>
      <c r="K107" s="59"/>
      <c r="L107" s="59"/>
      <c r="M107" s="59"/>
      <c r="N107" s="59"/>
      <c r="O107" s="59"/>
      <c r="P107" s="59"/>
      <c r="Q107" s="59"/>
      <c r="R107" s="59"/>
      <c r="S107" s="59"/>
      <c r="T107" s="59"/>
      <c r="U107" s="59"/>
      <c r="V107" s="59"/>
      <c r="W107" s="59"/>
      <c r="X107" s="59"/>
      <c r="Y107" s="59"/>
      <c r="Z107" s="59"/>
      <c r="AA107" s="60"/>
      <c r="AB107" s="59" t="s">
        <v>28</v>
      </c>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240"/>
      <c r="BC107" s="241"/>
      <c r="BD107" s="241"/>
      <c r="BE107" s="241"/>
      <c r="BF107" s="241"/>
      <c r="BG107" s="242"/>
      <c r="BH107" s="250"/>
      <c r="BI107" s="250"/>
      <c r="BJ107" s="250"/>
      <c r="BK107" s="250"/>
      <c r="BL107" s="250"/>
      <c r="BM107" s="250"/>
      <c r="BN107" s="252" t="s">
        <v>63</v>
      </c>
      <c r="BO107" s="253"/>
      <c r="BP107" s="253"/>
      <c r="BQ107" s="253"/>
      <c r="BR107" s="253"/>
      <c r="BS107" s="254"/>
      <c r="BT107" s="1"/>
      <c r="BU107" s="1" t="s">
        <v>60</v>
      </c>
      <c r="BV107" s="1" t="s">
        <v>59</v>
      </c>
      <c r="BW107" s="1"/>
      <c r="BX107" s="1"/>
      <c r="BY107" s="1"/>
    </row>
    <row r="108" spans="1:77" ht="12.75" customHeight="1" thickBot="1">
      <c r="A108" s="1"/>
      <c r="B108" s="234"/>
      <c r="C108" s="235"/>
      <c r="D108" s="235"/>
      <c r="E108" s="236"/>
      <c r="F108" s="61"/>
      <c r="G108" s="62"/>
      <c r="H108" s="62"/>
      <c r="I108" s="62"/>
      <c r="J108" s="62"/>
      <c r="K108" s="62"/>
      <c r="L108" s="62"/>
      <c r="M108" s="62"/>
      <c r="N108" s="62"/>
      <c r="O108" s="62"/>
      <c r="P108" s="62"/>
      <c r="Q108" s="62"/>
      <c r="R108" s="62"/>
      <c r="S108" s="62"/>
      <c r="T108" s="62"/>
      <c r="U108" s="62"/>
      <c r="V108" s="62"/>
      <c r="W108" s="62"/>
      <c r="X108" s="62"/>
      <c r="Y108" s="62"/>
      <c r="Z108" s="62"/>
      <c r="AA108" s="63"/>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243"/>
      <c r="BC108" s="244"/>
      <c r="BD108" s="244"/>
      <c r="BE108" s="244"/>
      <c r="BF108" s="244"/>
      <c r="BG108" s="245"/>
      <c r="BH108" s="251"/>
      <c r="BI108" s="251"/>
      <c r="BJ108" s="251"/>
      <c r="BK108" s="251"/>
      <c r="BL108" s="251"/>
      <c r="BM108" s="251"/>
      <c r="BN108" s="255"/>
      <c r="BO108" s="251"/>
      <c r="BP108" s="251"/>
      <c r="BQ108" s="251"/>
      <c r="BR108" s="251"/>
      <c r="BS108" s="256"/>
      <c r="BT108" s="1"/>
      <c r="BU108" s="1"/>
      <c r="BV108" s="1"/>
      <c r="BW108" s="1"/>
      <c r="BX108" s="1"/>
      <c r="BY108" s="1"/>
    </row>
    <row r="109" spans="1:84" ht="12.75" customHeight="1">
      <c r="A109" s="1"/>
      <c r="B109" s="218" t="s">
        <v>26</v>
      </c>
      <c r="C109" s="219"/>
      <c r="D109" s="219"/>
      <c r="E109" s="220"/>
      <c r="F109" s="191" t="s">
        <v>91</v>
      </c>
      <c r="G109" s="192"/>
      <c r="H109" s="192"/>
      <c r="I109" s="192"/>
      <c r="J109" s="192"/>
      <c r="K109" s="192"/>
      <c r="L109" s="192"/>
      <c r="M109" s="192"/>
      <c r="N109" s="192"/>
      <c r="O109" s="192"/>
      <c r="P109" s="192"/>
      <c r="Q109" s="192"/>
      <c r="R109" s="192"/>
      <c r="S109" s="192"/>
      <c r="T109" s="192"/>
      <c r="U109" s="192"/>
      <c r="V109" s="193"/>
      <c r="W109" s="197" t="s">
        <v>92</v>
      </c>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9"/>
      <c r="BB109" s="203">
        <v>40</v>
      </c>
      <c r="BC109" s="204"/>
      <c r="BD109" s="204"/>
      <c r="BE109" s="204"/>
      <c r="BF109" s="204"/>
      <c r="BG109" s="205"/>
      <c r="BH109" s="209">
        <v>40</v>
      </c>
      <c r="BI109" s="209"/>
      <c r="BJ109" s="209"/>
      <c r="BK109" s="209"/>
      <c r="BL109" s="209"/>
      <c r="BM109" s="210"/>
      <c r="BN109" s="213">
        <v>40</v>
      </c>
      <c r="BO109" s="209"/>
      <c r="BP109" s="209"/>
      <c r="BQ109" s="209"/>
      <c r="BR109" s="209"/>
      <c r="BS109" s="214"/>
      <c r="BT109" s="1"/>
      <c r="BU109" s="6"/>
      <c r="BV109" s="6">
        <f>BB109</f>
        <v>40</v>
      </c>
      <c r="BW109" s="1">
        <f>BH109</f>
        <v>40</v>
      </c>
      <c r="BX109" s="1">
        <f>BN109</f>
        <v>40</v>
      </c>
      <c r="BY109" s="1"/>
      <c r="CF109" s="3"/>
    </row>
    <row r="110" spans="1:77" ht="12.75" customHeight="1">
      <c r="A110" s="1"/>
      <c r="B110" s="221"/>
      <c r="C110" s="222"/>
      <c r="D110" s="222"/>
      <c r="E110" s="223"/>
      <c r="F110" s="194"/>
      <c r="G110" s="195"/>
      <c r="H110" s="195"/>
      <c r="I110" s="195"/>
      <c r="J110" s="195"/>
      <c r="K110" s="195"/>
      <c r="L110" s="195"/>
      <c r="M110" s="195"/>
      <c r="N110" s="195"/>
      <c r="O110" s="195"/>
      <c r="P110" s="195"/>
      <c r="Q110" s="195"/>
      <c r="R110" s="195"/>
      <c r="S110" s="195"/>
      <c r="T110" s="195"/>
      <c r="U110" s="195"/>
      <c r="V110" s="196"/>
      <c r="W110" s="200"/>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2"/>
      <c r="BB110" s="206"/>
      <c r="BC110" s="207"/>
      <c r="BD110" s="207"/>
      <c r="BE110" s="207"/>
      <c r="BF110" s="207"/>
      <c r="BG110" s="208"/>
      <c r="BH110" s="211"/>
      <c r="BI110" s="211"/>
      <c r="BJ110" s="211"/>
      <c r="BK110" s="211"/>
      <c r="BL110" s="211"/>
      <c r="BM110" s="212"/>
      <c r="BN110" s="215"/>
      <c r="BO110" s="211"/>
      <c r="BP110" s="211"/>
      <c r="BQ110" s="211"/>
      <c r="BR110" s="211"/>
      <c r="BS110" s="216"/>
      <c r="BT110" s="1"/>
      <c r="BU110" s="6"/>
      <c r="BV110" s="1"/>
      <c r="BW110" s="1"/>
      <c r="BX110" s="1"/>
      <c r="BY110" s="1"/>
    </row>
    <row r="111" spans="1:77" ht="16.5" customHeight="1" thickBot="1">
      <c r="A111" s="1"/>
      <c r="B111" s="224"/>
      <c r="C111" s="225"/>
      <c r="D111" s="225"/>
      <c r="E111" s="226"/>
      <c r="F111" s="217" t="s">
        <v>29</v>
      </c>
      <c r="G111" s="180"/>
      <c r="H111" s="179" t="s">
        <v>94</v>
      </c>
      <c r="I111" s="179"/>
      <c r="J111" s="179"/>
      <c r="K111" s="179"/>
      <c r="L111" s="179"/>
      <c r="M111" s="179"/>
      <c r="N111" s="179"/>
      <c r="O111" s="179"/>
      <c r="P111" s="179"/>
      <c r="Q111" s="179"/>
      <c r="R111" s="179"/>
      <c r="S111" s="179"/>
      <c r="T111" s="179"/>
      <c r="U111" s="179"/>
      <c r="V111" s="179"/>
      <c r="W111" s="179"/>
      <c r="X111" s="179"/>
      <c r="Y111" s="179"/>
      <c r="Z111" s="180" t="s">
        <v>30</v>
      </c>
      <c r="AA111" s="181"/>
      <c r="AB111" s="176" t="s">
        <v>97</v>
      </c>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8"/>
      <c r="BB111" s="168" t="s">
        <v>5</v>
      </c>
      <c r="BC111" s="168"/>
      <c r="BD111" s="168"/>
      <c r="BE111" s="168"/>
      <c r="BF111" s="168"/>
      <c r="BG111" s="169"/>
      <c r="BH111" s="167" t="s">
        <v>5</v>
      </c>
      <c r="BI111" s="168"/>
      <c r="BJ111" s="168"/>
      <c r="BK111" s="168"/>
      <c r="BL111" s="168"/>
      <c r="BM111" s="169"/>
      <c r="BN111" s="167" t="s">
        <v>5</v>
      </c>
      <c r="BO111" s="168"/>
      <c r="BP111" s="168"/>
      <c r="BQ111" s="168"/>
      <c r="BR111" s="168"/>
      <c r="BS111" s="174"/>
      <c r="BT111" s="1"/>
      <c r="BU111" s="6">
        <f>IF(BB109&gt;$AI$153,1,BB11/$AI$153)</f>
        <v>1</v>
      </c>
      <c r="BV111" s="1"/>
      <c r="BW111" s="1"/>
      <c r="BX111" s="1"/>
      <c r="BY111" s="1"/>
    </row>
    <row r="112" spans="1:77" ht="12.75" customHeight="1">
      <c r="A112" s="1"/>
      <c r="B112" s="182" t="s">
        <v>58</v>
      </c>
      <c r="C112" s="183"/>
      <c r="D112" s="183"/>
      <c r="E112" s="184"/>
      <c r="F112" s="191" t="s">
        <v>93</v>
      </c>
      <c r="G112" s="192"/>
      <c r="H112" s="192"/>
      <c r="I112" s="192"/>
      <c r="J112" s="192"/>
      <c r="K112" s="192"/>
      <c r="L112" s="192"/>
      <c r="M112" s="192"/>
      <c r="N112" s="192"/>
      <c r="O112" s="192"/>
      <c r="P112" s="192"/>
      <c r="Q112" s="192"/>
      <c r="R112" s="192"/>
      <c r="S112" s="192"/>
      <c r="T112" s="192"/>
      <c r="U112" s="192"/>
      <c r="V112" s="193"/>
      <c r="W112" s="197" t="s">
        <v>105</v>
      </c>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9"/>
      <c r="BB112" s="203">
        <v>24</v>
      </c>
      <c r="BC112" s="204"/>
      <c r="BD112" s="204"/>
      <c r="BE112" s="204"/>
      <c r="BF112" s="204"/>
      <c r="BG112" s="205"/>
      <c r="BH112" s="209">
        <v>24</v>
      </c>
      <c r="BI112" s="209"/>
      <c r="BJ112" s="209"/>
      <c r="BK112" s="209"/>
      <c r="BL112" s="209"/>
      <c r="BM112" s="210"/>
      <c r="BN112" s="213">
        <v>24</v>
      </c>
      <c r="BO112" s="209"/>
      <c r="BP112" s="209"/>
      <c r="BQ112" s="209"/>
      <c r="BR112" s="209"/>
      <c r="BS112" s="214"/>
      <c r="BT112" s="1"/>
      <c r="BU112" s="6"/>
      <c r="BV112" s="6">
        <f>IF($B112="薬剤師",BB112,0)</f>
        <v>24</v>
      </c>
      <c r="BW112" s="6">
        <f>IF($B112="薬剤師",BH112,0)</f>
        <v>24</v>
      </c>
      <c r="BX112" s="6">
        <f>IF($B112="薬剤師",BN112,0)</f>
        <v>24</v>
      </c>
      <c r="BY112" s="1"/>
    </row>
    <row r="113" spans="1:77" ht="12.75" customHeight="1">
      <c r="A113" s="1"/>
      <c r="B113" s="185"/>
      <c r="C113" s="186"/>
      <c r="D113" s="186"/>
      <c r="E113" s="187"/>
      <c r="F113" s="194"/>
      <c r="G113" s="195"/>
      <c r="H113" s="195"/>
      <c r="I113" s="195"/>
      <c r="J113" s="195"/>
      <c r="K113" s="195"/>
      <c r="L113" s="195"/>
      <c r="M113" s="195"/>
      <c r="N113" s="195"/>
      <c r="O113" s="195"/>
      <c r="P113" s="195"/>
      <c r="Q113" s="195"/>
      <c r="R113" s="195"/>
      <c r="S113" s="195"/>
      <c r="T113" s="195"/>
      <c r="U113" s="195"/>
      <c r="V113" s="196"/>
      <c r="W113" s="200"/>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2"/>
      <c r="BB113" s="206"/>
      <c r="BC113" s="207"/>
      <c r="BD113" s="207"/>
      <c r="BE113" s="207"/>
      <c r="BF113" s="207"/>
      <c r="BG113" s="208"/>
      <c r="BH113" s="211"/>
      <c r="BI113" s="211"/>
      <c r="BJ113" s="211"/>
      <c r="BK113" s="211"/>
      <c r="BL113" s="211"/>
      <c r="BM113" s="212"/>
      <c r="BN113" s="215"/>
      <c r="BO113" s="211"/>
      <c r="BP113" s="211"/>
      <c r="BQ113" s="211"/>
      <c r="BR113" s="211"/>
      <c r="BS113" s="216"/>
      <c r="BT113" s="1"/>
      <c r="BU113" s="6"/>
      <c r="BV113" s="1"/>
      <c r="BW113" s="6">
        <f>IF($B112="登録販売者",BH112,0)</f>
        <v>0</v>
      </c>
      <c r="BX113" s="6">
        <f>IF($B112="登録販売者",BN112,0)</f>
        <v>0</v>
      </c>
      <c r="BY113" s="1"/>
    </row>
    <row r="114" spans="1:77" ht="16.5" customHeight="1" thickBot="1">
      <c r="A114" s="1"/>
      <c r="B114" s="188"/>
      <c r="C114" s="189"/>
      <c r="D114" s="189"/>
      <c r="E114" s="190"/>
      <c r="F114" s="217" t="s">
        <v>29</v>
      </c>
      <c r="G114" s="180"/>
      <c r="H114" s="179" t="s">
        <v>95</v>
      </c>
      <c r="I114" s="179"/>
      <c r="J114" s="179"/>
      <c r="K114" s="179"/>
      <c r="L114" s="179"/>
      <c r="M114" s="179"/>
      <c r="N114" s="179"/>
      <c r="O114" s="179"/>
      <c r="P114" s="179"/>
      <c r="Q114" s="179"/>
      <c r="R114" s="179"/>
      <c r="S114" s="179"/>
      <c r="T114" s="179"/>
      <c r="U114" s="179"/>
      <c r="V114" s="179"/>
      <c r="W114" s="179"/>
      <c r="X114" s="179"/>
      <c r="Y114" s="179"/>
      <c r="Z114" s="180" t="s">
        <v>30</v>
      </c>
      <c r="AA114" s="181"/>
      <c r="AB114" s="176" t="s">
        <v>98</v>
      </c>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8"/>
      <c r="BB114" s="168" t="s">
        <v>5</v>
      </c>
      <c r="BC114" s="168"/>
      <c r="BD114" s="168"/>
      <c r="BE114" s="168"/>
      <c r="BF114" s="168"/>
      <c r="BG114" s="169"/>
      <c r="BH114" s="167" t="s">
        <v>5</v>
      </c>
      <c r="BI114" s="168"/>
      <c r="BJ114" s="168"/>
      <c r="BK114" s="168"/>
      <c r="BL114" s="168"/>
      <c r="BM114" s="169"/>
      <c r="BN114" s="167" t="s">
        <v>5</v>
      </c>
      <c r="BO114" s="168"/>
      <c r="BP114" s="168"/>
      <c r="BQ114" s="168"/>
      <c r="BR114" s="168"/>
      <c r="BS114" s="174"/>
      <c r="BT114" s="1"/>
      <c r="BU114" s="6">
        <f>IF(B112="薬剤師",IF(BB112&gt;$AD$153,1,BB112/$AD$153),0)</f>
        <v>0.6</v>
      </c>
      <c r="BV114" s="1"/>
      <c r="BW114" s="1"/>
      <c r="BX114" s="1"/>
      <c r="BY114" s="1"/>
    </row>
    <row r="115" spans="1:77" ht="12.75" customHeight="1">
      <c r="A115" s="1"/>
      <c r="B115" s="182" t="s">
        <v>58</v>
      </c>
      <c r="C115" s="183"/>
      <c r="D115" s="183"/>
      <c r="E115" s="184"/>
      <c r="F115" s="191" t="s">
        <v>103</v>
      </c>
      <c r="G115" s="192"/>
      <c r="H115" s="192"/>
      <c r="I115" s="192"/>
      <c r="J115" s="192"/>
      <c r="K115" s="192"/>
      <c r="L115" s="192"/>
      <c r="M115" s="192"/>
      <c r="N115" s="192"/>
      <c r="O115" s="192"/>
      <c r="P115" s="192"/>
      <c r="Q115" s="192"/>
      <c r="R115" s="192"/>
      <c r="S115" s="192"/>
      <c r="T115" s="192"/>
      <c r="U115" s="192"/>
      <c r="V115" s="193"/>
      <c r="W115" s="197" t="s">
        <v>104</v>
      </c>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9"/>
      <c r="BB115" s="203">
        <v>24</v>
      </c>
      <c r="BC115" s="204"/>
      <c r="BD115" s="204"/>
      <c r="BE115" s="204"/>
      <c r="BF115" s="204"/>
      <c r="BG115" s="205"/>
      <c r="BH115" s="209">
        <v>24</v>
      </c>
      <c r="BI115" s="209"/>
      <c r="BJ115" s="209"/>
      <c r="BK115" s="209"/>
      <c r="BL115" s="209"/>
      <c r="BM115" s="210"/>
      <c r="BN115" s="213">
        <v>24</v>
      </c>
      <c r="BO115" s="209"/>
      <c r="BP115" s="209"/>
      <c r="BQ115" s="209"/>
      <c r="BR115" s="209"/>
      <c r="BS115" s="214"/>
      <c r="BT115" s="1"/>
      <c r="BU115" s="6"/>
      <c r="BV115" s="6">
        <f>IF($B115="薬剤師",BB115,0)</f>
        <v>24</v>
      </c>
      <c r="BW115" s="6">
        <f>IF($B115="薬剤師",BH115,0)</f>
        <v>24</v>
      </c>
      <c r="BX115" s="6">
        <f>IF($B115="薬剤師",BN115,0)</f>
        <v>24</v>
      </c>
      <c r="BY115" s="1"/>
    </row>
    <row r="116" spans="1:77" ht="12.75" customHeight="1">
      <c r="A116" s="1"/>
      <c r="B116" s="185"/>
      <c r="C116" s="186"/>
      <c r="D116" s="186"/>
      <c r="E116" s="187"/>
      <c r="F116" s="194"/>
      <c r="G116" s="195"/>
      <c r="H116" s="195"/>
      <c r="I116" s="195"/>
      <c r="J116" s="195"/>
      <c r="K116" s="195"/>
      <c r="L116" s="195"/>
      <c r="M116" s="195"/>
      <c r="N116" s="195"/>
      <c r="O116" s="195"/>
      <c r="P116" s="195"/>
      <c r="Q116" s="195"/>
      <c r="R116" s="195"/>
      <c r="S116" s="195"/>
      <c r="T116" s="195"/>
      <c r="U116" s="195"/>
      <c r="V116" s="196"/>
      <c r="W116" s="200"/>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2"/>
      <c r="BB116" s="206"/>
      <c r="BC116" s="207"/>
      <c r="BD116" s="207"/>
      <c r="BE116" s="207"/>
      <c r="BF116" s="207"/>
      <c r="BG116" s="208"/>
      <c r="BH116" s="211"/>
      <c r="BI116" s="211"/>
      <c r="BJ116" s="211"/>
      <c r="BK116" s="211"/>
      <c r="BL116" s="211"/>
      <c r="BM116" s="212"/>
      <c r="BN116" s="215"/>
      <c r="BO116" s="211"/>
      <c r="BP116" s="211"/>
      <c r="BQ116" s="211"/>
      <c r="BR116" s="211"/>
      <c r="BS116" s="216"/>
      <c r="BT116" s="1"/>
      <c r="BU116" s="6"/>
      <c r="BV116" s="1"/>
      <c r="BW116" s="6">
        <f>IF($B115="登録販売者",BH115,0)</f>
        <v>0</v>
      </c>
      <c r="BX116" s="6">
        <f>IF($B115="登録販売者",BN115,0)</f>
        <v>0</v>
      </c>
      <c r="BY116" s="1"/>
    </row>
    <row r="117" spans="1:77" ht="16.5" customHeight="1" thickBot="1">
      <c r="A117" s="1"/>
      <c r="B117" s="188"/>
      <c r="C117" s="189"/>
      <c r="D117" s="189"/>
      <c r="E117" s="190"/>
      <c r="F117" s="217" t="s">
        <v>29</v>
      </c>
      <c r="G117" s="180"/>
      <c r="H117" s="179" t="s">
        <v>107</v>
      </c>
      <c r="I117" s="179"/>
      <c r="J117" s="179"/>
      <c r="K117" s="179"/>
      <c r="L117" s="179"/>
      <c r="M117" s="179"/>
      <c r="N117" s="179"/>
      <c r="O117" s="179"/>
      <c r="P117" s="179"/>
      <c r="Q117" s="179"/>
      <c r="R117" s="179"/>
      <c r="S117" s="179"/>
      <c r="T117" s="179"/>
      <c r="U117" s="179"/>
      <c r="V117" s="179"/>
      <c r="W117" s="179"/>
      <c r="X117" s="179"/>
      <c r="Y117" s="179"/>
      <c r="Z117" s="180" t="s">
        <v>30</v>
      </c>
      <c r="AA117" s="181"/>
      <c r="AB117" s="176" t="s">
        <v>99</v>
      </c>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8"/>
      <c r="BB117" s="168" t="s">
        <v>5</v>
      </c>
      <c r="BC117" s="168"/>
      <c r="BD117" s="168"/>
      <c r="BE117" s="168"/>
      <c r="BF117" s="168"/>
      <c r="BG117" s="169"/>
      <c r="BH117" s="167" t="s">
        <v>5</v>
      </c>
      <c r="BI117" s="168"/>
      <c r="BJ117" s="168"/>
      <c r="BK117" s="168"/>
      <c r="BL117" s="168"/>
      <c r="BM117" s="169"/>
      <c r="BN117" s="167" t="s">
        <v>5</v>
      </c>
      <c r="BO117" s="168"/>
      <c r="BP117" s="168"/>
      <c r="BQ117" s="168"/>
      <c r="BR117" s="168"/>
      <c r="BS117" s="174"/>
      <c r="BT117" s="1"/>
      <c r="BU117" s="6">
        <f>IF(B115="薬剤師",IF(BB115&gt;$AD$153,1,BB115/$AD$153),0)</f>
        <v>0.6</v>
      </c>
      <c r="BV117" s="1"/>
      <c r="BW117" s="1"/>
      <c r="BX117" s="1"/>
      <c r="BY117" s="1"/>
    </row>
    <row r="118" spans="1:77" ht="12.75" customHeight="1">
      <c r="A118" s="1"/>
      <c r="B118" s="182" t="s">
        <v>59</v>
      </c>
      <c r="C118" s="183"/>
      <c r="D118" s="183"/>
      <c r="E118" s="184"/>
      <c r="F118" s="191" t="s">
        <v>96</v>
      </c>
      <c r="G118" s="192"/>
      <c r="H118" s="192"/>
      <c r="I118" s="192"/>
      <c r="J118" s="192"/>
      <c r="K118" s="192"/>
      <c r="L118" s="192"/>
      <c r="M118" s="192"/>
      <c r="N118" s="192"/>
      <c r="O118" s="192"/>
      <c r="P118" s="192"/>
      <c r="Q118" s="192"/>
      <c r="R118" s="192"/>
      <c r="S118" s="192"/>
      <c r="T118" s="192"/>
      <c r="U118" s="192"/>
      <c r="V118" s="193"/>
      <c r="W118" s="197" t="s">
        <v>106</v>
      </c>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9"/>
      <c r="BB118" s="203"/>
      <c r="BC118" s="204"/>
      <c r="BD118" s="204"/>
      <c r="BE118" s="204"/>
      <c r="BF118" s="204"/>
      <c r="BG118" s="205"/>
      <c r="BH118" s="209">
        <v>40</v>
      </c>
      <c r="BI118" s="209"/>
      <c r="BJ118" s="209"/>
      <c r="BK118" s="209"/>
      <c r="BL118" s="209"/>
      <c r="BM118" s="210"/>
      <c r="BN118" s="213">
        <v>40</v>
      </c>
      <c r="BO118" s="209"/>
      <c r="BP118" s="209"/>
      <c r="BQ118" s="209"/>
      <c r="BR118" s="209"/>
      <c r="BS118" s="214"/>
      <c r="BT118" s="1"/>
      <c r="BU118" s="6"/>
      <c r="BV118" s="6">
        <f>IF($B118="薬剤師",BB118,0)</f>
        <v>0</v>
      </c>
      <c r="BW118" s="6">
        <f>IF($B118="薬剤師",BH118,0)</f>
        <v>0</v>
      </c>
      <c r="BX118" s="6">
        <f>IF($B118="薬剤師",BN118,0)</f>
        <v>0</v>
      </c>
      <c r="BY118" s="1"/>
    </row>
    <row r="119" spans="1:77" ht="12.75" customHeight="1">
      <c r="A119" s="1"/>
      <c r="B119" s="185"/>
      <c r="C119" s="186"/>
      <c r="D119" s="186"/>
      <c r="E119" s="187"/>
      <c r="F119" s="194"/>
      <c r="G119" s="195"/>
      <c r="H119" s="195"/>
      <c r="I119" s="195"/>
      <c r="J119" s="195"/>
      <c r="K119" s="195"/>
      <c r="L119" s="195"/>
      <c r="M119" s="195"/>
      <c r="N119" s="195"/>
      <c r="O119" s="195"/>
      <c r="P119" s="195"/>
      <c r="Q119" s="195"/>
      <c r="R119" s="195"/>
      <c r="S119" s="195"/>
      <c r="T119" s="195"/>
      <c r="U119" s="195"/>
      <c r="V119" s="196"/>
      <c r="W119" s="200"/>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2"/>
      <c r="BB119" s="206"/>
      <c r="BC119" s="207"/>
      <c r="BD119" s="207"/>
      <c r="BE119" s="207"/>
      <c r="BF119" s="207"/>
      <c r="BG119" s="208"/>
      <c r="BH119" s="211"/>
      <c r="BI119" s="211"/>
      <c r="BJ119" s="211"/>
      <c r="BK119" s="211"/>
      <c r="BL119" s="211"/>
      <c r="BM119" s="212"/>
      <c r="BN119" s="215"/>
      <c r="BO119" s="211"/>
      <c r="BP119" s="211"/>
      <c r="BQ119" s="211"/>
      <c r="BR119" s="211"/>
      <c r="BS119" s="216"/>
      <c r="BT119" s="1"/>
      <c r="BU119" s="6"/>
      <c r="BV119" s="1"/>
      <c r="BW119" s="6">
        <f>IF($B118="登録販売者",BH118,0)</f>
        <v>40</v>
      </c>
      <c r="BX119" s="6">
        <f>IF($B118="登録販売者",BN118,0)</f>
        <v>40</v>
      </c>
      <c r="BY119" s="1"/>
    </row>
    <row r="120" spans="1:77" ht="16.5" customHeight="1" thickBot="1">
      <c r="A120" s="1"/>
      <c r="B120" s="188"/>
      <c r="C120" s="189"/>
      <c r="D120" s="189"/>
      <c r="E120" s="190"/>
      <c r="F120" s="217" t="s">
        <v>29</v>
      </c>
      <c r="G120" s="180"/>
      <c r="H120" s="179" t="s">
        <v>109</v>
      </c>
      <c r="I120" s="179"/>
      <c r="J120" s="179"/>
      <c r="K120" s="179"/>
      <c r="L120" s="179"/>
      <c r="M120" s="179"/>
      <c r="N120" s="179"/>
      <c r="O120" s="179"/>
      <c r="P120" s="179"/>
      <c r="Q120" s="179"/>
      <c r="R120" s="179"/>
      <c r="S120" s="179"/>
      <c r="T120" s="179"/>
      <c r="U120" s="179"/>
      <c r="V120" s="179"/>
      <c r="W120" s="179"/>
      <c r="X120" s="179"/>
      <c r="Y120" s="179"/>
      <c r="Z120" s="180" t="s">
        <v>30</v>
      </c>
      <c r="AA120" s="181"/>
      <c r="AB120" s="176" t="s">
        <v>108</v>
      </c>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8"/>
      <c r="BB120" s="168" t="s">
        <v>5</v>
      </c>
      <c r="BC120" s="168"/>
      <c r="BD120" s="168"/>
      <c r="BE120" s="168"/>
      <c r="BF120" s="168"/>
      <c r="BG120" s="169"/>
      <c r="BH120" s="167" t="s">
        <v>5</v>
      </c>
      <c r="BI120" s="168"/>
      <c r="BJ120" s="168"/>
      <c r="BK120" s="168"/>
      <c r="BL120" s="168"/>
      <c r="BM120" s="169"/>
      <c r="BN120" s="167" t="s">
        <v>5</v>
      </c>
      <c r="BO120" s="168"/>
      <c r="BP120" s="168"/>
      <c r="BQ120" s="168"/>
      <c r="BR120" s="168"/>
      <c r="BS120" s="174"/>
      <c r="BT120" s="7"/>
      <c r="BU120" s="6">
        <f>IF(B118="薬剤師",IF(BB118&gt;$AD$153,1,BB118/$AD$153),0)</f>
        <v>0</v>
      </c>
      <c r="BV120" s="1"/>
      <c r="BW120" s="1"/>
      <c r="BX120" s="1"/>
      <c r="BY120" s="1"/>
    </row>
    <row r="121" spans="1:77" ht="12.75" customHeight="1">
      <c r="A121" s="1"/>
      <c r="B121" s="182"/>
      <c r="C121" s="183"/>
      <c r="D121" s="183"/>
      <c r="E121" s="184"/>
      <c r="F121" s="191"/>
      <c r="G121" s="192"/>
      <c r="H121" s="192"/>
      <c r="I121" s="192"/>
      <c r="J121" s="192"/>
      <c r="K121" s="192"/>
      <c r="L121" s="192"/>
      <c r="M121" s="192"/>
      <c r="N121" s="192"/>
      <c r="O121" s="192"/>
      <c r="P121" s="192"/>
      <c r="Q121" s="192"/>
      <c r="R121" s="192"/>
      <c r="S121" s="192"/>
      <c r="T121" s="192"/>
      <c r="U121" s="192"/>
      <c r="V121" s="193"/>
      <c r="W121" s="197"/>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9"/>
      <c r="BB121" s="203"/>
      <c r="BC121" s="204"/>
      <c r="BD121" s="204"/>
      <c r="BE121" s="204"/>
      <c r="BF121" s="204"/>
      <c r="BG121" s="205"/>
      <c r="BH121" s="209"/>
      <c r="BI121" s="209"/>
      <c r="BJ121" s="209"/>
      <c r="BK121" s="209"/>
      <c r="BL121" s="209"/>
      <c r="BM121" s="210"/>
      <c r="BN121" s="213"/>
      <c r="BO121" s="209"/>
      <c r="BP121" s="209"/>
      <c r="BQ121" s="209"/>
      <c r="BR121" s="209"/>
      <c r="BS121" s="214"/>
      <c r="BT121" s="1"/>
      <c r="BU121" s="6"/>
      <c r="BV121" s="6">
        <f>IF($B121="薬剤師",BB121,0)</f>
        <v>0</v>
      </c>
      <c r="BW121" s="6">
        <f>IF($B121="薬剤師",BH121,0)</f>
        <v>0</v>
      </c>
      <c r="BX121" s="6">
        <f>IF($B121="薬剤師",BN121,0)</f>
        <v>0</v>
      </c>
      <c r="BY121" s="1"/>
    </row>
    <row r="122" spans="1:77" ht="12.75" customHeight="1">
      <c r="A122" s="1"/>
      <c r="B122" s="185"/>
      <c r="C122" s="186"/>
      <c r="D122" s="186"/>
      <c r="E122" s="187"/>
      <c r="F122" s="194"/>
      <c r="G122" s="195"/>
      <c r="H122" s="195"/>
      <c r="I122" s="195"/>
      <c r="J122" s="195"/>
      <c r="K122" s="195"/>
      <c r="L122" s="195"/>
      <c r="M122" s="195"/>
      <c r="N122" s="195"/>
      <c r="O122" s="195"/>
      <c r="P122" s="195"/>
      <c r="Q122" s="195"/>
      <c r="R122" s="195"/>
      <c r="S122" s="195"/>
      <c r="T122" s="195"/>
      <c r="U122" s="195"/>
      <c r="V122" s="196"/>
      <c r="W122" s="200"/>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2"/>
      <c r="BB122" s="206"/>
      <c r="BC122" s="207"/>
      <c r="BD122" s="207"/>
      <c r="BE122" s="207"/>
      <c r="BF122" s="207"/>
      <c r="BG122" s="208"/>
      <c r="BH122" s="211"/>
      <c r="BI122" s="211"/>
      <c r="BJ122" s="211"/>
      <c r="BK122" s="211"/>
      <c r="BL122" s="211"/>
      <c r="BM122" s="212"/>
      <c r="BN122" s="215"/>
      <c r="BO122" s="211"/>
      <c r="BP122" s="211"/>
      <c r="BQ122" s="211"/>
      <c r="BR122" s="211"/>
      <c r="BS122" s="216"/>
      <c r="BT122" s="1"/>
      <c r="BU122" s="6"/>
      <c r="BV122" s="1"/>
      <c r="BW122" s="6">
        <f>IF($B121="登録販売者",BH121,0)</f>
        <v>0</v>
      </c>
      <c r="BX122" s="6">
        <f>IF($B121="登録販売者",BN121,0)</f>
        <v>0</v>
      </c>
      <c r="BY122" s="1"/>
    </row>
    <row r="123" spans="1:77" ht="16.5" customHeight="1" thickBot="1">
      <c r="A123" s="1"/>
      <c r="B123" s="188"/>
      <c r="C123" s="189"/>
      <c r="D123" s="189"/>
      <c r="E123" s="190"/>
      <c r="F123" s="217" t="s">
        <v>29</v>
      </c>
      <c r="G123" s="180"/>
      <c r="H123" s="179"/>
      <c r="I123" s="179"/>
      <c r="J123" s="179"/>
      <c r="K123" s="179"/>
      <c r="L123" s="179"/>
      <c r="M123" s="179"/>
      <c r="N123" s="179"/>
      <c r="O123" s="179"/>
      <c r="P123" s="179"/>
      <c r="Q123" s="179"/>
      <c r="R123" s="179"/>
      <c r="S123" s="179"/>
      <c r="T123" s="179"/>
      <c r="U123" s="179"/>
      <c r="V123" s="179"/>
      <c r="W123" s="179"/>
      <c r="X123" s="179"/>
      <c r="Y123" s="179"/>
      <c r="Z123" s="180" t="s">
        <v>30</v>
      </c>
      <c r="AA123" s="181"/>
      <c r="AB123" s="176" t="s">
        <v>121</v>
      </c>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8"/>
      <c r="BB123" s="168" t="s">
        <v>5</v>
      </c>
      <c r="BC123" s="168"/>
      <c r="BD123" s="168"/>
      <c r="BE123" s="168"/>
      <c r="BF123" s="168"/>
      <c r="BG123" s="169"/>
      <c r="BH123" s="167" t="s">
        <v>5</v>
      </c>
      <c r="BI123" s="168"/>
      <c r="BJ123" s="168"/>
      <c r="BK123" s="168"/>
      <c r="BL123" s="168"/>
      <c r="BM123" s="169"/>
      <c r="BN123" s="167" t="s">
        <v>5</v>
      </c>
      <c r="BO123" s="168"/>
      <c r="BP123" s="168"/>
      <c r="BQ123" s="168"/>
      <c r="BR123" s="168"/>
      <c r="BS123" s="174"/>
      <c r="BT123" s="1"/>
      <c r="BU123" s="6">
        <f>IF(B121="薬剤師",IF(BB121&gt;$AD$153,1,BB121/$AD$153),0)</f>
        <v>0</v>
      </c>
      <c r="BV123" s="1"/>
      <c r="BW123" s="1"/>
      <c r="BX123" s="1"/>
      <c r="BY123" s="1"/>
    </row>
    <row r="124" spans="1:77" ht="12.75" customHeight="1">
      <c r="A124" s="1"/>
      <c r="B124" s="182"/>
      <c r="C124" s="183"/>
      <c r="D124" s="183"/>
      <c r="E124" s="184"/>
      <c r="F124" s="191"/>
      <c r="G124" s="192"/>
      <c r="H124" s="192"/>
      <c r="I124" s="192"/>
      <c r="J124" s="192"/>
      <c r="K124" s="192"/>
      <c r="L124" s="192"/>
      <c r="M124" s="192"/>
      <c r="N124" s="192"/>
      <c r="O124" s="192"/>
      <c r="P124" s="192"/>
      <c r="Q124" s="192"/>
      <c r="R124" s="192"/>
      <c r="S124" s="192"/>
      <c r="T124" s="192"/>
      <c r="U124" s="192"/>
      <c r="V124" s="193"/>
      <c r="W124" s="197"/>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9"/>
      <c r="BB124" s="203"/>
      <c r="BC124" s="204"/>
      <c r="BD124" s="204"/>
      <c r="BE124" s="204"/>
      <c r="BF124" s="204"/>
      <c r="BG124" s="205"/>
      <c r="BH124" s="209"/>
      <c r="BI124" s="209"/>
      <c r="BJ124" s="209"/>
      <c r="BK124" s="209"/>
      <c r="BL124" s="209"/>
      <c r="BM124" s="210"/>
      <c r="BN124" s="213"/>
      <c r="BO124" s="209"/>
      <c r="BP124" s="209"/>
      <c r="BQ124" s="209"/>
      <c r="BR124" s="209"/>
      <c r="BS124" s="214"/>
      <c r="BT124" s="1"/>
      <c r="BU124" s="6"/>
      <c r="BV124" s="6">
        <f>IF($B124="薬剤師",BB124,0)</f>
        <v>0</v>
      </c>
      <c r="BW124" s="6">
        <f>IF($B124="薬剤師",BH124,0)</f>
        <v>0</v>
      </c>
      <c r="BX124" s="6">
        <f>IF($B124="薬剤師",BN124,0)</f>
        <v>0</v>
      </c>
      <c r="BY124" s="1"/>
    </row>
    <row r="125" spans="1:77" ht="12.75" customHeight="1">
      <c r="A125" s="1"/>
      <c r="B125" s="185"/>
      <c r="C125" s="186"/>
      <c r="D125" s="186"/>
      <c r="E125" s="187"/>
      <c r="F125" s="194"/>
      <c r="G125" s="195"/>
      <c r="H125" s="195"/>
      <c r="I125" s="195"/>
      <c r="J125" s="195"/>
      <c r="K125" s="195"/>
      <c r="L125" s="195"/>
      <c r="M125" s="195"/>
      <c r="N125" s="195"/>
      <c r="O125" s="195"/>
      <c r="P125" s="195"/>
      <c r="Q125" s="195"/>
      <c r="R125" s="195"/>
      <c r="S125" s="195"/>
      <c r="T125" s="195"/>
      <c r="U125" s="195"/>
      <c r="V125" s="196"/>
      <c r="W125" s="200"/>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2"/>
      <c r="BB125" s="206"/>
      <c r="BC125" s="207"/>
      <c r="BD125" s="207"/>
      <c r="BE125" s="207"/>
      <c r="BF125" s="207"/>
      <c r="BG125" s="208"/>
      <c r="BH125" s="211"/>
      <c r="BI125" s="211"/>
      <c r="BJ125" s="211"/>
      <c r="BK125" s="211"/>
      <c r="BL125" s="211"/>
      <c r="BM125" s="212"/>
      <c r="BN125" s="215"/>
      <c r="BO125" s="211"/>
      <c r="BP125" s="211"/>
      <c r="BQ125" s="211"/>
      <c r="BR125" s="211"/>
      <c r="BS125" s="216"/>
      <c r="BT125" s="1"/>
      <c r="BU125" s="6"/>
      <c r="BV125" s="1"/>
      <c r="BW125" s="6">
        <f>IF($B124="登録販売者",BH124,0)</f>
        <v>0</v>
      </c>
      <c r="BX125" s="6">
        <f>IF($B124="登録販売者",BN124,0)</f>
        <v>0</v>
      </c>
      <c r="BY125" s="1"/>
    </row>
    <row r="126" spans="1:77" ht="16.5" customHeight="1" thickBot="1">
      <c r="A126" s="1"/>
      <c r="B126" s="188"/>
      <c r="C126" s="189"/>
      <c r="D126" s="189"/>
      <c r="E126" s="190"/>
      <c r="F126" s="217" t="s">
        <v>29</v>
      </c>
      <c r="G126" s="180"/>
      <c r="H126" s="179"/>
      <c r="I126" s="179"/>
      <c r="J126" s="179"/>
      <c r="K126" s="179"/>
      <c r="L126" s="179"/>
      <c r="M126" s="179"/>
      <c r="N126" s="179"/>
      <c r="O126" s="179"/>
      <c r="P126" s="179"/>
      <c r="Q126" s="179"/>
      <c r="R126" s="179"/>
      <c r="S126" s="179"/>
      <c r="T126" s="179"/>
      <c r="U126" s="179"/>
      <c r="V126" s="179"/>
      <c r="W126" s="179"/>
      <c r="X126" s="179"/>
      <c r="Y126" s="179"/>
      <c r="Z126" s="180" t="s">
        <v>30</v>
      </c>
      <c r="AA126" s="181"/>
      <c r="AB126" s="176" t="s">
        <v>125</v>
      </c>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8"/>
      <c r="BB126" s="168" t="s">
        <v>5</v>
      </c>
      <c r="BC126" s="168"/>
      <c r="BD126" s="168"/>
      <c r="BE126" s="168"/>
      <c r="BF126" s="168"/>
      <c r="BG126" s="169"/>
      <c r="BH126" s="167" t="s">
        <v>5</v>
      </c>
      <c r="BI126" s="168"/>
      <c r="BJ126" s="168"/>
      <c r="BK126" s="168"/>
      <c r="BL126" s="168"/>
      <c r="BM126" s="169"/>
      <c r="BN126" s="167" t="s">
        <v>5</v>
      </c>
      <c r="BO126" s="168"/>
      <c r="BP126" s="168"/>
      <c r="BQ126" s="168"/>
      <c r="BR126" s="168"/>
      <c r="BS126" s="174"/>
      <c r="BT126" s="1"/>
      <c r="BU126" s="6">
        <f>IF(B124="薬剤師",IF(BB124&gt;$AD$153,1,BB124/$AD$153),0)</f>
        <v>0</v>
      </c>
      <c r="BV126" s="1"/>
      <c r="BW126" s="1"/>
      <c r="BX126" s="1"/>
      <c r="BY126" s="1"/>
    </row>
    <row r="127" spans="1:77" ht="12.75" customHeight="1">
      <c r="A127" s="1"/>
      <c r="B127" s="182"/>
      <c r="C127" s="183"/>
      <c r="D127" s="183"/>
      <c r="E127" s="184"/>
      <c r="F127" s="191"/>
      <c r="G127" s="192"/>
      <c r="H127" s="192"/>
      <c r="I127" s="192"/>
      <c r="J127" s="192"/>
      <c r="K127" s="192"/>
      <c r="L127" s="192"/>
      <c r="M127" s="192"/>
      <c r="N127" s="192"/>
      <c r="O127" s="192"/>
      <c r="P127" s="192"/>
      <c r="Q127" s="192"/>
      <c r="R127" s="192"/>
      <c r="S127" s="192"/>
      <c r="T127" s="192"/>
      <c r="U127" s="192"/>
      <c r="V127" s="193"/>
      <c r="W127" s="197"/>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9"/>
      <c r="BB127" s="203"/>
      <c r="BC127" s="204"/>
      <c r="BD127" s="204"/>
      <c r="BE127" s="204"/>
      <c r="BF127" s="204"/>
      <c r="BG127" s="205"/>
      <c r="BH127" s="209"/>
      <c r="BI127" s="209"/>
      <c r="BJ127" s="209"/>
      <c r="BK127" s="209"/>
      <c r="BL127" s="209"/>
      <c r="BM127" s="210"/>
      <c r="BN127" s="213"/>
      <c r="BO127" s="209"/>
      <c r="BP127" s="209"/>
      <c r="BQ127" s="209"/>
      <c r="BR127" s="209"/>
      <c r="BS127" s="214"/>
      <c r="BT127" s="1"/>
      <c r="BU127" s="6"/>
      <c r="BV127" s="6">
        <f>IF($B127="薬剤師",BB127,0)</f>
        <v>0</v>
      </c>
      <c r="BW127" s="6">
        <f>IF($B127="薬剤師",BH127,0)</f>
        <v>0</v>
      </c>
      <c r="BX127" s="6">
        <f>IF($B127="薬剤師",BN127,0)</f>
        <v>0</v>
      </c>
      <c r="BY127" s="1"/>
    </row>
    <row r="128" spans="1:77" ht="12.75" customHeight="1">
      <c r="A128" s="1"/>
      <c r="B128" s="185"/>
      <c r="C128" s="186"/>
      <c r="D128" s="186"/>
      <c r="E128" s="187"/>
      <c r="F128" s="194"/>
      <c r="G128" s="195"/>
      <c r="H128" s="195"/>
      <c r="I128" s="195"/>
      <c r="J128" s="195"/>
      <c r="K128" s="195"/>
      <c r="L128" s="195"/>
      <c r="M128" s="195"/>
      <c r="N128" s="195"/>
      <c r="O128" s="195"/>
      <c r="P128" s="195"/>
      <c r="Q128" s="195"/>
      <c r="R128" s="195"/>
      <c r="S128" s="195"/>
      <c r="T128" s="195"/>
      <c r="U128" s="195"/>
      <c r="V128" s="196"/>
      <c r="W128" s="200"/>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2"/>
      <c r="BB128" s="206"/>
      <c r="BC128" s="207"/>
      <c r="BD128" s="207"/>
      <c r="BE128" s="207"/>
      <c r="BF128" s="207"/>
      <c r="BG128" s="208"/>
      <c r="BH128" s="211"/>
      <c r="BI128" s="211"/>
      <c r="BJ128" s="211"/>
      <c r="BK128" s="211"/>
      <c r="BL128" s="211"/>
      <c r="BM128" s="212"/>
      <c r="BN128" s="215"/>
      <c r="BO128" s="211"/>
      <c r="BP128" s="211"/>
      <c r="BQ128" s="211"/>
      <c r="BR128" s="211"/>
      <c r="BS128" s="216"/>
      <c r="BT128" s="1"/>
      <c r="BU128" s="6"/>
      <c r="BV128" s="1"/>
      <c r="BW128" s="6">
        <f>IF($B127="登録販売者",BH127,0)</f>
        <v>0</v>
      </c>
      <c r="BX128" s="6">
        <f>IF($B127="登録販売者",BN127,0)</f>
        <v>0</v>
      </c>
      <c r="BY128" s="1"/>
    </row>
    <row r="129" spans="1:77" ht="16.5" customHeight="1" thickBot="1">
      <c r="A129" s="1"/>
      <c r="B129" s="188"/>
      <c r="C129" s="189"/>
      <c r="D129" s="189"/>
      <c r="E129" s="190"/>
      <c r="F129" s="217" t="s">
        <v>29</v>
      </c>
      <c r="G129" s="180"/>
      <c r="H129" s="179"/>
      <c r="I129" s="179"/>
      <c r="J129" s="179"/>
      <c r="K129" s="179"/>
      <c r="L129" s="179"/>
      <c r="M129" s="179"/>
      <c r="N129" s="179"/>
      <c r="O129" s="179"/>
      <c r="P129" s="179"/>
      <c r="Q129" s="179"/>
      <c r="R129" s="179"/>
      <c r="S129" s="179"/>
      <c r="T129" s="179"/>
      <c r="U129" s="179"/>
      <c r="V129" s="179"/>
      <c r="W129" s="179"/>
      <c r="X129" s="179"/>
      <c r="Y129" s="179"/>
      <c r="Z129" s="180" t="s">
        <v>30</v>
      </c>
      <c r="AA129" s="181"/>
      <c r="AB129" s="176" t="s">
        <v>121</v>
      </c>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8"/>
      <c r="BB129" s="168" t="s">
        <v>5</v>
      </c>
      <c r="BC129" s="168"/>
      <c r="BD129" s="168"/>
      <c r="BE129" s="168"/>
      <c r="BF129" s="168"/>
      <c r="BG129" s="169"/>
      <c r="BH129" s="167" t="s">
        <v>5</v>
      </c>
      <c r="BI129" s="168"/>
      <c r="BJ129" s="168"/>
      <c r="BK129" s="168"/>
      <c r="BL129" s="168"/>
      <c r="BM129" s="169"/>
      <c r="BN129" s="167" t="s">
        <v>5</v>
      </c>
      <c r="BO129" s="168"/>
      <c r="BP129" s="168"/>
      <c r="BQ129" s="168"/>
      <c r="BR129" s="168"/>
      <c r="BS129" s="174"/>
      <c r="BT129" s="1"/>
      <c r="BU129" s="6">
        <f>IF(B127="薬剤師",IF(BB127&gt;$AD$153,1,BB127/$AD$153),0)</f>
        <v>0</v>
      </c>
      <c r="BV129" s="1"/>
      <c r="BW129" s="1"/>
      <c r="BX129" s="1"/>
      <c r="BY129" s="1"/>
    </row>
    <row r="130" spans="1:77" ht="12.75" customHeight="1">
      <c r="A130" s="1"/>
      <c r="B130" s="182"/>
      <c r="C130" s="183"/>
      <c r="D130" s="183"/>
      <c r="E130" s="184"/>
      <c r="F130" s="191"/>
      <c r="G130" s="192"/>
      <c r="H130" s="192"/>
      <c r="I130" s="192"/>
      <c r="J130" s="192"/>
      <c r="K130" s="192"/>
      <c r="L130" s="192"/>
      <c r="M130" s="192"/>
      <c r="N130" s="192"/>
      <c r="O130" s="192"/>
      <c r="P130" s="192"/>
      <c r="Q130" s="192"/>
      <c r="R130" s="192"/>
      <c r="S130" s="192"/>
      <c r="T130" s="192"/>
      <c r="U130" s="192"/>
      <c r="V130" s="193"/>
      <c r="W130" s="197"/>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9"/>
      <c r="BB130" s="203"/>
      <c r="BC130" s="204"/>
      <c r="BD130" s="204"/>
      <c r="BE130" s="204"/>
      <c r="BF130" s="204"/>
      <c r="BG130" s="205"/>
      <c r="BH130" s="209"/>
      <c r="BI130" s="209"/>
      <c r="BJ130" s="209"/>
      <c r="BK130" s="209"/>
      <c r="BL130" s="209"/>
      <c r="BM130" s="210"/>
      <c r="BN130" s="213"/>
      <c r="BO130" s="209"/>
      <c r="BP130" s="209"/>
      <c r="BQ130" s="209"/>
      <c r="BR130" s="209"/>
      <c r="BS130" s="214"/>
      <c r="BT130" s="1"/>
      <c r="BU130" s="6"/>
      <c r="BV130" s="6">
        <f>IF($B130="薬剤師",BB130,0)</f>
        <v>0</v>
      </c>
      <c r="BW130" s="6">
        <f>IF($B130="薬剤師",BH130,0)</f>
        <v>0</v>
      </c>
      <c r="BX130" s="6">
        <f>IF($B130="薬剤師",BN130,0)</f>
        <v>0</v>
      </c>
      <c r="BY130" s="1"/>
    </row>
    <row r="131" spans="1:77" ht="12.75" customHeight="1">
      <c r="A131" s="1"/>
      <c r="B131" s="185"/>
      <c r="C131" s="186"/>
      <c r="D131" s="186"/>
      <c r="E131" s="187"/>
      <c r="F131" s="194"/>
      <c r="G131" s="195"/>
      <c r="H131" s="195"/>
      <c r="I131" s="195"/>
      <c r="J131" s="195"/>
      <c r="K131" s="195"/>
      <c r="L131" s="195"/>
      <c r="M131" s="195"/>
      <c r="N131" s="195"/>
      <c r="O131" s="195"/>
      <c r="P131" s="195"/>
      <c r="Q131" s="195"/>
      <c r="R131" s="195"/>
      <c r="S131" s="195"/>
      <c r="T131" s="195"/>
      <c r="U131" s="195"/>
      <c r="V131" s="196"/>
      <c r="W131" s="200"/>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2"/>
      <c r="BB131" s="206"/>
      <c r="BC131" s="207"/>
      <c r="BD131" s="207"/>
      <c r="BE131" s="207"/>
      <c r="BF131" s="207"/>
      <c r="BG131" s="208"/>
      <c r="BH131" s="211"/>
      <c r="BI131" s="211"/>
      <c r="BJ131" s="211"/>
      <c r="BK131" s="211"/>
      <c r="BL131" s="211"/>
      <c r="BM131" s="212"/>
      <c r="BN131" s="215"/>
      <c r="BO131" s="211"/>
      <c r="BP131" s="211"/>
      <c r="BQ131" s="211"/>
      <c r="BR131" s="211"/>
      <c r="BS131" s="216"/>
      <c r="BT131" s="1"/>
      <c r="BU131" s="6"/>
      <c r="BV131" s="1"/>
      <c r="BW131" s="6">
        <f>IF($B130="登録販売者",BH130,0)</f>
        <v>0</v>
      </c>
      <c r="BX131" s="6">
        <f>IF($B130="登録販売者",BN130,0)</f>
        <v>0</v>
      </c>
      <c r="BY131" s="1"/>
    </row>
    <row r="132" spans="1:77" ht="16.5" customHeight="1" thickBot="1">
      <c r="A132" s="1"/>
      <c r="B132" s="188"/>
      <c r="C132" s="189"/>
      <c r="D132" s="189"/>
      <c r="E132" s="190"/>
      <c r="F132" s="217" t="s">
        <v>29</v>
      </c>
      <c r="G132" s="180"/>
      <c r="H132" s="179"/>
      <c r="I132" s="179"/>
      <c r="J132" s="179"/>
      <c r="K132" s="179"/>
      <c r="L132" s="179"/>
      <c r="M132" s="179"/>
      <c r="N132" s="179"/>
      <c r="O132" s="179"/>
      <c r="P132" s="179"/>
      <c r="Q132" s="179"/>
      <c r="R132" s="179"/>
      <c r="S132" s="179"/>
      <c r="T132" s="179"/>
      <c r="U132" s="179"/>
      <c r="V132" s="179"/>
      <c r="W132" s="179"/>
      <c r="X132" s="179"/>
      <c r="Y132" s="179"/>
      <c r="Z132" s="180" t="s">
        <v>30</v>
      </c>
      <c r="AA132" s="181"/>
      <c r="AB132" s="176" t="s">
        <v>122</v>
      </c>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8"/>
      <c r="BB132" s="168" t="s">
        <v>5</v>
      </c>
      <c r="BC132" s="168"/>
      <c r="BD132" s="168"/>
      <c r="BE132" s="168"/>
      <c r="BF132" s="168"/>
      <c r="BG132" s="169"/>
      <c r="BH132" s="167" t="s">
        <v>5</v>
      </c>
      <c r="BI132" s="168"/>
      <c r="BJ132" s="168"/>
      <c r="BK132" s="168"/>
      <c r="BL132" s="168"/>
      <c r="BM132" s="169"/>
      <c r="BN132" s="167" t="s">
        <v>5</v>
      </c>
      <c r="BO132" s="168"/>
      <c r="BP132" s="168"/>
      <c r="BQ132" s="168"/>
      <c r="BR132" s="168"/>
      <c r="BS132" s="174"/>
      <c r="BT132" s="1"/>
      <c r="BU132" s="6">
        <f>IF(B130="薬剤師",IF(BB130&gt;$AD$153,1,BB130/$AD$153),0)</f>
        <v>0</v>
      </c>
      <c r="BV132" s="1"/>
      <c r="BW132" s="1"/>
      <c r="BX132" s="1"/>
      <c r="BY132" s="1"/>
    </row>
    <row r="133" spans="1:77" ht="12.75" customHeight="1">
      <c r="A133" s="1"/>
      <c r="B133" s="182"/>
      <c r="C133" s="183"/>
      <c r="D133" s="183"/>
      <c r="E133" s="184"/>
      <c r="F133" s="191"/>
      <c r="G133" s="192"/>
      <c r="H133" s="192"/>
      <c r="I133" s="192"/>
      <c r="J133" s="192"/>
      <c r="K133" s="192"/>
      <c r="L133" s="192"/>
      <c r="M133" s="192"/>
      <c r="N133" s="192"/>
      <c r="O133" s="192"/>
      <c r="P133" s="192"/>
      <c r="Q133" s="192"/>
      <c r="R133" s="192"/>
      <c r="S133" s="192"/>
      <c r="T133" s="192"/>
      <c r="U133" s="192"/>
      <c r="V133" s="193"/>
      <c r="W133" s="197"/>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9"/>
      <c r="BB133" s="203"/>
      <c r="BC133" s="204"/>
      <c r="BD133" s="204"/>
      <c r="BE133" s="204"/>
      <c r="BF133" s="204"/>
      <c r="BG133" s="205"/>
      <c r="BH133" s="209"/>
      <c r="BI133" s="209"/>
      <c r="BJ133" s="209"/>
      <c r="BK133" s="209"/>
      <c r="BL133" s="209"/>
      <c r="BM133" s="210"/>
      <c r="BN133" s="213"/>
      <c r="BO133" s="209"/>
      <c r="BP133" s="209"/>
      <c r="BQ133" s="209"/>
      <c r="BR133" s="209"/>
      <c r="BS133" s="214"/>
      <c r="BT133" s="1"/>
      <c r="BU133" s="6"/>
      <c r="BV133" s="6">
        <f>IF($B133="薬剤師",BB133,0)</f>
        <v>0</v>
      </c>
      <c r="BW133" s="6">
        <f>IF($B133="薬剤師",BH133,0)</f>
        <v>0</v>
      </c>
      <c r="BX133" s="6">
        <f>IF($B133="薬剤師",BN133,0)</f>
        <v>0</v>
      </c>
      <c r="BY133" s="1"/>
    </row>
    <row r="134" spans="1:77" ht="12.75" customHeight="1">
      <c r="A134" s="1"/>
      <c r="B134" s="185"/>
      <c r="C134" s="186"/>
      <c r="D134" s="186"/>
      <c r="E134" s="187"/>
      <c r="F134" s="194"/>
      <c r="G134" s="195"/>
      <c r="H134" s="195"/>
      <c r="I134" s="195"/>
      <c r="J134" s="195"/>
      <c r="K134" s="195"/>
      <c r="L134" s="195"/>
      <c r="M134" s="195"/>
      <c r="N134" s="195"/>
      <c r="O134" s="195"/>
      <c r="P134" s="195"/>
      <c r="Q134" s="195"/>
      <c r="R134" s="195"/>
      <c r="S134" s="195"/>
      <c r="T134" s="195"/>
      <c r="U134" s="195"/>
      <c r="V134" s="196"/>
      <c r="W134" s="200"/>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2"/>
      <c r="BB134" s="206"/>
      <c r="BC134" s="207"/>
      <c r="BD134" s="207"/>
      <c r="BE134" s="207"/>
      <c r="BF134" s="207"/>
      <c r="BG134" s="208"/>
      <c r="BH134" s="211"/>
      <c r="BI134" s="211"/>
      <c r="BJ134" s="211"/>
      <c r="BK134" s="211"/>
      <c r="BL134" s="211"/>
      <c r="BM134" s="212"/>
      <c r="BN134" s="215"/>
      <c r="BO134" s="211"/>
      <c r="BP134" s="211"/>
      <c r="BQ134" s="211"/>
      <c r="BR134" s="211"/>
      <c r="BS134" s="216"/>
      <c r="BT134" s="1"/>
      <c r="BU134" s="6"/>
      <c r="BV134" s="1"/>
      <c r="BW134" s="6">
        <f>IF($B133="登録販売者",BH133,0)</f>
        <v>0</v>
      </c>
      <c r="BX134" s="6">
        <f>IF($B133="登録販売者",BN133,0)</f>
        <v>0</v>
      </c>
      <c r="BY134" s="1"/>
    </row>
    <row r="135" spans="1:77" ht="16.5" customHeight="1" thickBot="1">
      <c r="A135" s="1"/>
      <c r="B135" s="188"/>
      <c r="C135" s="189"/>
      <c r="D135" s="189"/>
      <c r="E135" s="190"/>
      <c r="F135" s="217" t="s">
        <v>29</v>
      </c>
      <c r="G135" s="180"/>
      <c r="H135" s="179"/>
      <c r="I135" s="179"/>
      <c r="J135" s="179"/>
      <c r="K135" s="179"/>
      <c r="L135" s="179"/>
      <c r="M135" s="179"/>
      <c r="N135" s="179"/>
      <c r="O135" s="179"/>
      <c r="P135" s="179"/>
      <c r="Q135" s="179"/>
      <c r="R135" s="179"/>
      <c r="S135" s="179"/>
      <c r="T135" s="179"/>
      <c r="U135" s="179"/>
      <c r="V135" s="179"/>
      <c r="W135" s="179"/>
      <c r="X135" s="179"/>
      <c r="Y135" s="179"/>
      <c r="Z135" s="180" t="s">
        <v>30</v>
      </c>
      <c r="AA135" s="181"/>
      <c r="AB135" s="176" t="s">
        <v>123</v>
      </c>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8"/>
      <c r="BB135" s="168" t="s">
        <v>5</v>
      </c>
      <c r="BC135" s="168"/>
      <c r="BD135" s="168"/>
      <c r="BE135" s="168"/>
      <c r="BF135" s="168"/>
      <c r="BG135" s="169"/>
      <c r="BH135" s="167" t="s">
        <v>5</v>
      </c>
      <c r="BI135" s="168"/>
      <c r="BJ135" s="168"/>
      <c r="BK135" s="168"/>
      <c r="BL135" s="168"/>
      <c r="BM135" s="169"/>
      <c r="BN135" s="167" t="s">
        <v>5</v>
      </c>
      <c r="BO135" s="168"/>
      <c r="BP135" s="168"/>
      <c r="BQ135" s="168"/>
      <c r="BR135" s="168"/>
      <c r="BS135" s="174"/>
      <c r="BT135" s="1"/>
      <c r="BU135" s="6">
        <f>IF(B133="薬剤師",IF(BB133&gt;$AD$153,1,BB133/$AD$153),0)</f>
        <v>0</v>
      </c>
      <c r="BV135" s="1"/>
      <c r="BW135" s="1"/>
      <c r="BX135" s="1"/>
      <c r="BY135" s="1"/>
    </row>
    <row r="136" spans="1:77" ht="12.75" customHeight="1">
      <c r="A136" s="1"/>
      <c r="B136" s="182"/>
      <c r="C136" s="183"/>
      <c r="D136" s="183"/>
      <c r="E136" s="184"/>
      <c r="F136" s="191"/>
      <c r="G136" s="192"/>
      <c r="H136" s="192"/>
      <c r="I136" s="192"/>
      <c r="J136" s="192"/>
      <c r="K136" s="192"/>
      <c r="L136" s="192"/>
      <c r="M136" s="192"/>
      <c r="N136" s="192"/>
      <c r="O136" s="192"/>
      <c r="P136" s="192"/>
      <c r="Q136" s="192"/>
      <c r="R136" s="192"/>
      <c r="S136" s="192"/>
      <c r="T136" s="192"/>
      <c r="U136" s="192"/>
      <c r="V136" s="193"/>
      <c r="W136" s="197"/>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9"/>
      <c r="BB136" s="203"/>
      <c r="BC136" s="204"/>
      <c r="BD136" s="204"/>
      <c r="BE136" s="204"/>
      <c r="BF136" s="204"/>
      <c r="BG136" s="205"/>
      <c r="BH136" s="209"/>
      <c r="BI136" s="209"/>
      <c r="BJ136" s="209"/>
      <c r="BK136" s="209"/>
      <c r="BL136" s="209"/>
      <c r="BM136" s="210"/>
      <c r="BN136" s="213"/>
      <c r="BO136" s="209"/>
      <c r="BP136" s="209"/>
      <c r="BQ136" s="209"/>
      <c r="BR136" s="209"/>
      <c r="BS136" s="214"/>
      <c r="BT136" s="1"/>
      <c r="BU136" s="6"/>
      <c r="BV136" s="6">
        <f>IF($B136="薬剤師",BB136,0)</f>
        <v>0</v>
      </c>
      <c r="BW136" s="6">
        <f>IF($B136="薬剤師",BH136,0)</f>
        <v>0</v>
      </c>
      <c r="BX136" s="6">
        <f>IF($B136="薬剤師",BN136,0)</f>
        <v>0</v>
      </c>
      <c r="BY136" s="1"/>
    </row>
    <row r="137" spans="1:77" ht="12.75" customHeight="1">
      <c r="A137" s="1"/>
      <c r="B137" s="185"/>
      <c r="C137" s="186"/>
      <c r="D137" s="186"/>
      <c r="E137" s="187"/>
      <c r="F137" s="194"/>
      <c r="G137" s="195"/>
      <c r="H137" s="195"/>
      <c r="I137" s="195"/>
      <c r="J137" s="195"/>
      <c r="K137" s="195"/>
      <c r="L137" s="195"/>
      <c r="M137" s="195"/>
      <c r="N137" s="195"/>
      <c r="O137" s="195"/>
      <c r="P137" s="195"/>
      <c r="Q137" s="195"/>
      <c r="R137" s="195"/>
      <c r="S137" s="195"/>
      <c r="T137" s="195"/>
      <c r="U137" s="195"/>
      <c r="V137" s="196"/>
      <c r="W137" s="200"/>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2"/>
      <c r="BB137" s="206"/>
      <c r="BC137" s="207"/>
      <c r="BD137" s="207"/>
      <c r="BE137" s="207"/>
      <c r="BF137" s="207"/>
      <c r="BG137" s="208"/>
      <c r="BH137" s="211"/>
      <c r="BI137" s="211"/>
      <c r="BJ137" s="211"/>
      <c r="BK137" s="211"/>
      <c r="BL137" s="211"/>
      <c r="BM137" s="212"/>
      <c r="BN137" s="215"/>
      <c r="BO137" s="211"/>
      <c r="BP137" s="211"/>
      <c r="BQ137" s="211"/>
      <c r="BR137" s="211"/>
      <c r="BS137" s="216"/>
      <c r="BT137" s="1"/>
      <c r="BU137" s="6"/>
      <c r="BV137" s="1"/>
      <c r="BW137" s="6">
        <f>IF($B136="登録販売者",BH136,0)</f>
        <v>0</v>
      </c>
      <c r="BX137" s="6">
        <f>IF($B136="登録販売者",BN136,0)</f>
        <v>0</v>
      </c>
      <c r="BY137" s="1"/>
    </row>
    <row r="138" spans="1:77" ht="16.5" customHeight="1" thickBot="1">
      <c r="A138" s="1"/>
      <c r="B138" s="188"/>
      <c r="C138" s="189"/>
      <c r="D138" s="189"/>
      <c r="E138" s="190"/>
      <c r="F138" s="217" t="s">
        <v>29</v>
      </c>
      <c r="G138" s="180"/>
      <c r="H138" s="179"/>
      <c r="I138" s="179"/>
      <c r="J138" s="179"/>
      <c r="K138" s="179"/>
      <c r="L138" s="179"/>
      <c r="M138" s="179"/>
      <c r="N138" s="179"/>
      <c r="O138" s="179"/>
      <c r="P138" s="179"/>
      <c r="Q138" s="179"/>
      <c r="R138" s="179"/>
      <c r="S138" s="179"/>
      <c r="T138" s="179"/>
      <c r="U138" s="179"/>
      <c r="V138" s="179"/>
      <c r="W138" s="179"/>
      <c r="X138" s="179"/>
      <c r="Y138" s="179"/>
      <c r="Z138" s="180" t="s">
        <v>30</v>
      </c>
      <c r="AA138" s="181"/>
      <c r="AB138" s="176" t="s">
        <v>124</v>
      </c>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8"/>
      <c r="BB138" s="168" t="s">
        <v>5</v>
      </c>
      <c r="BC138" s="168"/>
      <c r="BD138" s="168"/>
      <c r="BE138" s="168"/>
      <c r="BF138" s="168"/>
      <c r="BG138" s="169"/>
      <c r="BH138" s="167" t="s">
        <v>5</v>
      </c>
      <c r="BI138" s="168"/>
      <c r="BJ138" s="168"/>
      <c r="BK138" s="168"/>
      <c r="BL138" s="168"/>
      <c r="BM138" s="169"/>
      <c r="BN138" s="167" t="s">
        <v>5</v>
      </c>
      <c r="BO138" s="168"/>
      <c r="BP138" s="168"/>
      <c r="BQ138" s="168"/>
      <c r="BR138" s="168"/>
      <c r="BS138" s="174"/>
      <c r="BT138" s="1"/>
      <c r="BU138" s="6">
        <f>IF(B136="薬剤師",IF(BB136&gt;$AD$153,1,BB136/$AD$153),0)</f>
        <v>0</v>
      </c>
      <c r="BV138" s="1"/>
      <c r="BW138" s="1"/>
      <c r="BX138" s="1"/>
      <c r="BY138" s="1"/>
    </row>
    <row r="139" spans="1:77"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45" t="s">
        <v>35</v>
      </c>
      <c r="AP139" s="146"/>
      <c r="AQ139" s="170" t="s">
        <v>37</v>
      </c>
      <c r="AR139" s="171"/>
      <c r="AS139" s="171"/>
      <c r="AT139" s="171"/>
      <c r="AU139" s="171"/>
      <c r="AV139" s="171"/>
      <c r="AW139" s="171"/>
      <c r="AX139" s="171"/>
      <c r="AY139" s="171"/>
      <c r="AZ139" s="171"/>
      <c r="BA139" s="171"/>
      <c r="BB139" s="172" t="s">
        <v>33</v>
      </c>
      <c r="BC139" s="151"/>
      <c r="BD139" s="151">
        <f>IF(BV109+BV112+BV115+BV118+BV121+BV124+BV127+BV130+BV133+BV136=0,"",(BV109+BV112+BV115+BV118+BV121+BV124+BV127+BV130+BV133+BV136))</f>
        <v>88</v>
      </c>
      <c r="BE139" s="151"/>
      <c r="BF139" s="151"/>
      <c r="BG139" s="173"/>
      <c r="BH139" s="172">
        <f>IF(BW109+BW112+BW115+BW118+BW121+BW124+BW127+BW130+BW133+BW136=0,"",(BW109+BW112+BW115+BW118+BW121+BW124+BW127+BW130+BW133+BW136))</f>
        <v>88</v>
      </c>
      <c r="BI139" s="151"/>
      <c r="BJ139" s="151"/>
      <c r="BK139" s="151"/>
      <c r="BL139" s="151"/>
      <c r="BM139" s="173"/>
      <c r="BN139" s="172" t="s">
        <v>34</v>
      </c>
      <c r="BO139" s="151"/>
      <c r="BP139" s="151">
        <f>IF(BX109+BX112+BX115+BX118+BX121+BX124+BX127+BX130+BX133+BX136=0,"",(BX109+BX112+BX115+BX118+BX121+BX124+BX127+BX130+BX133+BX136))</f>
        <v>88</v>
      </c>
      <c r="BQ139" s="151"/>
      <c r="BR139" s="151"/>
      <c r="BS139" s="152"/>
      <c r="BT139" s="1"/>
      <c r="BU139" s="1"/>
      <c r="BV139" s="1"/>
      <c r="BW139" s="1"/>
      <c r="BX139" s="1"/>
      <c r="BY139" s="1"/>
    </row>
    <row r="140" spans="1:77"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47"/>
      <c r="AP140" s="148"/>
      <c r="AQ140" s="153" t="s">
        <v>32</v>
      </c>
      <c r="AR140" s="154"/>
      <c r="AS140" s="154"/>
      <c r="AT140" s="154"/>
      <c r="AU140" s="154"/>
      <c r="AV140" s="154"/>
      <c r="AW140" s="154"/>
      <c r="AX140" s="154"/>
      <c r="AY140" s="154"/>
      <c r="AZ140" s="154"/>
      <c r="BA140" s="154"/>
      <c r="BB140" s="155"/>
      <c r="BC140" s="156"/>
      <c r="BD140" s="156"/>
      <c r="BE140" s="156"/>
      <c r="BF140" s="156"/>
      <c r="BG140" s="157"/>
      <c r="BH140" s="158">
        <f>IF(BW113+BW116+BW119+BW122+BW125+BW128+BW131+BW134+BW137=0,"",(BW113+BW116+BW119+BW122+BW125+BW128+BW131+BW134+BW137))</f>
        <v>40</v>
      </c>
      <c r="BI140" s="159"/>
      <c r="BJ140" s="159"/>
      <c r="BK140" s="159"/>
      <c r="BL140" s="159"/>
      <c r="BM140" s="160"/>
      <c r="BN140" s="158">
        <f>IF(BX113+BX116+BX119+BX122+BX125+BX128+BX131+BX134+BX137=0,"",(BX113+BX116+BX119+BX122+BX125+BX128+BX131+BX134+BX137))</f>
        <v>40</v>
      </c>
      <c r="BO140" s="159"/>
      <c r="BP140" s="159"/>
      <c r="BQ140" s="159"/>
      <c r="BR140" s="159"/>
      <c r="BS140" s="161"/>
      <c r="BT140" s="1"/>
      <c r="BU140" s="1"/>
      <c r="BV140" s="1"/>
      <c r="BW140" s="1"/>
      <c r="BX140" s="1"/>
      <c r="BY140" s="1"/>
    </row>
    <row r="141" spans="1:77" ht="14.25" customHeight="1" thickBo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49"/>
      <c r="AP141" s="150"/>
      <c r="AQ141" s="162" t="s">
        <v>57</v>
      </c>
      <c r="AR141" s="163"/>
      <c r="AS141" s="163"/>
      <c r="AT141" s="163"/>
      <c r="AU141" s="163"/>
      <c r="AV141" s="163"/>
      <c r="AW141" s="163"/>
      <c r="AX141" s="163"/>
      <c r="AY141" s="163"/>
      <c r="AZ141" s="163"/>
      <c r="BA141" s="163"/>
      <c r="BB141" s="164">
        <f>IF(SUM(BB109:BG138)=0,"",SUM(BB109:BG138))</f>
        <v>88</v>
      </c>
      <c r="BC141" s="165"/>
      <c r="BD141" s="165"/>
      <c r="BE141" s="165"/>
      <c r="BF141" s="165"/>
      <c r="BG141" s="166"/>
      <c r="BH141" s="164" t="s">
        <v>75</v>
      </c>
      <c r="BI141" s="165"/>
      <c r="BJ141" s="165">
        <f>IF(SUM(BH109:BM138)=0,"",SUM(BH109:BM138))</f>
        <v>128</v>
      </c>
      <c r="BK141" s="165"/>
      <c r="BL141" s="165"/>
      <c r="BM141" s="166"/>
      <c r="BN141" s="164" t="s">
        <v>36</v>
      </c>
      <c r="BO141" s="165"/>
      <c r="BP141" s="165">
        <f>IF(SUM(BN109:BS138)=0,"",SUM(BN109:BS138))</f>
        <v>128</v>
      </c>
      <c r="BQ141" s="165"/>
      <c r="BR141" s="165"/>
      <c r="BS141" s="175"/>
      <c r="BT141" s="1"/>
      <c r="BU141" s="1"/>
      <c r="BV141" s="1"/>
      <c r="BW141" s="1"/>
      <c r="BX141" s="1"/>
      <c r="BY141" s="1"/>
    </row>
    <row r="142" spans="1:77" ht="14.25" customHeight="1" thickBo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1"/>
      <c r="BJ142" s="1"/>
      <c r="BK142" s="1"/>
      <c r="BL142" s="1"/>
      <c r="BM142" s="1"/>
      <c r="BN142" s="1"/>
      <c r="BO142" s="1"/>
      <c r="BP142" s="1"/>
      <c r="BQ142" s="1"/>
      <c r="BR142" s="1"/>
      <c r="BS142" s="1"/>
      <c r="BT142" s="1"/>
      <c r="BU142" s="1"/>
      <c r="BV142" s="1"/>
      <c r="BW142" s="1"/>
      <c r="BX142" s="1"/>
      <c r="BY142" s="1"/>
    </row>
    <row r="143" spans="1:77" ht="12.75" customHeight="1">
      <c r="A143" s="1"/>
      <c r="B143" s="123" t="s">
        <v>31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5"/>
      <c r="BT143" s="1"/>
      <c r="BU143" s="1"/>
      <c r="BV143" s="1"/>
      <c r="BW143" s="1"/>
      <c r="BX143" s="1"/>
      <c r="BY143" s="1"/>
    </row>
    <row r="144" spans="1:77" ht="12.75" customHeight="1" thickBot="1">
      <c r="A144" s="1"/>
      <c r="B144" s="126"/>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9"/>
      <c r="BT144" s="1"/>
      <c r="BU144" s="1"/>
      <c r="BV144" s="1"/>
      <c r="BW144" s="1"/>
      <c r="BX144" s="1"/>
      <c r="BY144" s="1"/>
    </row>
    <row r="145" spans="1:77" ht="15.75" customHeight="1">
      <c r="A145" s="1"/>
      <c r="B145" s="130" t="s">
        <v>38</v>
      </c>
      <c r="C145" s="131"/>
      <c r="D145" s="131"/>
      <c r="E145" s="131"/>
      <c r="F145" s="131"/>
      <c r="G145" s="131"/>
      <c r="H145" s="131"/>
      <c r="I145" s="131"/>
      <c r="J145" s="131"/>
      <c r="K145" s="131"/>
      <c r="L145" s="131"/>
      <c r="M145" s="131"/>
      <c r="N145" s="131"/>
      <c r="O145" s="16"/>
      <c r="P145" s="132" t="s">
        <v>42</v>
      </c>
      <c r="Q145" s="132"/>
      <c r="R145" s="132"/>
      <c r="S145" s="132"/>
      <c r="T145" s="132"/>
      <c r="U145" s="132"/>
      <c r="V145" s="132"/>
      <c r="W145" s="132"/>
      <c r="X145" s="132"/>
      <c r="Y145" s="132"/>
      <c r="Z145" s="132"/>
      <c r="AA145" s="132"/>
      <c r="AB145" s="132"/>
      <c r="AC145" s="132"/>
      <c r="AD145" s="134" t="s">
        <v>100</v>
      </c>
      <c r="AE145" s="135"/>
      <c r="AF145" s="135"/>
      <c r="AG145" s="135"/>
      <c r="AH145" s="135"/>
      <c r="AI145" s="135"/>
      <c r="AJ145" s="136" t="s">
        <v>43</v>
      </c>
      <c r="AK145" s="136"/>
      <c r="AL145" s="137">
        <v>1</v>
      </c>
      <c r="AM145" s="138"/>
      <c r="AN145" s="139" t="s">
        <v>56</v>
      </c>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41" t="s">
        <v>101</v>
      </c>
      <c r="BQ145" s="141"/>
      <c r="BR145" s="141"/>
      <c r="BS145" s="142"/>
      <c r="BT145" s="1"/>
      <c r="BU145" s="1"/>
      <c r="BV145" s="1"/>
      <c r="BW145" s="1"/>
      <c r="BX145" s="1"/>
      <c r="BY145" s="1"/>
    </row>
    <row r="146" spans="1:77" ht="15.75" customHeight="1">
      <c r="A146" s="1"/>
      <c r="B146" s="121"/>
      <c r="C146" s="122"/>
      <c r="D146" s="122"/>
      <c r="E146" s="122"/>
      <c r="F146" s="122"/>
      <c r="G146" s="122"/>
      <c r="H146" s="122"/>
      <c r="I146" s="122"/>
      <c r="J146" s="122"/>
      <c r="K146" s="122"/>
      <c r="L146" s="122"/>
      <c r="M146" s="122"/>
      <c r="N146" s="122"/>
      <c r="O146" s="17"/>
      <c r="P146" s="133"/>
      <c r="Q146" s="133"/>
      <c r="R146" s="133"/>
      <c r="S146" s="133"/>
      <c r="T146" s="133"/>
      <c r="U146" s="133"/>
      <c r="V146" s="133"/>
      <c r="W146" s="133"/>
      <c r="X146" s="133"/>
      <c r="Y146" s="133"/>
      <c r="Z146" s="133"/>
      <c r="AA146" s="133"/>
      <c r="AB146" s="133"/>
      <c r="AC146" s="133"/>
      <c r="AD146" s="113"/>
      <c r="AE146" s="114"/>
      <c r="AF146" s="114"/>
      <c r="AG146" s="114"/>
      <c r="AH146" s="114"/>
      <c r="AI146" s="114"/>
      <c r="AJ146" s="118"/>
      <c r="AK146" s="118"/>
      <c r="AL146" s="104"/>
      <c r="AM146" s="9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3"/>
      <c r="BQ146" s="143"/>
      <c r="BR146" s="143"/>
      <c r="BS146" s="144"/>
      <c r="BT146" s="1"/>
      <c r="BU146" s="1"/>
      <c r="BV146" s="1"/>
      <c r="BW146" s="1"/>
      <c r="BX146" s="1"/>
      <c r="BY146" s="1"/>
    </row>
    <row r="147" spans="1:77" ht="15.75" customHeight="1">
      <c r="A147" s="1"/>
      <c r="B147" s="119" t="s">
        <v>39</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11" t="s">
        <v>100</v>
      </c>
      <c r="AE147" s="112"/>
      <c r="AF147" s="112"/>
      <c r="AG147" s="112"/>
      <c r="AH147" s="112"/>
      <c r="AI147" s="112"/>
      <c r="AJ147" s="102" t="s">
        <v>20</v>
      </c>
      <c r="AK147" s="102"/>
      <c r="AL147" s="104">
        <v>2</v>
      </c>
      <c r="AM147" s="90"/>
      <c r="AN147" s="90" t="s">
        <v>70</v>
      </c>
      <c r="AO147" s="90"/>
      <c r="AP147" s="90"/>
      <c r="AQ147" s="90"/>
      <c r="AR147" s="90"/>
      <c r="AS147" s="90"/>
      <c r="AT147" s="90"/>
      <c r="AU147" s="90"/>
      <c r="AV147" s="90">
        <f>IF(BB109=0,"",AD155/AD151)</f>
        <v>1.1</v>
      </c>
      <c r="AW147" s="90"/>
      <c r="AX147" s="90"/>
      <c r="AY147" s="90"/>
      <c r="AZ147" s="90"/>
      <c r="BA147" s="90"/>
      <c r="BB147" s="90"/>
      <c r="BC147" s="90"/>
      <c r="BD147" s="90"/>
      <c r="BE147" s="90"/>
      <c r="BF147" s="90" t="s">
        <v>47</v>
      </c>
      <c r="BG147" s="90"/>
      <c r="BH147" s="90"/>
      <c r="BI147" s="90"/>
      <c r="BJ147" s="90"/>
      <c r="BK147" s="90"/>
      <c r="BL147" s="90"/>
      <c r="BM147" s="90"/>
      <c r="BN147" s="90"/>
      <c r="BO147" s="90"/>
      <c r="BP147" s="90" t="str">
        <f>IF(BB109=0,"",IF(AV147&gt;=1,"適","否"))</f>
        <v>適</v>
      </c>
      <c r="BQ147" s="90"/>
      <c r="BR147" s="90"/>
      <c r="BS147" s="106"/>
      <c r="BT147" s="1"/>
      <c r="BU147" s="1"/>
      <c r="BV147" s="1"/>
      <c r="BW147" s="1"/>
      <c r="BX147" s="1"/>
      <c r="BY147" s="1"/>
    </row>
    <row r="148" spans="1:77" ht="15.75" customHeight="1">
      <c r="A148" s="1"/>
      <c r="B148" s="121"/>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13"/>
      <c r="AE148" s="114"/>
      <c r="AF148" s="114"/>
      <c r="AG148" s="114"/>
      <c r="AH148" s="114"/>
      <c r="AI148" s="114"/>
      <c r="AJ148" s="118"/>
      <c r="AK148" s="118"/>
      <c r="AL148" s="104">
        <v>3</v>
      </c>
      <c r="AM148" s="90"/>
      <c r="AN148" s="90" t="s">
        <v>71</v>
      </c>
      <c r="AO148" s="90"/>
      <c r="AP148" s="90"/>
      <c r="AQ148" s="90"/>
      <c r="AR148" s="90"/>
      <c r="AS148" s="90"/>
      <c r="AT148" s="90"/>
      <c r="AU148" s="90"/>
      <c r="AV148" s="90">
        <f>IF(AA14=0,"",BP139/AA14)</f>
        <v>2.0229885057471266</v>
      </c>
      <c r="AW148" s="90"/>
      <c r="AX148" s="90"/>
      <c r="AY148" s="90"/>
      <c r="AZ148" s="90"/>
      <c r="BA148" s="90"/>
      <c r="BB148" s="90"/>
      <c r="BC148" s="90"/>
      <c r="BD148" s="90"/>
      <c r="BE148" s="90"/>
      <c r="BF148" s="90" t="s">
        <v>47</v>
      </c>
      <c r="BG148" s="90"/>
      <c r="BH148" s="90"/>
      <c r="BI148" s="90"/>
      <c r="BJ148" s="90"/>
      <c r="BK148" s="90"/>
      <c r="BL148" s="90"/>
      <c r="BM148" s="90"/>
      <c r="BN148" s="90"/>
      <c r="BO148" s="90"/>
      <c r="BP148" s="90" t="str">
        <f>IF(AA14=0,"",IF(AV148&gt;=1,"適","否"))</f>
        <v>適</v>
      </c>
      <c r="BQ148" s="90"/>
      <c r="BR148" s="90"/>
      <c r="BS148" s="106"/>
      <c r="BT148" s="1"/>
      <c r="BU148" s="1"/>
      <c r="BV148" s="1"/>
      <c r="BW148" s="1"/>
      <c r="BX148" s="1"/>
      <c r="BY148" s="1"/>
    </row>
    <row r="149" spans="1:77" ht="15.75" customHeight="1">
      <c r="A149" s="1"/>
      <c r="B149" s="119" t="s">
        <v>40</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11">
        <v>60</v>
      </c>
      <c r="AE149" s="112"/>
      <c r="AF149" s="112"/>
      <c r="AG149" s="112"/>
      <c r="AH149" s="112"/>
      <c r="AI149" s="112"/>
      <c r="AJ149" s="102" t="s">
        <v>43</v>
      </c>
      <c r="AK149" s="102"/>
      <c r="AL149" s="104">
        <v>4</v>
      </c>
      <c r="AM149" s="90"/>
      <c r="AN149" s="90" t="s">
        <v>72</v>
      </c>
      <c r="AO149" s="90"/>
      <c r="AP149" s="90"/>
      <c r="AQ149" s="90"/>
      <c r="AR149" s="90"/>
      <c r="AS149" s="90"/>
      <c r="AT149" s="90"/>
      <c r="AU149" s="90"/>
      <c r="AV149" s="90">
        <f>IF(SUM(BM20,BM32,BM44,BM56,BM68,BM80,BM92)=0,"",BP141/AA8)</f>
        <v>2.6122448979591835</v>
      </c>
      <c r="AW149" s="90"/>
      <c r="AX149" s="90"/>
      <c r="AY149" s="90"/>
      <c r="AZ149" s="90"/>
      <c r="BA149" s="90"/>
      <c r="BB149" s="90"/>
      <c r="BC149" s="90"/>
      <c r="BD149" s="90"/>
      <c r="BE149" s="90"/>
      <c r="BF149" s="90" t="s">
        <v>47</v>
      </c>
      <c r="BG149" s="90"/>
      <c r="BH149" s="90"/>
      <c r="BI149" s="90"/>
      <c r="BJ149" s="90"/>
      <c r="BK149" s="90"/>
      <c r="BL149" s="90"/>
      <c r="BM149" s="90"/>
      <c r="BN149" s="90"/>
      <c r="BO149" s="90"/>
      <c r="BP149" s="90" t="str">
        <f>IF(SUM(BM20,BM32,BM44,BM56,BM68,BM80,BM92)=0,"",IF(AV149&gt;=1,"適","否"))</f>
        <v>適</v>
      </c>
      <c r="BQ149" s="90"/>
      <c r="BR149" s="90"/>
      <c r="BS149" s="106"/>
      <c r="BT149" s="1"/>
      <c r="BU149" s="1"/>
      <c r="BV149" s="1"/>
      <c r="BW149" s="1"/>
      <c r="BX149" s="1"/>
      <c r="BY149" s="1"/>
    </row>
    <row r="150" spans="1:77" ht="15.75" customHeight="1">
      <c r="A150" s="1"/>
      <c r="B150" s="12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13"/>
      <c r="AE150" s="114"/>
      <c r="AF150" s="114"/>
      <c r="AG150" s="114"/>
      <c r="AH150" s="114"/>
      <c r="AI150" s="114"/>
      <c r="AJ150" s="118"/>
      <c r="AK150" s="118"/>
      <c r="AL150" s="104">
        <v>5</v>
      </c>
      <c r="AM150" s="90"/>
      <c r="AN150" s="115" t="s">
        <v>61</v>
      </c>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6" t="s">
        <v>101</v>
      </c>
      <c r="BQ150" s="116"/>
      <c r="BR150" s="116"/>
      <c r="BS150" s="117"/>
      <c r="BT150" s="1"/>
      <c r="BU150" s="1"/>
      <c r="BV150" s="1"/>
      <c r="BW150" s="1"/>
      <c r="BX150" s="1"/>
      <c r="BY150" s="1"/>
    </row>
    <row r="151" spans="1:77" ht="15.75" customHeight="1">
      <c r="A151" s="1"/>
      <c r="B151" s="42" t="s">
        <v>41</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6" t="s">
        <v>45</v>
      </c>
      <c r="AC151" s="47"/>
      <c r="AD151" s="50">
        <f>IF(BB109=0,"",IF(AD149/40&lt;1,1,ROUNDUP(AD149/40,0)))</f>
        <v>2</v>
      </c>
      <c r="AE151" s="51"/>
      <c r="AF151" s="51"/>
      <c r="AG151" s="51"/>
      <c r="AH151" s="51"/>
      <c r="AI151" s="51"/>
      <c r="AJ151" s="102" t="s">
        <v>44</v>
      </c>
      <c r="AK151" s="102"/>
      <c r="AL151" s="104">
        <v>6</v>
      </c>
      <c r="AM151" s="90"/>
      <c r="AN151" s="90" t="s">
        <v>73</v>
      </c>
      <c r="AO151" s="90"/>
      <c r="AP151" s="90"/>
      <c r="AQ151" s="90"/>
      <c r="AR151" s="90"/>
      <c r="AS151" s="90"/>
      <c r="AT151" s="90"/>
      <c r="AU151" s="90"/>
      <c r="AV151" s="90">
        <f>IF(SUM(BM18,BM30,BM42,BM54,BM66,BM78,BM90)=0,"",BD139/AA6)</f>
        <v>1.7959183673469388</v>
      </c>
      <c r="AW151" s="90"/>
      <c r="AX151" s="90"/>
      <c r="AY151" s="90"/>
      <c r="AZ151" s="90"/>
      <c r="BA151" s="90"/>
      <c r="BB151" s="90"/>
      <c r="BC151" s="90"/>
      <c r="BD151" s="90"/>
      <c r="BE151" s="90"/>
      <c r="BF151" s="90" t="s">
        <v>47</v>
      </c>
      <c r="BG151" s="90"/>
      <c r="BH151" s="90"/>
      <c r="BI151" s="90"/>
      <c r="BJ151" s="90"/>
      <c r="BK151" s="90"/>
      <c r="BL151" s="90"/>
      <c r="BM151" s="90"/>
      <c r="BN151" s="90"/>
      <c r="BO151" s="90"/>
      <c r="BP151" s="90" t="str">
        <f>IF(SUM(BM18,BM30,BM42,BM54,BM66,BM78,BM90)=0,"",IF(AV151&gt;=1,"適","否"))</f>
        <v>適</v>
      </c>
      <c r="BQ151" s="90"/>
      <c r="BR151" s="90"/>
      <c r="BS151" s="106"/>
      <c r="BT151" s="1"/>
      <c r="BU151" s="1"/>
      <c r="BV151" s="1"/>
      <c r="BW151" s="1"/>
      <c r="BX151" s="1"/>
      <c r="BY151" s="1"/>
    </row>
    <row r="152" spans="1:77" ht="15.75" customHeight="1">
      <c r="A152" s="1"/>
      <c r="B152" s="68"/>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72"/>
      <c r="AC152" s="73"/>
      <c r="AD152" s="76"/>
      <c r="AE152" s="77"/>
      <c r="AF152" s="77"/>
      <c r="AG152" s="77"/>
      <c r="AH152" s="77"/>
      <c r="AI152" s="77"/>
      <c r="AJ152" s="118"/>
      <c r="AK152" s="118"/>
      <c r="AL152" s="104">
        <v>7</v>
      </c>
      <c r="AM152" s="90"/>
      <c r="AN152" s="90" t="s">
        <v>74</v>
      </c>
      <c r="AO152" s="90"/>
      <c r="AP152" s="90"/>
      <c r="AQ152" s="90"/>
      <c r="AR152" s="90"/>
      <c r="AS152" s="90"/>
      <c r="AT152" s="90"/>
      <c r="AU152" s="90"/>
      <c r="AV152" s="90">
        <f>IF(SUM(BM20,BM32,BM44,BM56,BM68,BM80,BM92)=0,"",BJ141/BJ8/AA8)</f>
        <v>2.6122448979591835</v>
      </c>
      <c r="AW152" s="90"/>
      <c r="AX152" s="90"/>
      <c r="AY152" s="90"/>
      <c r="AZ152" s="90"/>
      <c r="BA152" s="90"/>
      <c r="BB152" s="90"/>
      <c r="BC152" s="90"/>
      <c r="BD152" s="90"/>
      <c r="BE152" s="90"/>
      <c r="BF152" s="90" t="s">
        <v>47</v>
      </c>
      <c r="BG152" s="90"/>
      <c r="BH152" s="90"/>
      <c r="BI152" s="90"/>
      <c r="BJ152" s="90"/>
      <c r="BK152" s="90"/>
      <c r="BL152" s="90"/>
      <c r="BM152" s="90"/>
      <c r="BN152" s="90"/>
      <c r="BO152" s="90"/>
      <c r="BP152" s="90" t="str">
        <f>IF(SUM(BM20,BM32,BM44,BM56,BM68,BM80,BM92)=0,"",IF(AV152&gt;=1,"適","否"))</f>
        <v>適</v>
      </c>
      <c r="BQ152" s="90"/>
      <c r="BR152" s="90"/>
      <c r="BS152" s="106"/>
      <c r="BT152" s="1"/>
      <c r="BU152" s="1"/>
      <c r="BV152" s="1"/>
      <c r="BW152" s="1"/>
      <c r="BX152" s="1"/>
      <c r="BY152" s="1"/>
    </row>
    <row r="153" spans="1:77" ht="15.75" customHeight="1">
      <c r="A153" s="1"/>
      <c r="B153" s="107" t="s">
        <v>76</v>
      </c>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11">
        <v>40</v>
      </c>
      <c r="AE153" s="112"/>
      <c r="AF153" s="112"/>
      <c r="AG153" s="112"/>
      <c r="AH153" s="112"/>
      <c r="AI153" s="112"/>
      <c r="AJ153" s="54" t="s">
        <v>5</v>
      </c>
      <c r="AK153" s="54"/>
      <c r="AL153" s="104">
        <v>8</v>
      </c>
      <c r="AM153" s="90"/>
      <c r="AN153" s="105" t="s">
        <v>48</v>
      </c>
      <c r="AO153" s="105"/>
      <c r="AP153" s="105"/>
      <c r="AQ153" s="105"/>
      <c r="AR153" s="105"/>
      <c r="AS153" s="105"/>
      <c r="AT153" s="105"/>
      <c r="AU153" s="105"/>
      <c r="AV153" s="90">
        <f>IF(SUM(BM18,BM30,BM42,BM54,BM66,BM78,BM90)=0,"",AA8/AA6)</f>
        <v>1</v>
      </c>
      <c r="AW153" s="90"/>
      <c r="AX153" s="90"/>
      <c r="AY153" s="90"/>
      <c r="AZ153" s="90"/>
      <c r="BA153" s="90"/>
      <c r="BB153" s="90"/>
      <c r="BC153" s="90"/>
      <c r="BD153" s="90"/>
      <c r="BE153" s="90"/>
      <c r="BF153" s="90" t="s">
        <v>49</v>
      </c>
      <c r="BG153" s="90"/>
      <c r="BH153" s="90"/>
      <c r="BI153" s="90"/>
      <c r="BJ153" s="90"/>
      <c r="BK153" s="90"/>
      <c r="BL153" s="90"/>
      <c r="BM153" s="90"/>
      <c r="BN153" s="90"/>
      <c r="BO153" s="90"/>
      <c r="BP153" s="90" t="str">
        <f>IF(SUM(BM18,BM30,BM42,BM54,BM66,BM78,BM90)=0,"",IF(AV153&gt;=0.5,"適","否"))</f>
        <v>適</v>
      </c>
      <c r="BQ153" s="90"/>
      <c r="BR153" s="90"/>
      <c r="BS153" s="106"/>
      <c r="BT153" s="1"/>
      <c r="BU153" s="1"/>
      <c r="BV153" s="1"/>
      <c r="BW153" s="1"/>
      <c r="BX153" s="1"/>
      <c r="BY153" s="1"/>
    </row>
    <row r="154" spans="1:77" ht="15.75" customHeight="1">
      <c r="A154" s="1"/>
      <c r="B154" s="109"/>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3"/>
      <c r="AE154" s="114"/>
      <c r="AF154" s="114"/>
      <c r="AG154" s="114"/>
      <c r="AH154" s="114"/>
      <c r="AI154" s="114"/>
      <c r="AJ154" s="80"/>
      <c r="AK154" s="80"/>
      <c r="AL154" s="104">
        <v>9</v>
      </c>
      <c r="AM154" s="90"/>
      <c r="AN154" s="105" t="s">
        <v>84</v>
      </c>
      <c r="AO154" s="105"/>
      <c r="AP154" s="105"/>
      <c r="AQ154" s="105"/>
      <c r="AR154" s="105"/>
      <c r="AS154" s="105"/>
      <c r="AT154" s="105"/>
      <c r="AU154" s="105"/>
      <c r="AV154" s="90">
        <f>IF(SUM(BM24,BM36,BM48,BM60,BM72,BM84,BM96)=0,"",BP139/BJ10/AA14)</f>
        <v>2.0229885057471266</v>
      </c>
      <c r="AW154" s="90"/>
      <c r="AX154" s="90"/>
      <c r="AY154" s="90"/>
      <c r="AZ154" s="90"/>
      <c r="BA154" s="90"/>
      <c r="BB154" s="90"/>
      <c r="BC154" s="90"/>
      <c r="BD154" s="90"/>
      <c r="BE154" s="90"/>
      <c r="BF154" s="90" t="s">
        <v>47</v>
      </c>
      <c r="BG154" s="90"/>
      <c r="BH154" s="90"/>
      <c r="BI154" s="90"/>
      <c r="BJ154" s="90"/>
      <c r="BK154" s="90"/>
      <c r="BL154" s="90"/>
      <c r="BM154" s="90"/>
      <c r="BN154" s="90"/>
      <c r="BO154" s="90"/>
      <c r="BP154" s="90" t="str">
        <f>IF(SUM(BM24,BM36,BM48,BM60,BM72,BM84,BM96)=0,"",IF(AV154&gt;=1,"適","否"))</f>
        <v>適</v>
      </c>
      <c r="BQ154" s="90"/>
      <c r="BR154" s="90"/>
      <c r="BS154" s="106"/>
      <c r="BT154" s="1"/>
      <c r="BU154" s="1"/>
      <c r="BV154" s="1"/>
      <c r="BW154" s="1"/>
      <c r="BX154" s="1"/>
      <c r="BY154" s="1"/>
    </row>
    <row r="155" spans="1:77" ht="15.75" customHeight="1">
      <c r="A155" s="1"/>
      <c r="B155" s="42" t="s">
        <v>64</v>
      </c>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6" t="s">
        <v>46</v>
      </c>
      <c r="AC155" s="47"/>
      <c r="AD155" s="98">
        <f>IF(BB109=0,"",BU111+BU114+BU117+BU120+BU123+BU126+BU129+BU132+BU135+BU138)</f>
        <v>2.2</v>
      </c>
      <c r="AE155" s="99"/>
      <c r="AF155" s="99"/>
      <c r="AG155" s="99"/>
      <c r="AH155" s="99"/>
      <c r="AI155" s="99"/>
      <c r="AJ155" s="102" t="s">
        <v>44</v>
      </c>
      <c r="AK155" s="102"/>
      <c r="AL155" s="104">
        <v>10</v>
      </c>
      <c r="AM155" s="90"/>
      <c r="AN155" s="105" t="s">
        <v>50</v>
      </c>
      <c r="AO155" s="105"/>
      <c r="AP155" s="105"/>
      <c r="AQ155" s="105"/>
      <c r="AR155" s="105"/>
      <c r="AS155" s="105"/>
      <c r="AT155" s="105"/>
      <c r="AU155" s="105"/>
      <c r="AV155" s="90">
        <f>IF(SUM(BM20,BM32,BM44,BM56,BM68,BM80,BM92)=0,"",AA10/AA8)</f>
        <v>0.8877551020408163</v>
      </c>
      <c r="AW155" s="90"/>
      <c r="AX155" s="90"/>
      <c r="AY155" s="90"/>
      <c r="AZ155" s="90"/>
      <c r="BA155" s="90"/>
      <c r="BB155" s="90"/>
      <c r="BC155" s="90"/>
      <c r="BD155" s="90"/>
      <c r="BE155" s="90"/>
      <c r="BF155" s="90" t="s">
        <v>49</v>
      </c>
      <c r="BG155" s="90"/>
      <c r="BH155" s="90"/>
      <c r="BI155" s="90"/>
      <c r="BJ155" s="90"/>
      <c r="BK155" s="90"/>
      <c r="BL155" s="90"/>
      <c r="BM155" s="90"/>
      <c r="BN155" s="90"/>
      <c r="BO155" s="90"/>
      <c r="BP155" s="90" t="str">
        <f>IF(SUM(BM20,BM32,BM44,BM56,BM68,BM80,BM92)=0,"",IF(AV155&gt;=0.5,"適","否"))</f>
        <v>適</v>
      </c>
      <c r="BQ155" s="90"/>
      <c r="BR155" s="90"/>
      <c r="BS155" s="106"/>
      <c r="BT155" s="1"/>
      <c r="BU155" s="1"/>
      <c r="BV155" s="1"/>
      <c r="BW155" s="1"/>
      <c r="BX155" s="1"/>
      <c r="BY155" s="1"/>
    </row>
    <row r="156" spans="1:77" ht="15.75" customHeight="1" thickBot="1">
      <c r="A156" s="1"/>
      <c r="B156" s="44"/>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8"/>
      <c r="AC156" s="49"/>
      <c r="AD156" s="100"/>
      <c r="AE156" s="101"/>
      <c r="AF156" s="101"/>
      <c r="AG156" s="101"/>
      <c r="AH156" s="101"/>
      <c r="AI156" s="101"/>
      <c r="AJ156" s="103"/>
      <c r="AK156" s="103"/>
      <c r="AL156" s="93">
        <v>11</v>
      </c>
      <c r="AM156" s="94"/>
      <c r="AN156" s="95" t="s">
        <v>51</v>
      </c>
      <c r="AO156" s="95"/>
      <c r="AP156" s="95"/>
      <c r="AQ156" s="95"/>
      <c r="AR156" s="95"/>
      <c r="AS156" s="95"/>
      <c r="AT156" s="95"/>
      <c r="AU156" s="95"/>
      <c r="AV156" s="94">
        <f>IF(SUM(BM20,BM32,BM44,BM56,BM68,BM80,BM92)=0,"",AA12/AA8)</f>
        <v>0.8877551020408163</v>
      </c>
      <c r="AW156" s="94"/>
      <c r="AX156" s="94"/>
      <c r="AY156" s="94"/>
      <c r="AZ156" s="94"/>
      <c r="BA156" s="94"/>
      <c r="BB156" s="94"/>
      <c r="BC156" s="94"/>
      <c r="BD156" s="94"/>
      <c r="BE156" s="94"/>
      <c r="BF156" s="94" t="s">
        <v>49</v>
      </c>
      <c r="BG156" s="94"/>
      <c r="BH156" s="94"/>
      <c r="BI156" s="94"/>
      <c r="BJ156" s="94"/>
      <c r="BK156" s="94"/>
      <c r="BL156" s="94"/>
      <c r="BM156" s="94"/>
      <c r="BN156" s="94"/>
      <c r="BO156" s="94"/>
      <c r="BP156" s="94" t="str">
        <f>IF(SUM(BM20,BM32,BM44,BM56,BM68,BM80,BM92)=0,"",IF(AV156&gt;=0.5,"適","否"))</f>
        <v>適</v>
      </c>
      <c r="BQ156" s="94"/>
      <c r="BR156" s="94"/>
      <c r="BS156" s="356"/>
      <c r="BT156" s="1"/>
      <c r="BU156" s="1"/>
      <c r="BV156" s="1"/>
      <c r="BW156" s="1"/>
      <c r="BX156" s="1"/>
      <c r="BY156" s="1"/>
    </row>
    <row r="157" spans="1:77" ht="14.25" customHeight="1">
      <c r="A157" s="1"/>
      <c r="B157" s="10" t="s">
        <v>65</v>
      </c>
      <c r="C157" s="10"/>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
      <c r="BU157" s="1"/>
      <c r="BV157" s="1"/>
      <c r="BW157" s="1"/>
      <c r="BX157" s="1"/>
      <c r="BY157" s="1"/>
    </row>
    <row r="158" spans="1:77" ht="14.25" customHeight="1" thickBot="1">
      <c r="A158" s="1"/>
      <c r="B158" s="1" t="s">
        <v>82</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13.5" customHeight="1">
      <c r="A159" s="1"/>
      <c r="B159" s="66" t="s">
        <v>78</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70"/>
      <c r="AC159" s="71"/>
      <c r="AD159" s="74"/>
      <c r="AE159" s="75"/>
      <c r="AF159" s="75"/>
      <c r="AG159" s="75"/>
      <c r="AH159" s="75"/>
      <c r="AI159" s="75"/>
      <c r="AJ159" s="78" t="s">
        <v>5</v>
      </c>
      <c r="AK159" s="79"/>
      <c r="AL159" s="82" t="s">
        <v>80</v>
      </c>
      <c r="AM159" s="83"/>
      <c r="AN159" s="83"/>
      <c r="AO159" s="83"/>
      <c r="AP159" s="83"/>
      <c r="AQ159" s="83"/>
      <c r="AR159" s="83"/>
      <c r="AS159" s="83"/>
      <c r="AT159" s="83"/>
      <c r="AU159" s="84"/>
      <c r="AV159" s="82">
        <f>IF(AD159=0,"",IF(AD159&gt;=30,"適","否"))</f>
      </c>
      <c r="AW159" s="83"/>
      <c r="AX159" s="83"/>
      <c r="AY159" s="83"/>
      <c r="AZ159" s="83"/>
      <c r="BA159" s="88"/>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13.5" customHeight="1">
      <c r="A160" s="1"/>
      <c r="B160" s="68"/>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72"/>
      <c r="AC160" s="73"/>
      <c r="AD160" s="76"/>
      <c r="AE160" s="77"/>
      <c r="AF160" s="77"/>
      <c r="AG160" s="77"/>
      <c r="AH160" s="77"/>
      <c r="AI160" s="77"/>
      <c r="AJ160" s="80"/>
      <c r="AK160" s="81"/>
      <c r="AL160" s="85"/>
      <c r="AM160" s="86"/>
      <c r="AN160" s="86"/>
      <c r="AO160" s="86"/>
      <c r="AP160" s="86"/>
      <c r="AQ160" s="86"/>
      <c r="AR160" s="86"/>
      <c r="AS160" s="86"/>
      <c r="AT160" s="86"/>
      <c r="AU160" s="87"/>
      <c r="AV160" s="85"/>
      <c r="AW160" s="86"/>
      <c r="AX160" s="86"/>
      <c r="AY160" s="86"/>
      <c r="AZ160" s="86"/>
      <c r="BA160" s="89"/>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13.5" customHeight="1">
      <c r="A161" s="1"/>
      <c r="B161" s="42" t="s">
        <v>79</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6"/>
      <c r="AC161" s="47"/>
      <c r="AD161" s="50"/>
      <c r="AE161" s="51"/>
      <c r="AF161" s="51"/>
      <c r="AG161" s="51"/>
      <c r="AH161" s="51"/>
      <c r="AI161" s="51"/>
      <c r="AJ161" s="54" t="s">
        <v>5</v>
      </c>
      <c r="AK161" s="55"/>
      <c r="AL161" s="58" t="s">
        <v>81</v>
      </c>
      <c r="AM161" s="59"/>
      <c r="AN161" s="59"/>
      <c r="AO161" s="59"/>
      <c r="AP161" s="59"/>
      <c r="AQ161" s="59"/>
      <c r="AR161" s="59"/>
      <c r="AS161" s="59"/>
      <c r="AT161" s="59"/>
      <c r="AU161" s="60"/>
      <c r="AV161" s="58">
        <f>IF(AD161=0,"",IF(AD161&gt;=15,"適","否"))</f>
      </c>
      <c r="AW161" s="59"/>
      <c r="AX161" s="59"/>
      <c r="AY161" s="59"/>
      <c r="AZ161" s="59"/>
      <c r="BA161" s="64"/>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13.5" customHeight="1" thickBot="1">
      <c r="A162" s="1"/>
      <c r="B162" s="44"/>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8"/>
      <c r="AC162" s="49"/>
      <c r="AD162" s="52"/>
      <c r="AE162" s="53"/>
      <c r="AF162" s="53"/>
      <c r="AG162" s="53"/>
      <c r="AH162" s="53"/>
      <c r="AI162" s="53"/>
      <c r="AJ162" s="56"/>
      <c r="AK162" s="57"/>
      <c r="AL162" s="61"/>
      <c r="AM162" s="62"/>
      <c r="AN162" s="62"/>
      <c r="AO162" s="62"/>
      <c r="AP162" s="62"/>
      <c r="AQ162" s="62"/>
      <c r="AR162" s="62"/>
      <c r="AS162" s="62"/>
      <c r="AT162" s="62"/>
      <c r="AU162" s="63"/>
      <c r="AV162" s="61"/>
      <c r="AW162" s="62"/>
      <c r="AX162" s="62"/>
      <c r="AY162" s="62"/>
      <c r="AZ162" s="62"/>
      <c r="BA162" s="65"/>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6.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sheetData>
  <sheetProtection/>
  <mergeCells count="751">
    <mergeCell ref="B159:AA160"/>
    <mergeCell ref="AB159:AC160"/>
    <mergeCell ref="AD159:AI160"/>
    <mergeCell ref="AJ159:AK160"/>
    <mergeCell ref="AL159:AU160"/>
    <mergeCell ref="AV159:BA160"/>
    <mergeCell ref="B161:AA162"/>
    <mergeCell ref="AB161:AC162"/>
    <mergeCell ref="AD161:AI162"/>
    <mergeCell ref="AJ161:AK162"/>
    <mergeCell ref="AL161:AU162"/>
    <mergeCell ref="AV161:BA162"/>
    <mergeCell ref="B155:AA156"/>
    <mergeCell ref="AB155:AC156"/>
    <mergeCell ref="AD155:AI156"/>
    <mergeCell ref="AJ155:AK156"/>
    <mergeCell ref="AL155:AM155"/>
    <mergeCell ref="AN155:AU155"/>
    <mergeCell ref="AV155:BE155"/>
    <mergeCell ref="BF155:BO155"/>
    <mergeCell ref="BP155:BS155"/>
    <mergeCell ref="AL156:AM156"/>
    <mergeCell ref="AN156:AU156"/>
    <mergeCell ref="AV156:BE156"/>
    <mergeCell ref="BF156:BO156"/>
    <mergeCell ref="BP156:BS156"/>
    <mergeCell ref="B153:AC154"/>
    <mergeCell ref="AD153:AI154"/>
    <mergeCell ref="AJ153:AK154"/>
    <mergeCell ref="AL153:AM153"/>
    <mergeCell ref="AN153:AU153"/>
    <mergeCell ref="AV153:BE153"/>
    <mergeCell ref="BF153:BO153"/>
    <mergeCell ref="BP153:BS153"/>
    <mergeCell ref="AL154:AM154"/>
    <mergeCell ref="AN154:AU154"/>
    <mergeCell ref="AV154:BE154"/>
    <mergeCell ref="BF154:BO154"/>
    <mergeCell ref="BP154:BS154"/>
    <mergeCell ref="AN151:AU151"/>
    <mergeCell ref="AV151:BE151"/>
    <mergeCell ref="BF151:BO151"/>
    <mergeCell ref="BP151:BS151"/>
    <mergeCell ref="AL152:AM152"/>
    <mergeCell ref="AN152:AU152"/>
    <mergeCell ref="AV152:BE152"/>
    <mergeCell ref="BF152:BO152"/>
    <mergeCell ref="BP152:BS152"/>
    <mergeCell ref="B149:AC150"/>
    <mergeCell ref="AD149:AI150"/>
    <mergeCell ref="AJ149:AK150"/>
    <mergeCell ref="AL149:AM149"/>
    <mergeCell ref="AN149:AU149"/>
    <mergeCell ref="AV149:BE149"/>
    <mergeCell ref="BF149:BO149"/>
    <mergeCell ref="BP149:BS149"/>
    <mergeCell ref="AL150:AM150"/>
    <mergeCell ref="AN150:BO150"/>
    <mergeCell ref="BP150:BS150"/>
    <mergeCell ref="B151:AA152"/>
    <mergeCell ref="AB151:AC152"/>
    <mergeCell ref="AD151:AI152"/>
    <mergeCell ref="AJ151:AK152"/>
    <mergeCell ref="AL151:AM151"/>
    <mergeCell ref="B147:AC148"/>
    <mergeCell ref="AD147:AI148"/>
    <mergeCell ref="AJ147:AK148"/>
    <mergeCell ref="AL147:AM147"/>
    <mergeCell ref="AN147:AU147"/>
    <mergeCell ref="AV147:BE147"/>
    <mergeCell ref="AO139:AP141"/>
    <mergeCell ref="BF147:BO147"/>
    <mergeCell ref="BP147:BS147"/>
    <mergeCell ref="AL148:AM148"/>
    <mergeCell ref="AN148:AU148"/>
    <mergeCell ref="AV148:BE148"/>
    <mergeCell ref="BF148:BO148"/>
    <mergeCell ref="BP148:BS148"/>
    <mergeCell ref="B143:BS144"/>
    <mergeCell ref="B145:N146"/>
    <mergeCell ref="P145:AC146"/>
    <mergeCell ref="AD145:AI146"/>
    <mergeCell ref="AJ145:AK146"/>
    <mergeCell ref="AL145:AM146"/>
    <mergeCell ref="AN145:BO146"/>
    <mergeCell ref="BP145:BS146"/>
    <mergeCell ref="AQ139:BA139"/>
    <mergeCell ref="BB139:BC139"/>
    <mergeCell ref="BD139:BG139"/>
    <mergeCell ref="BH139:BM139"/>
    <mergeCell ref="BN139:BO139"/>
    <mergeCell ref="BP141:BS141"/>
    <mergeCell ref="BP139:BS139"/>
    <mergeCell ref="AQ140:BA140"/>
    <mergeCell ref="BB140:BG140"/>
    <mergeCell ref="BH140:BM140"/>
    <mergeCell ref="BN140:BS140"/>
    <mergeCell ref="AQ141:BA141"/>
    <mergeCell ref="BB141:BG141"/>
    <mergeCell ref="BH141:BI141"/>
    <mergeCell ref="BJ141:BM141"/>
    <mergeCell ref="BN141:BO141"/>
    <mergeCell ref="BB138:BG138"/>
    <mergeCell ref="BH138:BM138"/>
    <mergeCell ref="BN138:BS138"/>
    <mergeCell ref="BB135:BG135"/>
    <mergeCell ref="BH135:BM135"/>
    <mergeCell ref="BN135:BS135"/>
    <mergeCell ref="B133:E135"/>
    <mergeCell ref="F133:V134"/>
    <mergeCell ref="W133:BA134"/>
    <mergeCell ref="BB133:BG134"/>
    <mergeCell ref="BH133:BM134"/>
    <mergeCell ref="BN133:BS134"/>
    <mergeCell ref="F135:G135"/>
    <mergeCell ref="H135:Y135"/>
    <mergeCell ref="Z135:AA135"/>
    <mergeCell ref="AB135:BA135"/>
    <mergeCell ref="B136:E138"/>
    <mergeCell ref="F136:V137"/>
    <mergeCell ref="W136:BA137"/>
    <mergeCell ref="BB136:BG137"/>
    <mergeCell ref="BH136:BM137"/>
    <mergeCell ref="BN136:BS137"/>
    <mergeCell ref="F138:G138"/>
    <mergeCell ref="H138:Y138"/>
    <mergeCell ref="Z138:AA138"/>
    <mergeCell ref="AB138:BA138"/>
    <mergeCell ref="BB132:BG132"/>
    <mergeCell ref="BH132:BM132"/>
    <mergeCell ref="BN132:BS132"/>
    <mergeCell ref="BB129:BG129"/>
    <mergeCell ref="BH129:BM129"/>
    <mergeCell ref="BN129:BS129"/>
    <mergeCell ref="B127:E129"/>
    <mergeCell ref="F127:V128"/>
    <mergeCell ref="W127:BA128"/>
    <mergeCell ref="BB127:BG128"/>
    <mergeCell ref="BH127:BM128"/>
    <mergeCell ref="BN127:BS128"/>
    <mergeCell ref="F129:G129"/>
    <mergeCell ref="H129:Y129"/>
    <mergeCell ref="Z129:AA129"/>
    <mergeCell ref="AB129:BA129"/>
    <mergeCell ref="B130:E132"/>
    <mergeCell ref="F130:V131"/>
    <mergeCell ref="W130:BA131"/>
    <mergeCell ref="BB130:BG131"/>
    <mergeCell ref="BH130:BM131"/>
    <mergeCell ref="BN130:BS131"/>
    <mergeCell ref="F132:G132"/>
    <mergeCell ref="H132:Y132"/>
    <mergeCell ref="Z132:AA132"/>
    <mergeCell ref="AB132:BA132"/>
    <mergeCell ref="BB126:BG126"/>
    <mergeCell ref="BH126:BM126"/>
    <mergeCell ref="BN126:BS126"/>
    <mergeCell ref="BB123:BG123"/>
    <mergeCell ref="BH123:BM123"/>
    <mergeCell ref="BN123:BS123"/>
    <mergeCell ref="B121:E123"/>
    <mergeCell ref="F121:V122"/>
    <mergeCell ref="W121:BA122"/>
    <mergeCell ref="BB121:BG122"/>
    <mergeCell ref="BH121:BM122"/>
    <mergeCell ref="BN121:BS122"/>
    <mergeCell ref="F123:G123"/>
    <mergeCell ref="H123:Y123"/>
    <mergeCell ref="Z123:AA123"/>
    <mergeCell ref="AB123:BA123"/>
    <mergeCell ref="B124:E126"/>
    <mergeCell ref="F124:V125"/>
    <mergeCell ref="W124:BA125"/>
    <mergeCell ref="BB124:BG125"/>
    <mergeCell ref="BH124:BM125"/>
    <mergeCell ref="BN124:BS125"/>
    <mergeCell ref="F126:G126"/>
    <mergeCell ref="H126:Y126"/>
    <mergeCell ref="Z126:AA126"/>
    <mergeCell ref="AB126:BA126"/>
    <mergeCell ref="BB120:BG120"/>
    <mergeCell ref="BH120:BM120"/>
    <mergeCell ref="BN120:BS120"/>
    <mergeCell ref="BB117:BG117"/>
    <mergeCell ref="BH117:BM117"/>
    <mergeCell ref="BN117:BS117"/>
    <mergeCell ref="B115:E117"/>
    <mergeCell ref="F115:V116"/>
    <mergeCell ref="W115:BA116"/>
    <mergeCell ref="BB115:BG116"/>
    <mergeCell ref="BH115:BM116"/>
    <mergeCell ref="BN115:BS116"/>
    <mergeCell ref="F117:G117"/>
    <mergeCell ref="H117:Y117"/>
    <mergeCell ref="Z117:AA117"/>
    <mergeCell ref="AB117:BA117"/>
    <mergeCell ref="B118:E120"/>
    <mergeCell ref="F118:V119"/>
    <mergeCell ref="W118:BA119"/>
    <mergeCell ref="BB118:BG119"/>
    <mergeCell ref="BH118:BM119"/>
    <mergeCell ref="BN118:BS119"/>
    <mergeCell ref="F120:G120"/>
    <mergeCell ref="H120:Y120"/>
    <mergeCell ref="Z120:AA120"/>
    <mergeCell ref="AB120:BA120"/>
    <mergeCell ref="BB114:BG114"/>
    <mergeCell ref="BH114:BM114"/>
    <mergeCell ref="BN114:BS114"/>
    <mergeCell ref="BB111:BG111"/>
    <mergeCell ref="BH111:BM111"/>
    <mergeCell ref="BN111:BS111"/>
    <mergeCell ref="B109:E111"/>
    <mergeCell ref="F109:V110"/>
    <mergeCell ref="W109:BA110"/>
    <mergeCell ref="BB109:BG110"/>
    <mergeCell ref="BH109:BM110"/>
    <mergeCell ref="BN109:BS110"/>
    <mergeCell ref="F111:G111"/>
    <mergeCell ref="H111:Y111"/>
    <mergeCell ref="Z111:AA111"/>
    <mergeCell ref="AB111:BA111"/>
    <mergeCell ref="B112:E114"/>
    <mergeCell ref="F112:V113"/>
    <mergeCell ref="W112:BA113"/>
    <mergeCell ref="BB112:BG113"/>
    <mergeCell ref="BH112:BM113"/>
    <mergeCell ref="BN112:BS113"/>
    <mergeCell ref="F114:G114"/>
    <mergeCell ref="H114:Y114"/>
    <mergeCell ref="Z114:AA114"/>
    <mergeCell ref="AB114:BA114"/>
    <mergeCell ref="B105:E108"/>
    <mergeCell ref="F105:V106"/>
    <mergeCell ref="W105:BA106"/>
    <mergeCell ref="BB105:BG108"/>
    <mergeCell ref="BH105:BS106"/>
    <mergeCell ref="F107:AA108"/>
    <mergeCell ref="AB107:BA108"/>
    <mergeCell ref="BH107:BM108"/>
    <mergeCell ref="BN107:BS108"/>
    <mergeCell ref="BM98:BP99"/>
    <mergeCell ref="BQ98:BS99"/>
    <mergeCell ref="D100:P101"/>
    <mergeCell ref="Q100:V101"/>
    <mergeCell ref="W100:AB101"/>
    <mergeCell ref="AC100:AH101"/>
    <mergeCell ref="AI100:AN101"/>
    <mergeCell ref="AO100:AT101"/>
    <mergeCell ref="AU100:AZ101"/>
    <mergeCell ref="BA100:BF101"/>
    <mergeCell ref="BG100:BL101"/>
    <mergeCell ref="BM100:BP101"/>
    <mergeCell ref="BQ100:BS101"/>
    <mergeCell ref="B103:BS104"/>
    <mergeCell ref="B90:C101"/>
    <mergeCell ref="D90:P91"/>
    <mergeCell ref="Q90:V91"/>
    <mergeCell ref="W90:AB91"/>
    <mergeCell ref="BM96:BP97"/>
    <mergeCell ref="BQ96:BS97"/>
    <mergeCell ref="D98:P99"/>
    <mergeCell ref="Q98:V99"/>
    <mergeCell ref="W98:AB99"/>
    <mergeCell ref="AC98:AH99"/>
    <mergeCell ref="AI98:AN99"/>
    <mergeCell ref="AO98:AT99"/>
    <mergeCell ref="AU98:AZ99"/>
    <mergeCell ref="BA98:BF99"/>
    <mergeCell ref="BG98:BL99"/>
    <mergeCell ref="BQ94:BS95"/>
    <mergeCell ref="D96:P97"/>
    <mergeCell ref="Q96:V97"/>
    <mergeCell ref="W96:AB97"/>
    <mergeCell ref="AC96:AH97"/>
    <mergeCell ref="AI96:AN97"/>
    <mergeCell ref="AO96:AT97"/>
    <mergeCell ref="AU96:AZ97"/>
    <mergeCell ref="BA96:BF97"/>
    <mergeCell ref="BG96:BL97"/>
    <mergeCell ref="AO92:AT93"/>
    <mergeCell ref="AU92:AZ93"/>
    <mergeCell ref="BA92:BF93"/>
    <mergeCell ref="BG92:BL93"/>
    <mergeCell ref="BA94:BF95"/>
    <mergeCell ref="BG94:BL95"/>
    <mergeCell ref="BM92:BP93"/>
    <mergeCell ref="BM94:BP95"/>
    <mergeCell ref="BQ92:BS93"/>
    <mergeCell ref="D94:P95"/>
    <mergeCell ref="Q94:V95"/>
    <mergeCell ref="W94:AB95"/>
    <mergeCell ref="AC94:AH95"/>
    <mergeCell ref="AI94:AN95"/>
    <mergeCell ref="AO94:AT95"/>
    <mergeCell ref="AU94:AZ95"/>
    <mergeCell ref="AC90:AH91"/>
    <mergeCell ref="AI90:AN91"/>
    <mergeCell ref="D92:P93"/>
    <mergeCell ref="Q92:V93"/>
    <mergeCell ref="W92:AB93"/>
    <mergeCell ref="AC92:AH93"/>
    <mergeCell ref="AI92:AN93"/>
    <mergeCell ref="AO90:AT91"/>
    <mergeCell ref="AU90:AZ91"/>
    <mergeCell ref="BA90:BF91"/>
    <mergeCell ref="BG90:BL91"/>
    <mergeCell ref="BM90:BP91"/>
    <mergeCell ref="BQ90:BS91"/>
    <mergeCell ref="BG88:BL89"/>
    <mergeCell ref="BM88:BP89"/>
    <mergeCell ref="BQ88:BS89"/>
    <mergeCell ref="AU86:AZ87"/>
    <mergeCell ref="BA86:BF87"/>
    <mergeCell ref="BG86:BL87"/>
    <mergeCell ref="BM86:BP87"/>
    <mergeCell ref="BQ86:BS87"/>
    <mergeCell ref="BG84:BL85"/>
    <mergeCell ref="BM84:BP85"/>
    <mergeCell ref="BQ84:BS85"/>
    <mergeCell ref="D86:P87"/>
    <mergeCell ref="Q86:V87"/>
    <mergeCell ref="W86:AB87"/>
    <mergeCell ref="AC86:AH87"/>
    <mergeCell ref="AI86:AN87"/>
    <mergeCell ref="AO86:AT87"/>
    <mergeCell ref="D88:P89"/>
    <mergeCell ref="Q88:V89"/>
    <mergeCell ref="W88:AB89"/>
    <mergeCell ref="AC88:AH89"/>
    <mergeCell ref="AI88:AN89"/>
    <mergeCell ref="BA84:BF85"/>
    <mergeCell ref="AO88:AT89"/>
    <mergeCell ref="AU88:AZ89"/>
    <mergeCell ref="BA88:BF89"/>
    <mergeCell ref="BG82:BL83"/>
    <mergeCell ref="BM82:BP83"/>
    <mergeCell ref="BQ82:BS83"/>
    <mergeCell ref="D84:P85"/>
    <mergeCell ref="Q84:V85"/>
    <mergeCell ref="W84:AB85"/>
    <mergeCell ref="AC84:AH85"/>
    <mergeCell ref="AI84:AN85"/>
    <mergeCell ref="AO84:AT85"/>
    <mergeCell ref="AU84:AZ85"/>
    <mergeCell ref="BM80:BP81"/>
    <mergeCell ref="BQ80:BS81"/>
    <mergeCell ref="D82:P83"/>
    <mergeCell ref="Q82:V83"/>
    <mergeCell ref="W82:AB83"/>
    <mergeCell ref="AC82:AH83"/>
    <mergeCell ref="AI82:AN83"/>
    <mergeCell ref="AO82:AT83"/>
    <mergeCell ref="AU82:AZ83"/>
    <mergeCell ref="BA82:BF83"/>
    <mergeCell ref="AI78:AN79"/>
    <mergeCell ref="AO78:AT79"/>
    <mergeCell ref="AU78:AZ79"/>
    <mergeCell ref="BA78:BF79"/>
    <mergeCell ref="BG78:BL79"/>
    <mergeCell ref="BM78:BP79"/>
    <mergeCell ref="BQ78:BS79"/>
    <mergeCell ref="D80:P81"/>
    <mergeCell ref="Q80:V81"/>
    <mergeCell ref="W80:AB81"/>
    <mergeCell ref="AC80:AH81"/>
    <mergeCell ref="AI80:AN81"/>
    <mergeCell ref="AO80:AT81"/>
    <mergeCell ref="AU80:AZ81"/>
    <mergeCell ref="BA80:BF81"/>
    <mergeCell ref="BG80:BL81"/>
    <mergeCell ref="AU76:AZ77"/>
    <mergeCell ref="BA76:BF77"/>
    <mergeCell ref="BG76:BL77"/>
    <mergeCell ref="BM76:BP77"/>
    <mergeCell ref="BQ76:BS77"/>
    <mergeCell ref="B78:C89"/>
    <mergeCell ref="D78:P79"/>
    <mergeCell ref="Q78:V79"/>
    <mergeCell ref="W78:AB79"/>
    <mergeCell ref="AC78:AH79"/>
    <mergeCell ref="BA74:BF75"/>
    <mergeCell ref="BG74:BL75"/>
    <mergeCell ref="BM74:BP75"/>
    <mergeCell ref="BQ74:BS75"/>
    <mergeCell ref="D76:P77"/>
    <mergeCell ref="Q76:V77"/>
    <mergeCell ref="W76:AB77"/>
    <mergeCell ref="AC76:AH77"/>
    <mergeCell ref="AI76:AN77"/>
    <mergeCell ref="AO76:AT77"/>
    <mergeCell ref="BG72:BL73"/>
    <mergeCell ref="BM72:BP73"/>
    <mergeCell ref="BQ72:BS73"/>
    <mergeCell ref="D74:P75"/>
    <mergeCell ref="Q74:V75"/>
    <mergeCell ref="W74:AB75"/>
    <mergeCell ref="AC74:AH75"/>
    <mergeCell ref="AI74:AN75"/>
    <mergeCell ref="AO74:AT75"/>
    <mergeCell ref="AU74:AZ75"/>
    <mergeCell ref="BM70:BP71"/>
    <mergeCell ref="BQ70:BS71"/>
    <mergeCell ref="D72:P73"/>
    <mergeCell ref="Q72:V73"/>
    <mergeCell ref="W72:AB73"/>
    <mergeCell ref="AC72:AH73"/>
    <mergeCell ref="AI72:AN73"/>
    <mergeCell ref="AO72:AT73"/>
    <mergeCell ref="AU72:AZ73"/>
    <mergeCell ref="BA72:BF73"/>
    <mergeCell ref="AI68:AN69"/>
    <mergeCell ref="AO68:AT69"/>
    <mergeCell ref="AU68:AZ69"/>
    <mergeCell ref="BA68:BF69"/>
    <mergeCell ref="BG68:BL69"/>
    <mergeCell ref="BM68:BP69"/>
    <mergeCell ref="BQ68:BS69"/>
    <mergeCell ref="D70:P71"/>
    <mergeCell ref="Q70:V71"/>
    <mergeCell ref="W70:AB71"/>
    <mergeCell ref="AC70:AH71"/>
    <mergeCell ref="AI70:AN71"/>
    <mergeCell ref="AO70:AT71"/>
    <mergeCell ref="AU70:AZ71"/>
    <mergeCell ref="BA70:BF71"/>
    <mergeCell ref="BG70:BL71"/>
    <mergeCell ref="B66:C77"/>
    <mergeCell ref="D66:P67"/>
    <mergeCell ref="Q66:V67"/>
    <mergeCell ref="W66:AB67"/>
    <mergeCell ref="AC66:AH67"/>
    <mergeCell ref="AI66:AN67"/>
    <mergeCell ref="D68:P69"/>
    <mergeCell ref="Q68:V69"/>
    <mergeCell ref="W68:AB69"/>
    <mergeCell ref="AC68:AH69"/>
    <mergeCell ref="AO66:AT67"/>
    <mergeCell ref="AU66:AZ67"/>
    <mergeCell ref="BA66:BF67"/>
    <mergeCell ref="BG66:BL67"/>
    <mergeCell ref="BM66:BP67"/>
    <mergeCell ref="BQ66:BS67"/>
    <mergeCell ref="BG64:BL65"/>
    <mergeCell ref="BM64:BP65"/>
    <mergeCell ref="BQ64:BS65"/>
    <mergeCell ref="AU62:AZ63"/>
    <mergeCell ref="BA62:BF63"/>
    <mergeCell ref="BG62:BL63"/>
    <mergeCell ref="BM62:BP63"/>
    <mergeCell ref="BQ62:BS63"/>
    <mergeCell ref="BG60:BL61"/>
    <mergeCell ref="BM60:BP61"/>
    <mergeCell ref="BQ60:BS61"/>
    <mergeCell ref="D62:P63"/>
    <mergeCell ref="Q62:V63"/>
    <mergeCell ref="W62:AB63"/>
    <mergeCell ref="AC62:AH63"/>
    <mergeCell ref="AI62:AN63"/>
    <mergeCell ref="AO62:AT63"/>
    <mergeCell ref="D64:P65"/>
    <mergeCell ref="Q64:V65"/>
    <mergeCell ref="W64:AB65"/>
    <mergeCell ref="AC64:AH65"/>
    <mergeCell ref="AI64:AN65"/>
    <mergeCell ref="BA60:BF61"/>
    <mergeCell ref="AO64:AT65"/>
    <mergeCell ref="AU64:AZ65"/>
    <mergeCell ref="BA64:BF65"/>
    <mergeCell ref="BG58:BL59"/>
    <mergeCell ref="BM58:BP59"/>
    <mergeCell ref="BQ58:BS59"/>
    <mergeCell ref="D60:P61"/>
    <mergeCell ref="Q60:V61"/>
    <mergeCell ref="W60:AB61"/>
    <mergeCell ref="AC60:AH61"/>
    <mergeCell ref="AI60:AN61"/>
    <mergeCell ref="AO60:AT61"/>
    <mergeCell ref="AU60:AZ61"/>
    <mergeCell ref="BM56:BP57"/>
    <mergeCell ref="BQ56:BS57"/>
    <mergeCell ref="D58:P59"/>
    <mergeCell ref="Q58:V59"/>
    <mergeCell ref="W58:AB59"/>
    <mergeCell ref="AC58:AH59"/>
    <mergeCell ref="AI58:AN59"/>
    <mergeCell ref="AO58:AT59"/>
    <mergeCell ref="AU58:AZ59"/>
    <mergeCell ref="BA58:BF59"/>
    <mergeCell ref="AI54:AN55"/>
    <mergeCell ref="AO54:AT55"/>
    <mergeCell ref="AU54:AZ55"/>
    <mergeCell ref="BA54:BF55"/>
    <mergeCell ref="BG54:BL55"/>
    <mergeCell ref="BM54:BP55"/>
    <mergeCell ref="BQ54:BS55"/>
    <mergeCell ref="D56:P57"/>
    <mergeCell ref="Q56:V57"/>
    <mergeCell ref="W56:AB57"/>
    <mergeCell ref="AC56:AH57"/>
    <mergeCell ref="AI56:AN57"/>
    <mergeCell ref="AO56:AT57"/>
    <mergeCell ref="AU56:AZ57"/>
    <mergeCell ref="BA56:BF57"/>
    <mergeCell ref="BG56:BL57"/>
    <mergeCell ref="AU52:AZ53"/>
    <mergeCell ref="BA52:BF53"/>
    <mergeCell ref="BG52:BL53"/>
    <mergeCell ref="BM52:BP53"/>
    <mergeCell ref="BQ52:BS53"/>
    <mergeCell ref="B54:C65"/>
    <mergeCell ref="D54:P55"/>
    <mergeCell ref="Q54:V55"/>
    <mergeCell ref="W54:AB55"/>
    <mergeCell ref="AC54:AH55"/>
    <mergeCell ref="BA50:BF51"/>
    <mergeCell ref="BG50:BL51"/>
    <mergeCell ref="BM50:BP51"/>
    <mergeCell ref="BQ50:BS51"/>
    <mergeCell ref="D52:P53"/>
    <mergeCell ref="Q52:V53"/>
    <mergeCell ref="W52:AB53"/>
    <mergeCell ref="AC52:AH53"/>
    <mergeCell ref="AI52:AN53"/>
    <mergeCell ref="AO52:AT53"/>
    <mergeCell ref="BG48:BL49"/>
    <mergeCell ref="BM48:BP49"/>
    <mergeCell ref="BQ48:BS49"/>
    <mergeCell ref="D50:P51"/>
    <mergeCell ref="Q50:V51"/>
    <mergeCell ref="W50:AB51"/>
    <mergeCell ref="AC50:AH51"/>
    <mergeCell ref="AI50:AN51"/>
    <mergeCell ref="AO50:AT51"/>
    <mergeCell ref="AU50:AZ51"/>
    <mergeCell ref="BM46:BP47"/>
    <mergeCell ref="BQ46:BS47"/>
    <mergeCell ref="D48:P49"/>
    <mergeCell ref="Q48:V49"/>
    <mergeCell ref="W48:AB49"/>
    <mergeCell ref="AC48:AH49"/>
    <mergeCell ref="AI48:AN49"/>
    <mergeCell ref="AO48:AT49"/>
    <mergeCell ref="AU48:AZ49"/>
    <mergeCell ref="BA48:BF49"/>
    <mergeCell ref="AI44:AN45"/>
    <mergeCell ref="AO44:AT45"/>
    <mergeCell ref="AU44:AZ45"/>
    <mergeCell ref="BA44:BF45"/>
    <mergeCell ref="BG44:BL45"/>
    <mergeCell ref="BM44:BP45"/>
    <mergeCell ref="BQ44:BS45"/>
    <mergeCell ref="D46:P47"/>
    <mergeCell ref="Q46:V47"/>
    <mergeCell ref="W46:AB47"/>
    <mergeCell ref="AC46:AH47"/>
    <mergeCell ref="AI46:AN47"/>
    <mergeCell ref="AO46:AT47"/>
    <mergeCell ref="AU46:AZ47"/>
    <mergeCell ref="BA46:BF47"/>
    <mergeCell ref="BG46:BL47"/>
    <mergeCell ref="B42:C53"/>
    <mergeCell ref="D42:P43"/>
    <mergeCell ref="Q42:V43"/>
    <mergeCell ref="W42:AB43"/>
    <mergeCell ref="AC42:AH43"/>
    <mergeCell ref="AI42:AN43"/>
    <mergeCell ref="D44:P45"/>
    <mergeCell ref="Q44:V45"/>
    <mergeCell ref="W44:AB45"/>
    <mergeCell ref="AC44:AH45"/>
    <mergeCell ref="AO42:AT43"/>
    <mergeCell ref="AU42:AZ43"/>
    <mergeCell ref="BA42:BF43"/>
    <mergeCell ref="BG42:BL43"/>
    <mergeCell ref="BM42:BP43"/>
    <mergeCell ref="BQ42:BS43"/>
    <mergeCell ref="BG40:BL41"/>
    <mergeCell ref="BM40:BP41"/>
    <mergeCell ref="BQ40:BS41"/>
    <mergeCell ref="AU38:AZ39"/>
    <mergeCell ref="BA38:BF39"/>
    <mergeCell ref="BG38:BL39"/>
    <mergeCell ref="BM38:BP39"/>
    <mergeCell ref="BQ38:BS39"/>
    <mergeCell ref="BG36:BL37"/>
    <mergeCell ref="BM36:BP37"/>
    <mergeCell ref="BQ36:BS37"/>
    <mergeCell ref="D38:P39"/>
    <mergeCell ref="Q38:V39"/>
    <mergeCell ref="W38:AB39"/>
    <mergeCell ref="AC38:AH39"/>
    <mergeCell ref="AI38:AN39"/>
    <mergeCell ref="AO38:AT39"/>
    <mergeCell ref="D40:P41"/>
    <mergeCell ref="Q40:V41"/>
    <mergeCell ref="W40:AB41"/>
    <mergeCell ref="AC40:AH41"/>
    <mergeCell ref="AI40:AN41"/>
    <mergeCell ref="BA36:BF37"/>
    <mergeCell ref="AO40:AT41"/>
    <mergeCell ref="AU40:AZ41"/>
    <mergeCell ref="BA40:BF41"/>
    <mergeCell ref="BG34:BL35"/>
    <mergeCell ref="BM34:BP35"/>
    <mergeCell ref="BQ34:BS35"/>
    <mergeCell ref="D36:P37"/>
    <mergeCell ref="Q36:V37"/>
    <mergeCell ref="W36:AB37"/>
    <mergeCell ref="AC36:AH37"/>
    <mergeCell ref="AI36:AN37"/>
    <mergeCell ref="AO36:AT37"/>
    <mergeCell ref="AU36:AZ37"/>
    <mergeCell ref="BM32:BP33"/>
    <mergeCell ref="BQ32:BS33"/>
    <mergeCell ref="D34:P35"/>
    <mergeCell ref="Q34:V35"/>
    <mergeCell ref="W34:AB35"/>
    <mergeCell ref="AC34:AH35"/>
    <mergeCell ref="AI34:AN35"/>
    <mergeCell ref="AO34:AT35"/>
    <mergeCell ref="AU34:AZ35"/>
    <mergeCell ref="BA34:BF35"/>
    <mergeCell ref="AI30:AN31"/>
    <mergeCell ref="AO30:AT31"/>
    <mergeCell ref="AU30:AZ31"/>
    <mergeCell ref="BA30:BF31"/>
    <mergeCell ref="BG30:BL31"/>
    <mergeCell ref="BM30:BP31"/>
    <mergeCell ref="BQ30:BS31"/>
    <mergeCell ref="D32:P33"/>
    <mergeCell ref="Q32:V33"/>
    <mergeCell ref="W32:AB33"/>
    <mergeCell ref="AC32:AH33"/>
    <mergeCell ref="AI32:AN33"/>
    <mergeCell ref="AO32:AT33"/>
    <mergeCell ref="AU32:AZ33"/>
    <mergeCell ref="BA32:BF33"/>
    <mergeCell ref="BG32:BL33"/>
    <mergeCell ref="D28:P29"/>
    <mergeCell ref="Q28:V29"/>
    <mergeCell ref="W28:AB29"/>
    <mergeCell ref="AC28:AH29"/>
    <mergeCell ref="AI28:AN29"/>
    <mergeCell ref="AO28:AT29"/>
    <mergeCell ref="AU28:AZ29"/>
    <mergeCell ref="BA28:BF29"/>
    <mergeCell ref="BG28:BL29"/>
    <mergeCell ref="BM28:BP29"/>
    <mergeCell ref="BQ28:BS29"/>
    <mergeCell ref="B30:C41"/>
    <mergeCell ref="D30:P31"/>
    <mergeCell ref="Q30:V31"/>
    <mergeCell ref="W30:AB31"/>
    <mergeCell ref="AC30:AH31"/>
    <mergeCell ref="AU24:AZ25"/>
    <mergeCell ref="BA24:BF25"/>
    <mergeCell ref="BG24:BL25"/>
    <mergeCell ref="BM24:BP25"/>
    <mergeCell ref="BQ24:BS25"/>
    <mergeCell ref="AO24:AT25"/>
    <mergeCell ref="AO26:AT27"/>
    <mergeCell ref="AU26:AZ27"/>
    <mergeCell ref="BA26:BF27"/>
    <mergeCell ref="BG26:BL27"/>
    <mergeCell ref="BM26:BP27"/>
    <mergeCell ref="BQ26:BS27"/>
    <mergeCell ref="D26:P27"/>
    <mergeCell ref="Q26:V27"/>
    <mergeCell ref="W26:AB27"/>
    <mergeCell ref="AC26:AH27"/>
    <mergeCell ref="AI26:AN27"/>
    <mergeCell ref="D24:P25"/>
    <mergeCell ref="Q24:V25"/>
    <mergeCell ref="W24:AB25"/>
    <mergeCell ref="AC24:AH25"/>
    <mergeCell ref="AI24:AN25"/>
    <mergeCell ref="BQ22:BS23"/>
    <mergeCell ref="AU20:AZ21"/>
    <mergeCell ref="BA20:BF21"/>
    <mergeCell ref="BG20:BL21"/>
    <mergeCell ref="BM20:BP21"/>
    <mergeCell ref="BQ20:BS21"/>
    <mergeCell ref="AO20:AT21"/>
    <mergeCell ref="AO22:AT23"/>
    <mergeCell ref="AU22:AZ23"/>
    <mergeCell ref="BA22:BF23"/>
    <mergeCell ref="BG22:BL23"/>
    <mergeCell ref="BM22:BP23"/>
    <mergeCell ref="AI22:AN23"/>
    <mergeCell ref="BA18:BF19"/>
    <mergeCell ref="BG18:BL19"/>
    <mergeCell ref="BM18:BP19"/>
    <mergeCell ref="BQ18:BS19"/>
    <mergeCell ref="D20:P21"/>
    <mergeCell ref="Q20:V21"/>
    <mergeCell ref="W20:AB21"/>
    <mergeCell ref="AC20:AH21"/>
    <mergeCell ref="AI20:AN21"/>
    <mergeCell ref="AO18:AT19"/>
    <mergeCell ref="AU18:AZ19"/>
    <mergeCell ref="Q17:V17"/>
    <mergeCell ref="W17:AB17"/>
    <mergeCell ref="AC17:AH17"/>
    <mergeCell ref="AI17:AN17"/>
    <mergeCell ref="AO17:AT17"/>
    <mergeCell ref="AU17:AZ17"/>
    <mergeCell ref="B18:C29"/>
    <mergeCell ref="D18:P19"/>
    <mergeCell ref="Q18:V19"/>
    <mergeCell ref="W18:AB19"/>
    <mergeCell ref="AC18:AH19"/>
    <mergeCell ref="AI18:AN19"/>
    <mergeCell ref="D22:P23"/>
    <mergeCell ref="Q22:V23"/>
    <mergeCell ref="W22:AB23"/>
    <mergeCell ref="AC22:AH23"/>
    <mergeCell ref="B14:E15"/>
    <mergeCell ref="F14:Z15"/>
    <mergeCell ref="AA14:AF15"/>
    <mergeCell ref="AG14:AJ15"/>
    <mergeCell ref="BJ8:BO9"/>
    <mergeCell ref="BA17:BF17"/>
    <mergeCell ref="BG17:BL17"/>
    <mergeCell ref="F8:Z9"/>
    <mergeCell ref="AA8:AF9"/>
    <mergeCell ref="AG8:AJ9"/>
    <mergeCell ref="AK8:AN9"/>
    <mergeCell ref="AO8:BI9"/>
    <mergeCell ref="B12:E13"/>
    <mergeCell ref="F12:Z13"/>
    <mergeCell ref="AA12:AF13"/>
    <mergeCell ref="AG12:AJ13"/>
    <mergeCell ref="BP8:BS9"/>
    <mergeCell ref="B10:E11"/>
    <mergeCell ref="F10:Z11"/>
    <mergeCell ref="AA10:AF11"/>
    <mergeCell ref="AG10:AJ11"/>
    <mergeCell ref="AK10:AN11"/>
    <mergeCell ref="AO10:BI11"/>
    <mergeCell ref="BJ10:BO11"/>
    <mergeCell ref="BP10:BS11"/>
    <mergeCell ref="B8:E9"/>
    <mergeCell ref="A1:BS3"/>
    <mergeCell ref="B4:K5"/>
    <mergeCell ref="L4:BS5"/>
    <mergeCell ref="B6:E7"/>
    <mergeCell ref="F6:Z7"/>
    <mergeCell ref="AA6:AF7"/>
    <mergeCell ref="AG6:AJ7"/>
    <mergeCell ref="AK6:BS7"/>
  </mergeCells>
  <dataValidations count="8">
    <dataValidation type="list" allowBlank="1" showInputMessage="1" showErrorMessage="1" sqref="B133 B136 B130 B127 B112 B121 B118 B115 B124">
      <formula1>$BV$106:$BV$107</formula1>
    </dataValidation>
    <dataValidation type="list" allowBlank="1" showInputMessage="1" showErrorMessage="1" sqref="B143:BS144">
      <formula1>"新規"</formula1>
    </dataValidation>
    <dataValidation type="list" allowBlank="1" showInputMessage="1" sqref="AD145:AI148">
      <formula1>"新規"</formula1>
    </dataValidation>
    <dataValidation type="list" showInputMessage="1" showErrorMessage="1" sqref="BP145:BS146 BP150:BS150">
      <formula1>"適,否"</formula1>
    </dataValidation>
    <dataValidation type="time" operator="greaterThan" allowBlank="1" showInputMessage="1" showErrorMessage="1" sqref="Q18 BG18 W18 AC18 AI18 AO18 AU18 BA18 BA28 Q20 Q22 Q24 Q26 Q28 BG20 BG22 BG24 BG26 BG28 W20 W22 W24 W26 W28 AC20 AC22 AC24 AC26 AC28 AI20 AI22 AI24 AI26 AI28 AO20 AO22 AO24 AO26 AO28 AU20 AU22 AU24 AU26 AU28 BA20 BA22 BA24 BA26 Q78 BG78 W78 AC78 AI78 AO78 AU78 BA78 BA88 Q80 Q82 Q84 Q86 Q88 BG80 BG82 BG84 BG86 BG88 W80 W82 W84 W86 W88 AC80 AC82 AC84 AC86 AC88 AI80 AI82 AI84 AI86 AI88 AO80 AO82 AO84 AO86 AO88 AU80 AU82 AU84 AU86 AU88 BA80 BA82 BA84 BA86 Q30 BG30 W30 AC30">
      <formula1>0</formula1>
    </dataValidation>
    <dataValidation type="time" operator="greaterThan" allowBlank="1" showInputMessage="1" showErrorMessage="1" sqref="AI30 AO30 AU30 BA30 BA40 Q32 Q34 Q36 Q38 Q40 BG32 BG34 BG36 BG38 BG40 W32 W34 W36 W38 W40 AC32 AC34 AC36 AC38 AC40 AI32 AI34 AI36 AI38 AI40 AO32 AO34 AO36 AO38 AO40 AU32 AU34 AU36 AU38 AU40 BA32 BA34 BA36 BA38 Q42 BG42 W42 AC42 AI42 AO42 AU42 BA42 BA52 Q44 Q46 Q48 Q50 Q52 BG44 BG46 BG48 BG50 BG52 W44 W46 W48 W50 W52 AC44 AC46 AC48 AC50 AC52 AI44 AI46 AI48 AI50 AI52 AO44 AO46 AO48 AO50 AO52 AU44 AU46 AU48 AU50 AU52 BA44 BA46 BA48 BA50 Q54 BG54 W54 AC54 AI54 AO54 AU54 BA54">
      <formula1>0</formula1>
    </dataValidation>
    <dataValidation type="time" operator="greaterThan" allowBlank="1" showInputMessage="1" showErrorMessage="1" sqref="BA64 Q56 Q58 Q60 Q62 Q64 BG56 BG58 BG60 BG62 BG64 W56 W58 W60 W62 W64 AC56 AC58 AC60 AC62 AC64 AI56 AI58 AI60 AI62 AI64 AO56 AO58 AO60 AO62 AO64 AU56 AU58 AU60 AU62 AU64 BA56 BA58 BA60 BA62 Q66 BG66 W66 AC66 AI66 AO66 AU66 BA66 BA76 Q68 Q70 Q72 Q74 Q76 BG68 BG70 BG72 BG74 BG76 W68 W70 W72 W74 W76 AC68 AC70 AC72 AC74 AC76 AI68 AI70 AI72 AI74 AI76 AO68 AO70 AO72 AO74 AO76 AU68 AU70 AU72 AU74 AU76 BA68 BA70 BA72 BA74 Q90 BG90 W90 AC90 AI90 AO90 AU90 BA90 BA100 Q92 Q94 Q96">
      <formula1>0</formula1>
    </dataValidation>
    <dataValidation type="time" operator="greaterThan" allowBlank="1" showInputMessage="1" showErrorMessage="1" sqref="Q98 Q100 BG92 BG94 BG96 BG98 BG100 W92 W94 W96 W98 W100 AC92 AC94 AC96 AC98 AC100 AI92 AI94 AI96 AI98 AI100 AO92 AO94 AO96 AO98 AO100 AU92 AU94 AU96 AU98 AU100 BA92 BA94 BA96 BA98">
      <formula1>0</formula1>
    </dataValidation>
  </dataValidations>
  <printOptions/>
  <pageMargins left="0.5905511811023623" right="0.5905511811023623" top="0.4330708661417323" bottom="0.4724409448818898" header="0.31496062992125984" footer="0.31496062992125984"/>
  <pageSetup horizontalDpi="600" verticalDpi="600" orientation="portrait" paperSize="9" scale="99" r:id="rId2"/>
  <rowBreaks count="1" manualBreakCount="1">
    <brk id="102" max="7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豊橋市役所</dc:creator>
  <cp:keywords/>
  <dc:description/>
  <cp:lastModifiedBy>data</cp:lastModifiedBy>
  <cp:lastPrinted>2021-07-15T07:37:58Z</cp:lastPrinted>
  <dcterms:created xsi:type="dcterms:W3CDTF">2014-07-11T07:21:48Z</dcterms:created>
  <dcterms:modified xsi:type="dcterms:W3CDTF">2021-07-15T07:38:06Z</dcterms:modified>
  <cp:category/>
  <cp:version/>
  <cp:contentType/>
  <cp:contentStatus/>
</cp:coreProperties>
</file>