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4 啓発担当\31 校区交通安全推進協議会\R07　\02 HP掲載（２月に起案用）まだR6のデータのため上書きすること\"/>
    </mc:Choice>
  </mc:AlternateContent>
  <xr:revisionPtr revIDLastSave="0" documentId="13_ncr:1_{812C3474-5764-491A-9C6B-C93B1F94C5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請求書様式" sheetId="1" r:id="rId1"/>
    <sheet name="請求書（記入例） " sheetId="6" r:id="rId2"/>
  </sheets>
  <externalReferences>
    <externalReference r:id="rId3"/>
  </externalReferences>
  <definedNames>
    <definedName name="_xlnm.Print_Area" localSheetId="1">'請求書（記入例） '!$A$1:$J$35</definedName>
    <definedName name="_xlnm.Print_Area" localSheetId="0">請求書様式!$A$4:$V$60</definedName>
    <definedName name="Z_54EC4D3B_77E0_4E5A_ACAA_06B1343104CB_.wvu.PrintArea" localSheetId="0" hidden="1">請求書様式!$A$4:$V$60</definedName>
    <definedName name="リスト">[1]全学校の世帯数!$A$6:$C$81</definedName>
    <definedName name="差込用" localSheetId="1">#REF!</definedName>
    <definedName name="差込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1" i="1" l="1"/>
  <c r="K51" i="1"/>
  <c r="E53" i="1"/>
  <c r="J39" i="1" l="1"/>
  <c r="E59" i="1" l="1"/>
  <c r="E57" i="1"/>
  <c r="E56" i="1"/>
  <c r="E54" i="1"/>
  <c r="R53" i="1"/>
  <c r="R51" i="1"/>
  <c r="T49" i="1"/>
  <c r="R49" i="1"/>
  <c r="R47" i="1"/>
  <c r="R45" i="1"/>
  <c r="S40" i="1"/>
  <c r="S39" i="1"/>
  <c r="C39" i="1"/>
  <c r="B38" i="1"/>
  <c r="U36" i="1" s="1"/>
  <c r="U60" i="1"/>
  <c r="U5" i="1"/>
  <c r="N11" i="1"/>
  <c r="N42" i="1" s="1"/>
  <c r="H11" i="1" l="1"/>
  <c r="H42" i="1" s="1"/>
  <c r="L11" i="1"/>
  <c r="L42" i="1" s="1"/>
  <c r="P11" i="1"/>
  <c r="P42" i="1" s="1"/>
  <c r="I11" i="1"/>
  <c r="I42" i="1" s="1"/>
  <c r="M11" i="1"/>
  <c r="M42" i="1" s="1"/>
  <c r="G11" i="1"/>
  <c r="G42" i="1" s="1"/>
  <c r="K11" i="1"/>
  <c r="K42" i="1" s="1"/>
  <c r="O11" i="1"/>
  <c r="O42" i="1" s="1"/>
  <c r="F11" i="1"/>
  <c r="F42" i="1" s="1"/>
  <c r="J11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土屋 宅央</author>
    <author>情報システム課</author>
  </authors>
  <commentList>
    <comment ref="F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請求金額は、ここへ入力してください。</t>
        </r>
      </text>
    </comment>
    <comment ref="B7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あて先を 「豊田市事業管理者」 に変更すれば、
上下水道事業用の請求書として使用できます。</t>
        </r>
      </text>
    </comment>
    <comment ref="C8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担当課名、学校名等を入力してください。</t>
        </r>
      </text>
    </comment>
    <comment ref="J8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請求日を入力してください。
</t>
        </r>
        <r>
          <rPr>
            <sz val="9"/>
            <color indexed="81"/>
            <rFont val="ＭＳ Ｐゴシック"/>
            <family val="3"/>
            <charset val="128"/>
          </rPr>
          <t>（右のボタンで本日をセットできます）</t>
        </r>
      </text>
    </comment>
    <comment ref="S9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請求番号等があれば入力してください。</t>
        </r>
      </text>
    </comment>
    <comment ref="R1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銀行名をﾌﾙﾈｰﾑで入力してください。</t>
        </r>
      </text>
    </comment>
    <comment ref="C15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補助事業名、委託事業名、工事名 等の説明を入力してください。</t>
        </r>
      </text>
    </comment>
    <comment ref="R16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支店名をﾌﾙﾈｰﾑで入力してください。</t>
        </r>
      </text>
    </comment>
    <comment ref="R18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「普通預金」か「当座預金」かをリストから選択してください。</t>
        </r>
      </text>
    </comment>
    <comment ref="T18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口座番号を７桁以内の数字で入力してください。</t>
        </r>
      </text>
    </comment>
    <comment ref="E20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郵便番号を入力してください。</t>
        </r>
      </text>
    </comment>
    <comment ref="K20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電話番号を入力してください。</t>
        </r>
      </text>
    </comment>
    <comment ref="R20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フリガナをカタカナで入力してください。</t>
        </r>
      </text>
    </comment>
    <comment ref="E22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住所を入力してください。</t>
        </r>
      </text>
    </comment>
    <comment ref="R22" authorId="0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>口座名義人を入力してください。</t>
        </r>
      </text>
    </comment>
    <comment ref="E23" authorId="0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>住所の続き</t>
        </r>
        <r>
          <rPr>
            <sz val="9"/>
            <color indexed="81"/>
            <rFont val="ＭＳ Ｐゴシック"/>
            <family val="3"/>
            <charset val="128"/>
          </rPr>
          <t>（ビル名等）</t>
        </r>
        <r>
          <rPr>
            <sz val="9"/>
            <color indexed="81"/>
            <rFont val="ＭＳ Ｐゴシック"/>
            <family val="3"/>
            <charset val="128"/>
          </rPr>
          <t>を入力してください。</t>
        </r>
      </text>
    </comment>
    <comment ref="E25" authorId="0" shapeId="0" xr:uid="{00000000-0006-0000-0000-000011000000}">
      <text>
        <r>
          <rPr>
            <sz val="9"/>
            <color indexed="81"/>
            <rFont val="ＭＳ Ｐゴシック"/>
            <family val="3"/>
            <charset val="128"/>
          </rPr>
          <t>会社名、団体名、商号、個人名などを入力してください。</t>
        </r>
      </text>
    </comment>
    <comment ref="E26" authorId="0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>代表者肩書き、氏名を入力してください。</t>
        </r>
      </text>
    </comment>
    <comment ref="C46" authorId="0" shapeId="0" xr:uid="{00000000-0006-0000-0000-000013000000}">
      <text>
        <r>
          <rPr>
            <sz val="9"/>
            <color indexed="81"/>
            <rFont val="ＭＳ Ｐゴシック"/>
            <family val="3"/>
            <charset val="128"/>
          </rPr>
          <t>補助事業名、委託事業名、工事名 等の説明を入力してください。</t>
        </r>
      </text>
    </comment>
    <comment ref="T49" authorId="0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>口座番号を７桁以内の数字で入力してください。</t>
        </r>
      </text>
    </comment>
  </commentList>
</comments>
</file>

<file path=xl/sharedStrings.xml><?xml version="1.0" encoding="utf-8"?>
<sst xmlns="http://schemas.openxmlformats.org/spreadsheetml/2006/main" count="95" uniqueCount="60">
  <si>
    <t>請求金額</t>
    <rPh sb="0" eb="2">
      <t>セイキュウ</t>
    </rPh>
    <rPh sb="2" eb="4">
      <t>キンガク</t>
    </rPh>
    <phoneticPr fontId="4"/>
  </si>
  <si>
    <t>円</t>
    <rPh sb="0" eb="1">
      <t>エン</t>
    </rPh>
    <phoneticPr fontId="4"/>
  </si>
  <si>
    <t>請　 求　 書</t>
    <rPh sb="0" eb="1">
      <t>ショウ</t>
    </rPh>
    <rPh sb="3" eb="4">
      <t>モトム</t>
    </rPh>
    <rPh sb="6" eb="7">
      <t>ショ</t>
    </rPh>
    <phoneticPr fontId="4"/>
  </si>
  <si>
    <t>年度</t>
    <rPh sb="0" eb="2">
      <t>ネンド</t>
    </rPh>
    <phoneticPr fontId="4"/>
  </si>
  <si>
    <t>決定区分</t>
    <rPh sb="0" eb="2">
      <t>ケッテイ</t>
    </rPh>
    <rPh sb="2" eb="4">
      <t>クブン</t>
    </rPh>
    <phoneticPr fontId="4"/>
  </si>
  <si>
    <t xml:space="preserve"> Ａ Ｂ Ｃ Ｄ Ｅ Ｆ Ｇ Ｈ </t>
    <phoneticPr fontId="4"/>
  </si>
  <si>
    <t>豊 田 市 長　様</t>
  </si>
  <si>
    <t>合計</t>
    <rPh sb="0" eb="1">
      <t>ゴウ</t>
    </rPh>
    <rPh sb="1" eb="2">
      <t>ケイ</t>
    </rPh>
    <phoneticPr fontId="4"/>
  </si>
  <si>
    <t>枚</t>
    <rPh sb="0" eb="1">
      <t>マイ</t>
    </rPh>
    <phoneticPr fontId="4"/>
  </si>
  <si>
    <t>伝票番号</t>
    <rPh sb="0" eb="2">
      <t>デンピョウ</t>
    </rPh>
    <rPh sb="2" eb="4">
      <t>バンゴウ</t>
    </rPh>
    <phoneticPr fontId="4"/>
  </si>
  <si>
    <t>－　　　　 －</t>
    <phoneticPr fontId="4"/>
  </si>
  <si>
    <t>（</t>
    <phoneticPr fontId="4"/>
  </si>
  <si>
    <t>交通安全防犯</t>
    <rPh sb="0" eb="2">
      <t>コウツウ</t>
    </rPh>
    <rPh sb="2" eb="4">
      <t>アンゼン</t>
    </rPh>
    <rPh sb="4" eb="6">
      <t>ボウハン</t>
    </rPh>
    <phoneticPr fontId="4"/>
  </si>
  <si>
    <t>課扱）</t>
    <rPh sb="0" eb="1">
      <t>カ</t>
    </rPh>
    <rPh sb="1" eb="2">
      <t>アツカ</t>
    </rPh>
    <phoneticPr fontId="4"/>
  </si>
  <si>
    <t>課コード</t>
    <rPh sb="0" eb="1">
      <t>カ</t>
    </rPh>
    <phoneticPr fontId="4"/>
  </si>
  <si>
    <t>請求番号</t>
    <rPh sb="0" eb="2">
      <t>セイキュウ</t>
    </rPh>
    <rPh sb="2" eb="4">
      <t>バンゴウ</t>
    </rPh>
    <phoneticPr fontId="4"/>
  </si>
  <si>
    <t>金  額</t>
    <rPh sb="0" eb="1">
      <t>キン</t>
    </rPh>
    <rPh sb="3" eb="4">
      <t>ガク</t>
    </rPh>
    <phoneticPr fontId="4"/>
  </si>
  <si>
    <t>下記口座へ振込ください。</t>
    <rPh sb="0" eb="2">
      <t>カキ</t>
    </rPh>
    <rPh sb="2" eb="4">
      <t>コウザ</t>
    </rPh>
    <rPh sb="5" eb="7">
      <t>フリコミ</t>
    </rPh>
    <phoneticPr fontId="4"/>
  </si>
  <si>
    <r>
      <t xml:space="preserve">金融機関名 </t>
    </r>
    <r>
      <rPr>
        <sz val="8"/>
        <color indexed="17"/>
        <rFont val="ＭＳ Ｐ明朝"/>
        <family val="1"/>
        <charset val="128"/>
      </rPr>
      <t>（支店名まで記入してください）</t>
    </r>
    <rPh sb="0" eb="2">
      <t>キンユウ</t>
    </rPh>
    <rPh sb="2" eb="5">
      <t>キカンメイ</t>
    </rPh>
    <rPh sb="7" eb="10">
      <t>シテンメイ</t>
    </rPh>
    <rPh sb="12" eb="14">
      <t>キニュウ</t>
    </rPh>
    <phoneticPr fontId="4"/>
  </si>
  <si>
    <t>太枠内のみ記入してください。</t>
    <rPh sb="0" eb="3">
      <t>フトワクナイ</t>
    </rPh>
    <rPh sb="5" eb="7">
      <t>キニュウ</t>
    </rPh>
    <phoneticPr fontId="4"/>
  </si>
  <si>
    <t>事業名</t>
    <rPh sb="0" eb="2">
      <t>ジギョウ</t>
    </rPh>
    <rPh sb="2" eb="3">
      <t>メイ</t>
    </rPh>
    <phoneticPr fontId="4"/>
  </si>
  <si>
    <t>口座番号</t>
    <rPh sb="0" eb="2">
      <t>コウザ</t>
    </rPh>
    <rPh sb="2" eb="4">
      <t>バンゴウ</t>
    </rPh>
    <phoneticPr fontId="4"/>
  </si>
  <si>
    <t>普・当</t>
  </si>
  <si>
    <t>№</t>
    <phoneticPr fontId="4"/>
  </si>
  <si>
    <t>上記のとおり請求します。</t>
    <rPh sb="0" eb="2">
      <t>ジョウキ</t>
    </rPh>
    <rPh sb="6" eb="8">
      <t>セイキュウ</t>
    </rPh>
    <phoneticPr fontId="4"/>
  </si>
  <si>
    <r>
      <t>口座名</t>
    </r>
    <r>
      <rPr>
        <sz val="10"/>
        <color indexed="17"/>
        <rFont val="ＭＳ Ｐ明朝"/>
        <family val="1"/>
        <charset val="128"/>
      </rPr>
      <t>（名義人）</t>
    </r>
    <r>
      <rPr>
        <sz val="8"/>
        <color indexed="17"/>
        <rFont val="ＭＳ Ｐ明朝"/>
        <family val="1"/>
        <charset val="128"/>
      </rPr>
      <t xml:space="preserve"> ※フリガナをつけてください</t>
    </r>
    <rPh sb="0" eb="3">
      <t>コウザメイ</t>
    </rPh>
    <rPh sb="4" eb="7">
      <t>メイギニン</t>
    </rPh>
    <phoneticPr fontId="4"/>
  </si>
  <si>
    <t>郵便番号</t>
    <rPh sb="0" eb="2">
      <t>ユウビン</t>
    </rPh>
    <rPh sb="2" eb="4">
      <t>バンゴウ</t>
    </rPh>
    <phoneticPr fontId="4"/>
  </si>
  <si>
    <t xml:space="preserve">（電話 </t>
    <rPh sb="1" eb="3">
      <t>デンワ</t>
    </rPh>
    <phoneticPr fontId="4"/>
  </si>
  <si>
    <t>）</t>
    <phoneticPr fontId="4"/>
  </si>
  <si>
    <t>住　所：</t>
    <rPh sb="0" eb="1">
      <t>ジュウ</t>
    </rPh>
    <rPh sb="2" eb="3">
      <t>トコロ</t>
    </rPh>
    <phoneticPr fontId="4"/>
  </si>
  <si>
    <t>氏　名：</t>
    <rPh sb="0" eb="1">
      <t>シ</t>
    </rPh>
    <rPh sb="2" eb="3">
      <t>ナ</t>
    </rPh>
    <phoneticPr fontId="4"/>
  </si>
  <si>
    <t>（提出用）</t>
    <rPh sb="1" eb="3">
      <t>テイシュツ</t>
    </rPh>
    <rPh sb="3" eb="4">
      <t>ヨウ</t>
    </rPh>
    <phoneticPr fontId="4"/>
  </si>
  <si>
    <t>（法人にあっては法人名および代表者肩書氏名と印鑑）</t>
    <phoneticPr fontId="4"/>
  </si>
  <si>
    <t>連絡事項</t>
    <rPh sb="0" eb="2">
      <t>レンラク</t>
    </rPh>
    <rPh sb="2" eb="4">
      <t>ジコウ</t>
    </rPh>
    <phoneticPr fontId="4"/>
  </si>
  <si>
    <t xml:space="preserve">Ａ Ｂ Ｃ Ｄ </t>
    <phoneticPr fontId="4"/>
  </si>
  <si>
    <t xml:space="preserve"> 検収者</t>
    <rPh sb="1" eb="3">
      <t>ケンシュウ</t>
    </rPh>
    <rPh sb="3" eb="4">
      <t>シャ</t>
    </rPh>
    <phoneticPr fontId="4"/>
  </si>
  <si>
    <t>（印） 　</t>
    <phoneticPr fontId="4"/>
  </si>
  <si>
    <t xml:space="preserve"> Ａ Ｂ Ｃ Ｄ Ｅ Ｆ Ｇ Ｈ </t>
    <phoneticPr fontId="4"/>
  </si>
  <si>
    <t>－　　　　 －</t>
    <phoneticPr fontId="4"/>
  </si>
  <si>
    <t>（</t>
    <phoneticPr fontId="4"/>
  </si>
  <si>
    <t>（控）</t>
    <rPh sb="1" eb="2">
      <t>ヒカ</t>
    </rPh>
    <phoneticPr fontId="4"/>
  </si>
  <si>
    <t>４　手書きで記入する場合はボールペンを使用してください。（フリクションペンは使用不可。）</t>
    <rPh sb="2" eb="4">
      <t>テガ</t>
    </rPh>
    <rPh sb="10" eb="12">
      <t>バアイ</t>
    </rPh>
    <phoneticPr fontId="8"/>
  </si>
  <si>
    <t>５　キリトリ線で切り取り、提出用のみ提出してください。</t>
    <rPh sb="6" eb="7">
      <t>セン</t>
    </rPh>
    <rPh sb="8" eb="9">
      <t>キ</t>
    </rPh>
    <rPh sb="10" eb="11">
      <t>ト</t>
    </rPh>
    <rPh sb="13" eb="16">
      <t>テイシュツヨウ</t>
    </rPh>
    <rPh sb="18" eb="20">
      <t>テイシュツ</t>
    </rPh>
    <phoneticPr fontId="8"/>
  </si>
  <si>
    <t>　　年　　月　　日</t>
    <phoneticPr fontId="4"/>
  </si>
  <si>
    <t xml:space="preserve"> 令和　　年　　月　　日</t>
    <rPh sb="1" eb="3">
      <t>レイワ</t>
    </rPh>
    <rPh sb="5" eb="6">
      <t>ネン</t>
    </rPh>
    <rPh sb="8" eb="9">
      <t>ツキ</t>
    </rPh>
    <rPh sb="11" eb="12">
      <t>ニチ</t>
    </rPh>
    <phoneticPr fontId="4"/>
  </si>
  <si>
    <t>〇〇小学校区交通安全推進協議会</t>
    <rPh sb="2" eb="6">
      <t>ショウガッコウク</t>
    </rPh>
    <rPh sb="6" eb="12">
      <t>コウツウアンゼンスイシン</t>
    </rPh>
    <rPh sb="12" eb="15">
      <t>キョウギカイ</t>
    </rPh>
    <phoneticPr fontId="2"/>
  </si>
  <si>
    <t>豊田市</t>
    <rPh sb="0" eb="3">
      <t>トヨタシ</t>
    </rPh>
    <phoneticPr fontId="2"/>
  </si>
  <si>
    <t>会長　</t>
    <phoneticPr fontId="2"/>
  </si>
  <si>
    <r>
      <t>　</t>
    </r>
    <r>
      <rPr>
        <sz val="10.5"/>
        <rFont val="Century"/>
        <family val="1"/>
      </rPr>
      <t xml:space="preserve"> </t>
    </r>
  </si>
  <si>
    <t>【請求書の注意事項】</t>
  </si>
  <si>
    <t>１　太枠部分（金額、金融機関情報、請求者情報）を交推協事務局で記載してください。</t>
    <rPh sb="24" eb="27">
      <t>コウスイキョウ</t>
    </rPh>
    <rPh sb="31" eb="33">
      <t>キサイ</t>
    </rPh>
    <phoneticPr fontId="8"/>
  </si>
  <si>
    <t>２　口座名が会長ではない場合も、請求者名は必ず会長の名前にしてください。</t>
  </si>
  <si>
    <t>３　通帳の表紙及び口座情報ページ（通帳を開いて１ページ目の見開き）をコピーし、</t>
  </si>
  <si>
    <t>　　添付してください。</t>
  </si>
  <si>
    <t xml:space="preserve">    なお、請求番号は通帳に記載される番号等です。不要の場合は空欄で構いません。</t>
    <phoneticPr fontId="8"/>
  </si>
  <si>
    <t>連絡先</t>
    <rPh sb="0" eb="3">
      <t>レンラクサキ</t>
    </rPh>
    <phoneticPr fontId="4"/>
  </si>
  <si>
    <t>担当者</t>
    <rPh sb="0" eb="3">
      <t>タントウシャ</t>
    </rPh>
    <phoneticPr fontId="4"/>
  </si>
  <si>
    <t>AI03</t>
    <phoneticPr fontId="2"/>
  </si>
  <si>
    <t>　　　　　令和8年度校区交通安全推進事業補助金として</t>
    <rPh sb="5" eb="7">
      <t>レイワ</t>
    </rPh>
    <rPh sb="8" eb="9">
      <t>ネン</t>
    </rPh>
    <rPh sb="9" eb="10">
      <t>ド</t>
    </rPh>
    <rPh sb="10" eb="12">
      <t>コウク</t>
    </rPh>
    <phoneticPr fontId="4"/>
  </si>
  <si>
    <t>　　　　　令和8年度校区交通安全推進事業補助金として</t>
    <rPh sb="5" eb="7">
      <t>レイワ</t>
    </rPh>
    <rPh sb="8" eb="10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</si>
</sst>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\ #,##0_ "/>
    <numFmt numFmtId="177" formatCode="[$-411]ggg\ e&quot; 年 &quot;m&quot; 月 &quot;d&quot; 日&quot;"/>
    <numFmt numFmtId="178" formatCode="\ 000000#"/>
    <numFmt numFmtId="179" formatCode="[&lt;=999]000;[&lt;=9999]000\-00;000\-0000"/>
    <numFmt numFmtId="180" formatCode="[&lt;=99999999]####\-####;\(00\)\ ####\-####"/>
  </numFmts>
  <fonts count="34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20"/>
      <color indexed="12"/>
      <name val="ＭＳ 明朝"/>
      <family val="1"/>
      <charset val="128"/>
    </font>
    <font>
      <sz val="16"/>
      <name val="ＭＳ 明朝"/>
      <family val="1"/>
      <charset val="128"/>
    </font>
    <font>
      <sz val="14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17"/>
      <name val="ＭＳ 明朝"/>
      <family val="1"/>
      <charset val="128"/>
    </font>
    <font>
      <sz val="9"/>
      <color indexed="17"/>
      <name val="ＭＳ Ｐ明朝"/>
      <family val="1"/>
      <charset val="128"/>
    </font>
    <font>
      <sz val="9"/>
      <color indexed="17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2"/>
      <color indexed="17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0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14"/>
      <color indexed="17"/>
      <name val="ＭＳ 明朝"/>
      <family val="1"/>
      <charset val="128"/>
    </font>
    <font>
      <b/>
      <sz val="24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1"/>
      <color indexed="17"/>
      <name val="ＭＳ Ｐ明朝"/>
      <family val="1"/>
      <charset val="128"/>
    </font>
    <font>
      <sz val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Century"/>
      <family val="1"/>
    </font>
    <font>
      <b/>
      <sz val="12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0.5"/>
      <color rgb="FF000000"/>
      <name val="Century"/>
      <family val="1"/>
    </font>
    <font>
      <b/>
      <sz val="18"/>
      <name val="メイリオ"/>
      <family val="3"/>
      <charset val="128"/>
    </font>
    <font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65">
    <border>
      <left/>
      <right/>
      <top/>
      <bottom/>
      <diagonal/>
    </border>
    <border>
      <left style="medium">
        <color indexed="14"/>
      </left>
      <right style="thin">
        <color indexed="14"/>
      </right>
      <top style="medium">
        <color indexed="14"/>
      </top>
      <bottom style="medium">
        <color indexed="14"/>
      </bottom>
      <diagonal/>
    </border>
    <border>
      <left style="thin">
        <color indexed="14"/>
      </left>
      <right style="thin">
        <color indexed="14"/>
      </right>
      <top style="medium">
        <color indexed="14"/>
      </top>
      <bottom style="medium">
        <color indexed="14"/>
      </bottom>
      <diagonal/>
    </border>
    <border>
      <left style="thin">
        <color indexed="14"/>
      </left>
      <right/>
      <top style="medium">
        <color indexed="14"/>
      </top>
      <bottom style="medium">
        <color indexed="14"/>
      </bottom>
      <diagonal/>
    </border>
    <border>
      <left/>
      <right/>
      <top style="medium">
        <color indexed="14"/>
      </top>
      <bottom style="medium">
        <color indexed="14"/>
      </bottom>
      <diagonal/>
    </border>
    <border>
      <left/>
      <right style="medium">
        <color indexed="14"/>
      </right>
      <top style="medium">
        <color indexed="14"/>
      </top>
      <bottom style="medium">
        <color indexed="14"/>
      </bottom>
      <diagonal/>
    </border>
    <border>
      <left style="hair">
        <color indexed="17"/>
      </left>
      <right/>
      <top style="hair">
        <color indexed="17"/>
      </top>
      <bottom style="hair">
        <color indexed="17"/>
      </bottom>
      <diagonal/>
    </border>
    <border>
      <left/>
      <right style="hair">
        <color indexed="17"/>
      </right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hair">
        <color indexed="17"/>
      </right>
      <top/>
      <bottom style="medium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medium">
        <color indexed="17"/>
      </bottom>
      <diagonal/>
    </border>
    <border>
      <left/>
      <right/>
      <top style="hair">
        <color indexed="17"/>
      </top>
      <bottom style="medium">
        <color indexed="17"/>
      </bottom>
      <diagonal/>
    </border>
    <border>
      <left/>
      <right style="hair">
        <color indexed="17"/>
      </right>
      <top style="hair">
        <color indexed="17"/>
      </top>
      <bottom style="medium">
        <color indexed="17"/>
      </bottom>
      <diagonal/>
    </border>
    <border>
      <left style="hair">
        <color indexed="17"/>
      </left>
      <right/>
      <top style="hair">
        <color indexed="17"/>
      </top>
      <bottom style="medium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medium">
        <color indexed="17"/>
      </left>
      <right/>
      <top style="medium">
        <color indexed="17"/>
      </top>
      <bottom style="hair">
        <color indexed="17"/>
      </bottom>
      <diagonal/>
    </border>
    <border>
      <left/>
      <right/>
      <top style="medium">
        <color indexed="17"/>
      </top>
      <bottom style="hair">
        <color indexed="17"/>
      </bottom>
      <diagonal/>
    </border>
    <border>
      <left/>
      <right style="medium">
        <color indexed="17"/>
      </right>
      <top style="medium">
        <color indexed="17"/>
      </top>
      <bottom style="hair">
        <color indexed="17"/>
      </bottom>
      <diagonal/>
    </border>
    <border>
      <left style="medium">
        <color indexed="17"/>
      </left>
      <right/>
      <top style="hair">
        <color indexed="17"/>
      </top>
      <bottom/>
      <diagonal/>
    </border>
    <border>
      <left/>
      <right/>
      <top style="hair">
        <color indexed="17"/>
      </top>
      <bottom/>
      <diagonal/>
    </border>
    <border>
      <left style="hair">
        <color indexed="17"/>
      </left>
      <right style="hair">
        <color indexed="17"/>
      </right>
      <top style="medium">
        <color indexed="17"/>
      </top>
      <bottom style="hair">
        <color indexed="17"/>
      </bottom>
      <diagonal/>
    </border>
    <border>
      <left style="hair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dotted">
        <color indexed="17"/>
      </right>
      <top style="thin">
        <color indexed="17"/>
      </top>
      <bottom/>
      <diagonal/>
    </border>
    <border>
      <left style="dotted">
        <color indexed="17"/>
      </left>
      <right/>
      <top style="thin">
        <color indexed="17"/>
      </top>
      <bottom/>
      <diagonal/>
    </border>
    <border>
      <left style="hair">
        <color indexed="17"/>
      </left>
      <right/>
      <top/>
      <bottom style="hair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 style="medium">
        <color indexed="17"/>
      </right>
      <top/>
      <bottom style="hair">
        <color indexed="17"/>
      </bottom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hair">
        <color indexed="17"/>
      </right>
      <top/>
      <bottom/>
      <diagonal/>
    </border>
    <border>
      <left style="hair">
        <color indexed="17"/>
      </left>
      <right style="dotted">
        <color indexed="17"/>
      </right>
      <top/>
      <bottom/>
      <diagonal/>
    </border>
    <border>
      <left style="dotted">
        <color indexed="17"/>
      </left>
      <right style="hair">
        <color indexed="17"/>
      </right>
      <top/>
      <bottom/>
      <diagonal/>
    </border>
    <border>
      <left style="hair">
        <color indexed="17"/>
      </left>
      <right style="hair">
        <color indexed="17"/>
      </right>
      <top/>
      <bottom/>
      <diagonal/>
    </border>
    <border>
      <left style="hair">
        <color indexed="17"/>
      </left>
      <right style="thin">
        <color indexed="17"/>
      </right>
      <top/>
      <bottom/>
      <diagonal/>
    </border>
    <border>
      <left style="hair">
        <color indexed="17"/>
      </left>
      <right style="medium">
        <color indexed="17"/>
      </right>
      <top style="hair">
        <color indexed="17"/>
      </top>
      <bottom style="hair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hair">
        <color indexed="17"/>
      </right>
      <top/>
      <bottom style="thin">
        <color indexed="17"/>
      </bottom>
      <diagonal/>
    </border>
    <border>
      <left style="hair">
        <color indexed="17"/>
      </left>
      <right style="dotted">
        <color indexed="17"/>
      </right>
      <top/>
      <bottom style="thin">
        <color indexed="17"/>
      </bottom>
      <diagonal/>
    </border>
    <border>
      <left style="dotted">
        <color indexed="17"/>
      </left>
      <right style="hair">
        <color indexed="17"/>
      </right>
      <top/>
      <bottom style="thin">
        <color indexed="17"/>
      </bottom>
      <diagonal/>
    </border>
    <border>
      <left style="hair">
        <color indexed="17"/>
      </left>
      <right style="hair">
        <color indexed="17"/>
      </right>
      <top/>
      <bottom style="thin">
        <color indexed="17"/>
      </bottom>
      <diagonal/>
    </border>
    <border>
      <left style="hair">
        <color indexed="17"/>
      </left>
      <right style="thin">
        <color indexed="17"/>
      </right>
      <top/>
      <bottom style="thin">
        <color indexed="17"/>
      </bottom>
      <diagonal/>
    </border>
    <border>
      <left style="hair">
        <color indexed="17"/>
      </left>
      <right/>
      <top style="hair">
        <color indexed="17"/>
      </top>
      <bottom/>
      <diagonal/>
    </border>
    <border>
      <left/>
      <right style="medium">
        <color indexed="17"/>
      </right>
      <top style="hair">
        <color indexed="17"/>
      </top>
      <bottom/>
      <diagonal/>
    </border>
    <border>
      <left style="hair">
        <color indexed="17"/>
      </left>
      <right/>
      <top/>
      <bottom/>
      <diagonal/>
    </border>
    <border>
      <left/>
      <right style="medium">
        <color indexed="17"/>
      </right>
      <top/>
      <bottom/>
      <diagonal/>
    </border>
    <border>
      <left style="medium">
        <color indexed="17"/>
      </left>
      <right/>
      <top/>
      <bottom style="hair">
        <color indexed="17"/>
      </bottom>
      <diagonal/>
    </border>
    <border>
      <left/>
      <right style="hair">
        <color indexed="17"/>
      </right>
      <top/>
      <bottom style="hair">
        <color indexed="17"/>
      </bottom>
      <diagonal/>
    </border>
    <border>
      <left/>
      <right style="hair">
        <color indexed="17"/>
      </right>
      <top style="hair">
        <color indexed="17"/>
      </top>
      <bottom/>
      <diagonal/>
    </border>
    <border>
      <left/>
      <right style="hair">
        <color indexed="17"/>
      </right>
      <top/>
      <bottom/>
      <diagonal/>
    </border>
    <border>
      <left style="hair">
        <color indexed="17"/>
      </left>
      <right/>
      <top/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 style="hair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 style="medium">
        <color indexed="17"/>
      </bottom>
      <diagonal/>
    </border>
    <border>
      <left style="hair">
        <color indexed="17"/>
      </left>
      <right/>
      <top style="medium">
        <color indexed="17"/>
      </top>
      <bottom style="hair">
        <color indexed="17"/>
      </bottom>
      <diagonal/>
    </border>
    <border>
      <left/>
      <right style="hair">
        <color indexed="17"/>
      </right>
      <top style="medium">
        <color indexed="17"/>
      </top>
      <bottom style="hair">
        <color indexed="17"/>
      </bottom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1" fillId="0" borderId="0" xfId="1"/>
    <xf numFmtId="176" fontId="6" fillId="2" borderId="5" xfId="1" applyNumberFormat="1" applyFont="1" applyFill="1" applyBorder="1" applyAlignment="1">
      <alignment vertical="center" shrinkToFit="1"/>
    </xf>
    <xf numFmtId="0" fontId="7" fillId="0" borderId="0" xfId="1" applyFont="1" applyAlignment="1">
      <alignment vertical="center"/>
    </xf>
    <xf numFmtId="0" fontId="9" fillId="0" borderId="0" xfId="1" applyFont="1" applyAlignment="1">
      <alignment horizontal="distributed" vertical="top" shrinkToFit="1"/>
    </xf>
    <xf numFmtId="0" fontId="10" fillId="0" borderId="0" xfId="1" applyFont="1" applyAlignment="1">
      <alignment horizontal="right" vertical="center"/>
    </xf>
    <xf numFmtId="0" fontId="12" fillId="0" borderId="7" xfId="1" applyFont="1" applyBorder="1" applyAlignment="1">
      <alignment horizontal="center" vertical="center" shrinkToFit="1"/>
    </xf>
    <xf numFmtId="0" fontId="12" fillId="0" borderId="11" xfId="1" applyFont="1" applyBorder="1" applyAlignment="1">
      <alignment horizontal="center" vertical="center" textRotation="255" shrinkToFit="1"/>
    </xf>
    <xf numFmtId="0" fontId="14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right" vertical="top"/>
    </xf>
    <xf numFmtId="0" fontId="11" fillId="0" borderId="13" xfId="1" applyFont="1" applyBorder="1" applyAlignment="1">
      <alignment horizontal="right"/>
    </xf>
    <xf numFmtId="0" fontId="16" fillId="0" borderId="16" xfId="1" applyFont="1" applyBorder="1" applyAlignment="1">
      <alignment horizontal="right" vertical="center"/>
    </xf>
    <xf numFmtId="0" fontId="12" fillId="0" borderId="17" xfId="1" applyFont="1" applyBorder="1" applyAlignment="1">
      <alignment vertical="center"/>
    </xf>
    <xf numFmtId="0" fontId="1" fillId="0" borderId="17" xfId="1" applyBorder="1" applyAlignment="1">
      <alignment vertical="center"/>
    </xf>
    <xf numFmtId="0" fontId="1" fillId="0" borderId="18" xfId="1" applyBorder="1" applyAlignment="1">
      <alignment vertical="center"/>
    </xf>
    <xf numFmtId="0" fontId="12" fillId="0" borderId="13" xfId="1" applyFont="1" applyBorder="1" applyAlignment="1">
      <alignment horizontal="center" vertical="center" shrinkToFit="1"/>
    </xf>
    <xf numFmtId="0" fontId="1" fillId="0" borderId="11" xfId="1" applyBorder="1" applyAlignment="1">
      <alignment horizontal="center" vertical="center" shrinkToFit="1"/>
    </xf>
    <xf numFmtId="0" fontId="1" fillId="0" borderId="19" xfId="1" applyBorder="1"/>
    <xf numFmtId="0" fontId="1" fillId="0" borderId="20" xfId="1" applyBorder="1"/>
    <xf numFmtId="0" fontId="1" fillId="0" borderId="25" xfId="1" applyBorder="1"/>
    <xf numFmtId="0" fontId="1" fillId="0" borderId="27" xfId="1" applyBorder="1"/>
    <xf numFmtId="0" fontId="1" fillId="0" borderId="29" xfId="1" applyBorder="1"/>
    <xf numFmtId="0" fontId="1" fillId="0" borderId="30" xfId="1" applyBorder="1"/>
    <xf numFmtId="0" fontId="11" fillId="0" borderId="28" xfId="1" applyFont="1" applyBorder="1" applyAlignment="1">
      <alignment horizontal="right" vertical="top" shrinkToFit="1"/>
    </xf>
    <xf numFmtId="0" fontId="15" fillId="0" borderId="15" xfId="1" applyFont="1" applyBorder="1" applyAlignment="1">
      <alignment vertical="center"/>
    </xf>
    <xf numFmtId="0" fontId="1" fillId="0" borderId="15" xfId="1" applyBorder="1"/>
    <xf numFmtId="0" fontId="1" fillId="0" borderId="6" xfId="1" applyBorder="1"/>
    <xf numFmtId="0" fontId="1" fillId="0" borderId="41" xfId="1" applyBorder="1"/>
    <xf numFmtId="0" fontId="1" fillId="0" borderId="54" xfId="1" applyBorder="1"/>
    <xf numFmtId="0" fontId="1" fillId="0" borderId="55" xfId="1" applyBorder="1"/>
    <xf numFmtId="0" fontId="1" fillId="0" borderId="31" xfId="1" applyBorder="1" applyAlignment="1" applyProtection="1">
      <alignment horizontal="center" vertical="center"/>
      <protection locked="0"/>
    </xf>
    <xf numFmtId="0" fontId="15" fillId="0" borderId="32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" fillId="0" borderId="56" xfId="1" applyBorder="1"/>
    <xf numFmtId="0" fontId="12" fillId="0" borderId="0" xfId="1" applyFont="1" applyAlignment="1">
      <alignment horizontal="right"/>
    </xf>
    <xf numFmtId="0" fontId="12" fillId="0" borderId="0" xfId="1" applyFont="1"/>
    <xf numFmtId="0" fontId="1" fillId="0" borderId="57" xfId="1" applyBorder="1"/>
    <xf numFmtId="0" fontId="1" fillId="0" borderId="58" xfId="1" applyBorder="1"/>
    <xf numFmtId="0" fontId="1" fillId="0" borderId="9" xfId="1" applyBorder="1"/>
    <xf numFmtId="0" fontId="1" fillId="0" borderId="59" xfId="1" applyBorder="1"/>
    <xf numFmtId="0" fontId="12" fillId="0" borderId="60" xfId="1" applyFont="1" applyBorder="1"/>
    <xf numFmtId="0" fontId="1" fillId="0" borderId="23" xfId="1" applyBorder="1"/>
    <xf numFmtId="0" fontId="1" fillId="0" borderId="61" xfId="1" applyBorder="1"/>
    <xf numFmtId="0" fontId="1" fillId="0" borderId="62" xfId="1" applyBorder="1"/>
    <xf numFmtId="0" fontId="21" fillId="0" borderId="9" xfId="1" applyFont="1" applyBorder="1"/>
    <xf numFmtId="0" fontId="12" fillId="0" borderId="32" xfId="1" applyFont="1" applyBorder="1" applyAlignment="1">
      <alignment vertical="top"/>
    </xf>
    <xf numFmtId="0" fontId="1" fillId="0" borderId="32" xfId="1" applyBorder="1"/>
    <xf numFmtId="0" fontId="16" fillId="0" borderId="55" xfId="1" applyFont="1" applyBorder="1" applyAlignment="1">
      <alignment horizontal="right" vertical="top"/>
    </xf>
    <xf numFmtId="0" fontId="14" fillId="0" borderId="0" xfId="1" applyFont="1" applyAlignment="1">
      <alignment horizontal="right"/>
    </xf>
    <xf numFmtId="0" fontId="25" fillId="0" borderId="0" xfId="1" applyFont="1" applyAlignment="1">
      <alignment horizontal="right"/>
    </xf>
    <xf numFmtId="0" fontId="1" fillId="0" borderId="31" xfId="1" applyBorder="1" applyAlignment="1">
      <alignment horizontal="center" vertical="center"/>
    </xf>
    <xf numFmtId="0" fontId="27" fillId="0" borderId="0" xfId="0" applyFont="1"/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21" fillId="0" borderId="20" xfId="1" applyFont="1" applyBorder="1"/>
    <xf numFmtId="0" fontId="3" fillId="2" borderId="1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shrinkToFit="1"/>
    </xf>
    <xf numFmtId="176" fontId="5" fillId="0" borderId="3" xfId="1" applyNumberFormat="1" applyFont="1" applyBorder="1" applyAlignment="1" applyProtection="1">
      <alignment vertical="center" shrinkToFit="1"/>
      <protection locked="0"/>
    </xf>
    <xf numFmtId="176" fontId="5" fillId="0" borderId="4" xfId="1" applyNumberFormat="1" applyFont="1" applyBorder="1" applyAlignment="1" applyProtection="1">
      <alignment vertical="center" shrinkToFit="1"/>
      <protection locked="0"/>
    </xf>
    <xf numFmtId="0" fontId="9" fillId="0" borderId="0" xfId="1" applyFont="1" applyAlignment="1">
      <alignment horizontal="distributed" vertical="top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13" fillId="0" borderId="9" xfId="1" applyFont="1" applyBorder="1" applyAlignment="1" applyProtection="1">
      <alignment vertical="top" shrinkToFit="1"/>
      <protection locked="0"/>
    </xf>
    <xf numFmtId="0" fontId="13" fillId="0" borderId="10" xfId="1" applyFont="1" applyBorder="1" applyAlignment="1" applyProtection="1">
      <alignment vertical="top" shrinkToFit="1"/>
      <protection locked="0"/>
    </xf>
    <xf numFmtId="0" fontId="14" fillId="0" borderId="14" xfId="1" applyFont="1" applyBorder="1" applyAlignment="1">
      <alignment horizontal="right" vertical="top"/>
    </xf>
    <xf numFmtId="0" fontId="14" fillId="0" borderId="12" xfId="1" applyFont="1" applyBorder="1" applyAlignment="1">
      <alignment horizontal="right" vertical="top"/>
    </xf>
    <xf numFmtId="0" fontId="1" fillId="0" borderId="14" xfId="1" quotePrefix="1" applyBorder="1" applyAlignment="1">
      <alignment horizontal="center"/>
    </xf>
    <xf numFmtId="0" fontId="1" fillId="0" borderId="13" xfId="1" applyBorder="1" applyAlignment="1">
      <alignment horizontal="center"/>
    </xf>
    <xf numFmtId="49" fontId="15" fillId="0" borderId="15" xfId="1" applyNumberFormat="1" applyFont="1" applyBorder="1" applyAlignment="1">
      <alignment horizontal="center" vertical="center" shrinkToFit="1"/>
    </xf>
    <xf numFmtId="0" fontId="20" fillId="0" borderId="38" xfId="1" applyFont="1" applyBorder="1" applyAlignment="1">
      <alignment horizontal="center" vertical="center" shrinkToFit="1"/>
    </xf>
    <xf numFmtId="0" fontId="20" fillId="0" borderId="47" xfId="1" applyFont="1" applyBorder="1" applyAlignment="1">
      <alignment horizontal="center" vertical="center" shrinkToFit="1"/>
    </xf>
    <xf numFmtId="0" fontId="20" fillId="0" borderId="39" xfId="1" applyFont="1" applyBorder="1" applyAlignment="1">
      <alignment horizontal="center" vertical="center" shrinkToFit="1"/>
    </xf>
    <xf numFmtId="0" fontId="20" fillId="0" borderId="48" xfId="1" applyFont="1" applyBorder="1" applyAlignment="1">
      <alignment horizontal="center" vertical="center" shrinkToFit="1"/>
    </xf>
    <xf numFmtId="0" fontId="17" fillId="0" borderId="17" xfId="1" applyFont="1" applyBorder="1" applyAlignment="1" applyProtection="1">
      <alignment horizontal="center" vertical="center" shrinkToFit="1"/>
      <protection locked="0"/>
    </xf>
    <xf numFmtId="177" fontId="18" fillId="0" borderId="17" xfId="1" applyNumberFormat="1" applyFont="1" applyBorder="1" applyAlignment="1" applyProtection="1">
      <alignment horizontal="right" vertical="center" shrinkToFit="1"/>
      <protection locked="0"/>
    </xf>
    <xf numFmtId="0" fontId="1" fillId="0" borderId="14" xfId="1" applyBorder="1" applyAlignment="1">
      <alignment horizontal="center" vertical="center" shrinkToFit="1"/>
    </xf>
    <xf numFmtId="0" fontId="1" fillId="0" borderId="13" xfId="1" applyBorder="1" applyAlignment="1">
      <alignment horizontal="center" vertical="center" shrinkToFit="1"/>
    </xf>
    <xf numFmtId="0" fontId="12" fillId="0" borderId="21" xfId="1" applyFont="1" applyBorder="1" applyAlignment="1">
      <alignment horizontal="center" vertical="center" shrinkToFit="1"/>
    </xf>
    <xf numFmtId="0" fontId="12" fillId="0" borderId="15" xfId="1" applyFont="1" applyBorder="1" applyAlignment="1">
      <alignment horizontal="center" vertical="center" shrinkToFit="1"/>
    </xf>
    <xf numFmtId="0" fontId="17" fillId="0" borderId="22" xfId="1" applyFont="1" applyBorder="1" applyAlignment="1" applyProtection="1">
      <alignment horizontal="center" vertical="center" shrinkToFit="1"/>
      <protection locked="0"/>
    </xf>
    <xf numFmtId="0" fontId="17" fillId="0" borderId="23" xfId="1" applyFont="1" applyBorder="1" applyAlignment="1" applyProtection="1">
      <alignment horizontal="center" vertical="center" shrinkToFit="1"/>
      <protection locked="0"/>
    </xf>
    <xf numFmtId="0" fontId="17" fillId="0" borderId="24" xfId="1" applyFont="1" applyBorder="1" applyAlignment="1" applyProtection="1">
      <alignment horizontal="center" vertical="center" shrinkToFit="1"/>
      <protection locked="0"/>
    </xf>
    <xf numFmtId="0" fontId="17" fillId="0" borderId="31" xfId="1" applyFont="1" applyBorder="1" applyAlignment="1" applyProtection="1">
      <alignment horizontal="center" vertical="center" shrinkToFit="1"/>
      <protection locked="0"/>
    </xf>
    <xf numFmtId="0" fontId="17" fillId="0" borderId="32" xfId="1" applyFont="1" applyBorder="1" applyAlignment="1" applyProtection="1">
      <alignment horizontal="center" vertical="center" shrinkToFit="1"/>
      <protection locked="0"/>
    </xf>
    <xf numFmtId="0" fontId="17" fillId="0" borderId="33" xfId="1" applyFont="1" applyBorder="1" applyAlignment="1" applyProtection="1">
      <alignment horizontal="center" vertical="center" shrinkToFit="1"/>
      <protection locked="0"/>
    </xf>
    <xf numFmtId="0" fontId="19" fillId="0" borderId="26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35" xfId="1" applyFont="1" applyBorder="1" applyAlignment="1">
      <alignment horizontal="center" vertical="center"/>
    </xf>
    <xf numFmtId="0" fontId="19" fillId="0" borderId="42" xfId="1" applyFont="1" applyBorder="1" applyAlignment="1">
      <alignment horizontal="center" vertical="center"/>
    </xf>
    <xf numFmtId="0" fontId="19" fillId="0" borderId="43" xfId="1" applyFont="1" applyBorder="1" applyAlignment="1">
      <alignment horizontal="center" vertical="center"/>
    </xf>
    <xf numFmtId="0" fontId="19" fillId="0" borderId="44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 shrinkToFit="1"/>
    </xf>
    <xf numFmtId="0" fontId="20" fillId="0" borderId="45" xfId="1" applyFont="1" applyBorder="1" applyAlignment="1">
      <alignment horizontal="center" vertical="center" shrinkToFit="1"/>
    </xf>
    <xf numFmtId="0" fontId="20" fillId="0" borderId="37" xfId="1" applyFont="1" applyBorder="1" applyAlignment="1">
      <alignment horizontal="center" vertical="center" shrinkToFit="1"/>
    </xf>
    <xf numFmtId="0" fontId="20" fillId="0" borderId="46" xfId="1" applyFont="1" applyBorder="1" applyAlignment="1">
      <alignment horizontal="center" vertical="center" shrinkToFit="1"/>
    </xf>
    <xf numFmtId="0" fontId="20" fillId="0" borderId="40" xfId="1" applyFont="1" applyBorder="1" applyAlignment="1">
      <alignment horizontal="center" vertical="center" shrinkToFit="1"/>
    </xf>
    <xf numFmtId="0" fontId="20" fillId="0" borderId="49" xfId="1" applyFont="1" applyBorder="1" applyAlignment="1">
      <alignment horizontal="center" vertical="center" shrinkToFit="1"/>
    </xf>
    <xf numFmtId="0" fontId="12" fillId="0" borderId="50" xfId="1" applyFont="1" applyBorder="1" applyAlignment="1">
      <alignment vertical="center" shrinkToFit="1"/>
    </xf>
    <xf numFmtId="0" fontId="12" fillId="0" borderId="20" xfId="1" applyFont="1" applyBorder="1" applyAlignment="1">
      <alignment vertical="center" shrinkToFit="1"/>
    </xf>
    <xf numFmtId="0" fontId="12" fillId="0" borderId="51" xfId="1" applyFont="1" applyBorder="1" applyAlignment="1">
      <alignment vertical="center" shrinkToFit="1"/>
    </xf>
    <xf numFmtId="0" fontId="12" fillId="0" borderId="52" xfId="1" applyFont="1" applyBorder="1" applyAlignment="1">
      <alignment vertical="center" shrinkToFit="1"/>
    </xf>
    <xf numFmtId="0" fontId="12" fillId="0" borderId="0" xfId="1" applyFont="1" applyAlignment="1">
      <alignment vertical="center" shrinkToFit="1"/>
    </xf>
    <xf numFmtId="0" fontId="12" fillId="0" borderId="53" xfId="1" applyFont="1" applyBorder="1" applyAlignment="1">
      <alignment vertical="center" shrinkToFit="1"/>
    </xf>
    <xf numFmtId="0" fontId="24" fillId="0" borderId="52" xfId="1" applyFont="1" applyBorder="1" applyAlignment="1">
      <alignment horizontal="center" vertical="center" textRotation="255" shrinkToFit="1"/>
    </xf>
    <xf numFmtId="0" fontId="12" fillId="0" borderId="63" xfId="1" applyFont="1" applyBorder="1" applyAlignment="1">
      <alignment vertical="center"/>
    </xf>
    <xf numFmtId="0" fontId="12" fillId="0" borderId="17" xfId="1" applyFont="1" applyBorder="1" applyAlignment="1">
      <alignment vertical="center"/>
    </xf>
    <xf numFmtId="0" fontId="1" fillId="0" borderId="17" xfId="1" applyBorder="1" applyAlignment="1">
      <alignment vertical="center" shrinkToFit="1"/>
    </xf>
    <xf numFmtId="0" fontId="12" fillId="0" borderId="17" xfId="1" applyFont="1" applyBorder="1" applyAlignment="1">
      <alignment horizontal="right" vertical="center"/>
    </xf>
    <xf numFmtId="0" fontId="12" fillId="0" borderId="64" xfId="1" applyFont="1" applyBorder="1" applyAlignment="1">
      <alignment horizontal="right" vertical="center"/>
    </xf>
    <xf numFmtId="0" fontId="12" fillId="0" borderId="0" xfId="1" applyFont="1" applyAlignment="1">
      <alignment horizontal="right" shrinkToFit="1"/>
    </xf>
    <xf numFmtId="179" fontId="1" fillId="0" borderId="32" xfId="1" applyNumberFormat="1" applyBorder="1" applyAlignment="1" applyProtection="1">
      <alignment horizontal="left"/>
      <protection locked="0"/>
    </xf>
    <xf numFmtId="180" fontId="1" fillId="0" borderId="32" xfId="1" applyNumberFormat="1" applyBorder="1" applyAlignment="1" applyProtection="1">
      <alignment shrinkToFit="1"/>
      <protection locked="0"/>
    </xf>
    <xf numFmtId="0" fontId="17" fillId="0" borderId="52" xfId="1" applyFont="1" applyBorder="1" applyAlignment="1" applyProtection="1">
      <alignment horizontal="left" vertical="center" wrapText="1" indent="1" shrinkToFit="1"/>
      <protection locked="0"/>
    </xf>
    <xf numFmtId="0" fontId="17" fillId="0" borderId="0" xfId="1" applyFont="1" applyAlignment="1" applyProtection="1">
      <alignment horizontal="left" vertical="center" wrapText="1" indent="1" shrinkToFit="1"/>
      <protection locked="0"/>
    </xf>
    <xf numFmtId="0" fontId="17" fillId="0" borderId="53" xfId="1" applyFont="1" applyBorder="1" applyAlignment="1" applyProtection="1">
      <alignment horizontal="left" vertical="center" wrapText="1" indent="1" shrinkToFit="1"/>
      <protection locked="0"/>
    </xf>
    <xf numFmtId="0" fontId="17" fillId="0" borderId="0" xfId="1" applyFont="1" applyAlignment="1" applyProtection="1">
      <alignment vertical="center" shrinkToFit="1"/>
      <protection locked="0"/>
    </xf>
    <xf numFmtId="0" fontId="17" fillId="0" borderId="52" xfId="1" applyFont="1" applyBorder="1" applyAlignment="1" applyProtection="1">
      <alignment horizontal="left" vertical="top" wrapText="1" indent="1" shrinkToFit="1"/>
      <protection locked="0"/>
    </xf>
    <xf numFmtId="0" fontId="17" fillId="0" borderId="0" xfId="1" applyFont="1" applyAlignment="1" applyProtection="1">
      <alignment horizontal="left" vertical="top" wrapText="1" indent="1" shrinkToFit="1"/>
      <protection locked="0"/>
    </xf>
    <xf numFmtId="0" fontId="17" fillId="0" borderId="53" xfId="1" applyFont="1" applyBorder="1" applyAlignment="1" applyProtection="1">
      <alignment horizontal="left" vertical="top" wrapText="1" indent="1" shrinkToFit="1"/>
      <protection locked="0"/>
    </xf>
    <xf numFmtId="0" fontId="17" fillId="0" borderId="0" xfId="1" applyFont="1" applyAlignment="1" applyProtection="1">
      <alignment horizontal="left" vertical="center" indent="1" shrinkToFit="1"/>
      <protection locked="0"/>
    </xf>
    <xf numFmtId="0" fontId="12" fillId="0" borderId="0" xfId="1" applyFont="1" applyAlignment="1">
      <alignment horizontal="center" vertical="top" textRotation="255"/>
    </xf>
    <xf numFmtId="0" fontId="12" fillId="0" borderId="27" xfId="1" applyFont="1" applyBorder="1" applyAlignment="1">
      <alignment vertical="center" shrinkToFit="1"/>
    </xf>
    <xf numFmtId="0" fontId="17" fillId="0" borderId="52" xfId="1" applyFont="1" applyBorder="1" applyAlignment="1" applyProtection="1">
      <alignment horizontal="left" vertical="center" indent="1" shrinkToFit="1"/>
      <protection locked="0"/>
    </xf>
    <xf numFmtId="0" fontId="17" fillId="0" borderId="53" xfId="1" applyFont="1" applyBorder="1" applyAlignment="1" applyProtection="1">
      <alignment horizontal="left" vertical="center" indent="1" shrinkToFit="1"/>
      <protection locked="0"/>
    </xf>
    <xf numFmtId="0" fontId="17" fillId="0" borderId="0" xfId="1" applyFont="1" applyAlignment="1" applyProtection="1">
      <alignment vertical="center" wrapText="1"/>
      <protection locked="0"/>
    </xf>
    <xf numFmtId="0" fontId="17" fillId="0" borderId="32" xfId="1" applyFont="1" applyBorder="1" applyAlignment="1" applyProtection="1">
      <alignment vertical="center" wrapText="1"/>
      <protection locked="0"/>
    </xf>
    <xf numFmtId="0" fontId="17" fillId="0" borderId="31" xfId="1" applyFont="1" applyBorder="1" applyAlignment="1" applyProtection="1">
      <alignment horizontal="left" vertical="center" indent="1" shrinkToFit="1"/>
      <protection locked="0"/>
    </xf>
    <xf numFmtId="0" fontId="17" fillId="0" borderId="32" xfId="1" applyFont="1" applyBorder="1" applyAlignment="1" applyProtection="1">
      <alignment horizontal="left" vertical="center" indent="1" shrinkToFit="1"/>
      <protection locked="0"/>
    </xf>
    <xf numFmtId="0" fontId="17" fillId="0" borderId="33" xfId="1" applyFont="1" applyBorder="1" applyAlignment="1" applyProtection="1">
      <alignment horizontal="left" vertical="center" indent="1" shrinkToFit="1"/>
      <protection locked="0"/>
    </xf>
    <xf numFmtId="0" fontId="12" fillId="0" borderId="50" xfId="1" applyFont="1" applyBorder="1"/>
    <xf numFmtId="0" fontId="12" fillId="0" borderId="20" xfId="1" applyFont="1" applyBorder="1"/>
    <xf numFmtId="0" fontId="12" fillId="0" borderId="51" xfId="1" applyFont="1" applyBorder="1"/>
    <xf numFmtId="178" fontId="22" fillId="0" borderId="32" xfId="1" applyNumberFormat="1" applyFont="1" applyBorder="1" applyAlignment="1" applyProtection="1">
      <alignment horizontal="left" vertical="center" shrinkToFit="1"/>
      <protection locked="0"/>
    </xf>
    <xf numFmtId="178" fontId="22" fillId="0" borderId="33" xfId="1" applyNumberFormat="1" applyFont="1" applyBorder="1" applyAlignment="1" applyProtection="1">
      <alignment horizontal="left" vertical="center" shrinkToFit="1"/>
      <protection locked="0"/>
    </xf>
    <xf numFmtId="0" fontId="12" fillId="0" borderId="50" xfId="1" applyFont="1" applyBorder="1" applyAlignment="1">
      <alignment shrinkToFit="1"/>
    </xf>
    <xf numFmtId="0" fontId="12" fillId="0" borderId="20" xfId="1" applyFont="1" applyBorder="1" applyAlignment="1">
      <alignment shrinkToFit="1"/>
    </xf>
    <xf numFmtId="0" fontId="12" fillId="0" borderId="51" xfId="1" applyFont="1" applyBorder="1" applyAlignment="1">
      <alignment shrinkToFit="1"/>
    </xf>
    <xf numFmtId="0" fontId="13" fillId="0" borderId="9" xfId="1" applyFont="1" applyBorder="1" applyAlignment="1">
      <alignment vertical="top" shrinkToFit="1"/>
    </xf>
    <xf numFmtId="0" fontId="13" fillId="0" borderId="10" xfId="1" applyFont="1" applyBorder="1" applyAlignment="1">
      <alignment vertical="top" shrinkToFit="1"/>
    </xf>
    <xf numFmtId="0" fontId="1" fillId="0" borderId="0" xfId="1"/>
    <xf numFmtId="0" fontId="17" fillId="0" borderId="0" xfId="1" applyFont="1" applyAlignment="1" applyProtection="1">
      <alignment vertical="center" wrapText="1" shrinkToFit="1"/>
      <protection locked="0"/>
    </xf>
    <xf numFmtId="0" fontId="16" fillId="0" borderId="0" xfId="1" applyFont="1" applyAlignment="1">
      <alignment horizontal="center" vertical="center" shrinkToFit="1"/>
    </xf>
    <xf numFmtId="0" fontId="17" fillId="0" borderId="17" xfId="1" applyFont="1" applyBorder="1" applyAlignment="1">
      <alignment horizontal="center" vertical="center" shrinkToFit="1"/>
    </xf>
    <xf numFmtId="0" fontId="17" fillId="0" borderId="22" xfId="1" applyFont="1" applyBorder="1" applyAlignment="1">
      <alignment horizontal="center" vertical="center" shrinkToFit="1"/>
    </xf>
    <xf numFmtId="0" fontId="17" fillId="0" borderId="23" xfId="1" applyFont="1" applyBorder="1" applyAlignment="1">
      <alignment horizontal="center" vertical="center" shrinkToFit="1"/>
    </xf>
    <xf numFmtId="0" fontId="17" fillId="0" borderId="24" xfId="1" applyFont="1" applyBorder="1" applyAlignment="1">
      <alignment horizontal="center" vertical="center" shrinkToFit="1"/>
    </xf>
    <xf numFmtId="0" fontId="17" fillId="0" borderId="31" xfId="1" applyFont="1" applyBorder="1" applyAlignment="1">
      <alignment horizontal="center" vertical="center" shrinkToFit="1"/>
    </xf>
    <xf numFmtId="0" fontId="17" fillId="0" borderId="32" xfId="1" applyFont="1" applyBorder="1" applyAlignment="1">
      <alignment horizontal="center" vertical="center" shrinkToFit="1"/>
    </xf>
    <xf numFmtId="0" fontId="17" fillId="0" borderId="33" xfId="1" applyFont="1" applyBorder="1" applyAlignment="1">
      <alignment horizontal="center" vertical="center" shrinkToFit="1"/>
    </xf>
    <xf numFmtId="178" fontId="22" fillId="0" borderId="32" xfId="1" applyNumberFormat="1" applyFont="1" applyBorder="1" applyAlignment="1">
      <alignment horizontal="left" vertical="center" shrinkToFit="1"/>
    </xf>
    <xf numFmtId="178" fontId="22" fillId="0" borderId="33" xfId="1" applyNumberFormat="1" applyFont="1" applyBorder="1" applyAlignment="1">
      <alignment horizontal="left" vertical="center" shrinkToFit="1"/>
    </xf>
    <xf numFmtId="0" fontId="23" fillId="0" borderId="0" xfId="1" applyFont="1" applyAlignment="1">
      <alignment vertical="center" shrinkToFit="1"/>
    </xf>
    <xf numFmtId="0" fontId="17" fillId="0" borderId="0" xfId="1" applyFont="1" applyAlignment="1">
      <alignment horizontal="left" vertical="center" indent="1" shrinkToFit="1"/>
    </xf>
    <xf numFmtId="179" fontId="1" fillId="0" borderId="32" xfId="1" applyNumberFormat="1" applyBorder="1" applyAlignment="1">
      <alignment horizontal="left"/>
    </xf>
    <xf numFmtId="180" fontId="1" fillId="0" borderId="32" xfId="1" applyNumberFormat="1" applyBorder="1" applyAlignment="1">
      <alignment shrinkToFit="1"/>
    </xf>
    <xf numFmtId="0" fontId="17" fillId="0" borderId="52" xfId="1" applyFont="1" applyBorder="1" applyAlignment="1">
      <alignment horizontal="left" vertical="center" wrapText="1" indent="1" shrinkToFit="1"/>
    </xf>
    <xf numFmtId="0" fontId="17" fillId="0" borderId="0" xfId="1" applyFont="1" applyAlignment="1">
      <alignment horizontal="left" vertical="center" wrapText="1" indent="1" shrinkToFit="1"/>
    </xf>
    <xf numFmtId="0" fontId="17" fillId="0" borderId="53" xfId="1" applyFont="1" applyBorder="1" applyAlignment="1">
      <alignment horizontal="left" vertical="center" wrapText="1" indent="1" shrinkToFit="1"/>
    </xf>
    <xf numFmtId="0" fontId="17" fillId="0" borderId="0" xfId="1" applyFont="1" applyAlignment="1">
      <alignment vertical="center" shrinkToFit="1"/>
    </xf>
    <xf numFmtId="0" fontId="17" fillId="0" borderId="52" xfId="1" applyFont="1" applyBorder="1" applyAlignment="1">
      <alignment horizontal="left" vertical="top" wrapText="1" indent="1" shrinkToFit="1"/>
    </xf>
    <xf numFmtId="0" fontId="17" fillId="0" borderId="0" xfId="1" applyFont="1" applyAlignment="1">
      <alignment horizontal="left" vertical="top" wrapText="1" indent="1" shrinkToFit="1"/>
    </xf>
    <xf numFmtId="0" fontId="17" fillId="0" borderId="53" xfId="1" applyFont="1" applyBorder="1" applyAlignment="1">
      <alignment horizontal="left" vertical="top" wrapText="1" indent="1" shrinkToFit="1"/>
    </xf>
    <xf numFmtId="0" fontId="17" fillId="0" borderId="52" xfId="1" applyFont="1" applyBorder="1" applyAlignment="1">
      <alignment horizontal="left" vertical="center" indent="1" shrinkToFit="1"/>
    </xf>
    <xf numFmtId="0" fontId="17" fillId="0" borderId="53" xfId="1" applyFont="1" applyBorder="1" applyAlignment="1">
      <alignment horizontal="left" vertical="center" indent="1" shrinkToFit="1"/>
    </xf>
    <xf numFmtId="0" fontId="17" fillId="0" borderId="31" xfId="1" applyFont="1" applyBorder="1" applyAlignment="1">
      <alignment horizontal="left" vertical="center" indent="1" shrinkToFit="1"/>
    </xf>
    <xf numFmtId="0" fontId="17" fillId="0" borderId="32" xfId="1" applyFont="1" applyBorder="1" applyAlignment="1">
      <alignment horizontal="left" vertical="center" indent="1" shrinkToFit="1"/>
    </xf>
    <xf numFmtId="0" fontId="17" fillId="0" borderId="33" xfId="1" applyFont="1" applyBorder="1" applyAlignment="1">
      <alignment horizontal="left" vertical="center" indent="1" shrinkToFit="1"/>
    </xf>
  </cellXfs>
  <cellStyles count="2">
    <cellStyle name="標準" xfId="0" builtinId="0"/>
    <cellStyle name="標準 2" xfId="1" xr:uid="{00000000-0005-0000-0000-000001000000}"/>
  </cellStyles>
  <dxfs count="2"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47625</xdr:colOff>
      <xdr:row>0</xdr:row>
      <xdr:rowOff>28575</xdr:rowOff>
    </xdr:from>
    <xdr:to>
      <xdr:col>24</xdr:col>
      <xdr:colOff>219258</xdr:colOff>
      <xdr:row>2</xdr:row>
      <xdr:rowOff>57150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H="1">
          <a:off x="3560445" y="28575"/>
          <a:ext cx="3615873" cy="523875"/>
        </a:xfrm>
        <a:custGeom>
          <a:avLst/>
          <a:gdLst>
            <a:gd name="G0" fmla="+- 16078 0 0"/>
            <a:gd name="G1" fmla="+- 6421 0 0"/>
            <a:gd name="G2" fmla="+- 21600 0 6421"/>
            <a:gd name="G3" fmla="+- 10800 0 6421"/>
            <a:gd name="G4" fmla="+- 21600 0 16078"/>
            <a:gd name="G5" fmla="*/ G4 G3 10800"/>
            <a:gd name="G6" fmla="+- 21600 0 G5"/>
            <a:gd name="T0" fmla="*/ 16078 w 21600"/>
            <a:gd name="T1" fmla="*/ 0 h 21600"/>
            <a:gd name="T2" fmla="*/ 0 w 21600"/>
            <a:gd name="T3" fmla="*/ 10800 h 21600"/>
            <a:gd name="T4" fmla="*/ 16078 w 21600"/>
            <a:gd name="T5" fmla="*/ 21600 h 21600"/>
            <a:gd name="T6" fmla="*/ 21600 w 21600"/>
            <a:gd name="T7" fmla="*/ 1080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G1 h 21600"/>
            <a:gd name="T14" fmla="*/ G6 w 21600"/>
            <a:gd name="T15" fmla="*/ G2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078" y="0"/>
              </a:moveTo>
              <a:lnTo>
                <a:pt x="16078" y="6421"/>
              </a:lnTo>
              <a:lnTo>
                <a:pt x="3375" y="6421"/>
              </a:lnTo>
              <a:lnTo>
                <a:pt x="3375" y="15179"/>
              </a:lnTo>
              <a:lnTo>
                <a:pt x="16078" y="15179"/>
              </a:lnTo>
              <a:lnTo>
                <a:pt x="16078" y="21600"/>
              </a:lnTo>
              <a:lnTo>
                <a:pt x="21600" y="10800"/>
              </a:lnTo>
              <a:close/>
            </a:path>
            <a:path w="21600" h="21600">
              <a:moveTo>
                <a:pt x="1350" y="6421"/>
              </a:moveTo>
              <a:lnTo>
                <a:pt x="1350" y="15179"/>
              </a:lnTo>
              <a:lnTo>
                <a:pt x="2700" y="15179"/>
              </a:lnTo>
              <a:lnTo>
                <a:pt x="2700" y="6421"/>
              </a:lnTo>
              <a:close/>
            </a:path>
            <a:path w="21600" h="21600">
              <a:moveTo>
                <a:pt x="0" y="6421"/>
              </a:moveTo>
              <a:lnTo>
                <a:pt x="0" y="15179"/>
              </a:lnTo>
              <a:lnTo>
                <a:pt x="675" y="15179"/>
              </a:lnTo>
              <a:lnTo>
                <a:pt x="675" y="6421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請求金額は、ここへ入力してください。</a:t>
          </a:r>
        </a:p>
      </xdr:txBody>
    </xdr:sp>
    <xdr:clientData fPrintsWithSheet="0"/>
  </xdr:twoCellAnchor>
  <xdr:twoCellAnchor>
    <xdr:from>
      <xdr:col>0</xdr:col>
      <xdr:colOff>81915</xdr:colOff>
      <xdr:row>32</xdr:row>
      <xdr:rowOff>66675</xdr:rowOff>
    </xdr:from>
    <xdr:to>
      <xdr:col>21</xdr:col>
      <xdr:colOff>214088</xdr:colOff>
      <xdr:row>32</xdr:row>
      <xdr:rowOff>66675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81915" y="6132195"/>
          <a:ext cx="5870033" cy="0"/>
        </a:xfrm>
        <a:prstGeom prst="line">
          <a:avLst/>
        </a:prstGeom>
        <a:ln w="19050">
          <a:solidFill>
            <a:schemeClr val="accent3">
              <a:lumMod val="75000"/>
            </a:schemeClr>
          </a:solidFill>
          <a:prstDash val="dashDot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188594</xdr:colOff>
      <xdr:row>31</xdr:row>
      <xdr:rowOff>38100</xdr:rowOff>
    </xdr:from>
    <xdr:to>
      <xdr:col>23</xdr:col>
      <xdr:colOff>2612</xdr:colOff>
      <xdr:row>33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77214" y="5935980"/>
          <a:ext cx="5765238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✂</a:t>
          </a:r>
          <a:r>
            <a:rPr kumimoji="1" lang="en-US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</a:t>
          </a:r>
          <a:r>
            <a:rPr kumimoji="1" lang="en-US" altLang="ja-JP" sz="18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 </a:t>
          </a:r>
          <a:r>
            <a:rPr kumimoji="1" lang="ja-JP" altLang="en-US" sz="1200" b="1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（　キ　リ　ト　リ）</a:t>
          </a:r>
          <a:r>
            <a:rPr kumimoji="1" lang="en-US" altLang="ja-JP" sz="18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                 </a:t>
          </a:r>
          <a:r>
            <a:rPr kumimoji="1" lang="ja-JP" altLang="en-US" sz="18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　</a:t>
          </a:r>
          <a:r>
            <a:rPr kumimoji="1" lang="en-US" altLang="ja-JP" sz="18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   </a:t>
          </a:r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✂</a:t>
          </a:r>
          <a:r>
            <a:rPr kumimoji="1" lang="en-US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endParaRPr kumimoji="1" lang="ja-JP" altLang="en-US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19051</xdr:colOff>
      <xdr:row>0</xdr:row>
      <xdr:rowOff>0</xdr:rowOff>
    </xdr:from>
    <xdr:ext cx="133349" cy="13335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448051" y="914400"/>
          <a:ext cx="133349" cy="13335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114300</xdr:colOff>
      <xdr:row>1</xdr:row>
      <xdr:rowOff>76200</xdr:rowOff>
    </xdr:from>
    <xdr:to>
      <xdr:col>7</xdr:col>
      <xdr:colOff>352425</xdr:colOff>
      <xdr:row>23</xdr:row>
      <xdr:rowOff>9525</xdr:rowOff>
    </xdr:to>
    <xdr:pic>
      <xdr:nvPicPr>
        <xdr:cNvPr id="13" name="図 47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4" t="20297" r="57410" b="21779"/>
        <a:stretch>
          <a:fillRect/>
        </a:stretch>
      </xdr:blipFill>
      <xdr:spPr bwMode="auto">
        <a:xfrm>
          <a:off x="114300" y="257175"/>
          <a:ext cx="5038725" cy="403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11</xdr:row>
      <xdr:rowOff>0</xdr:rowOff>
    </xdr:from>
    <xdr:to>
      <xdr:col>8</xdr:col>
      <xdr:colOff>428625</xdr:colOff>
      <xdr:row>12</xdr:row>
      <xdr:rowOff>19050</xdr:rowOff>
    </xdr:to>
    <xdr:sp macro="" textlink="">
      <xdr:nvSpPr>
        <xdr:cNvPr id="2065" name="角丸四角形吹き出し 359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>
          <a:spLocks noChangeArrowheads="1"/>
        </xdr:cNvSpPr>
      </xdr:nvSpPr>
      <xdr:spPr bwMode="auto">
        <a:xfrm>
          <a:off x="4352925" y="4000500"/>
          <a:ext cx="1562100" cy="200025"/>
        </a:xfrm>
        <a:prstGeom prst="wedgeRoundRectCallout">
          <a:avLst>
            <a:gd name="adj1" fmla="val 1227"/>
            <a:gd name="adj2" fmla="val 261741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フリガナを忘れずに記載</a:t>
          </a:r>
        </a:p>
      </xdr:txBody>
    </xdr:sp>
    <xdr:clientData/>
  </xdr:twoCellAnchor>
  <xdr:twoCellAnchor>
    <xdr:from>
      <xdr:col>0</xdr:col>
      <xdr:colOff>295275</xdr:colOff>
      <xdr:row>13</xdr:row>
      <xdr:rowOff>28575</xdr:rowOff>
    </xdr:from>
    <xdr:to>
      <xdr:col>2</xdr:col>
      <xdr:colOff>247650</xdr:colOff>
      <xdr:row>15</xdr:row>
      <xdr:rowOff>57150</xdr:rowOff>
    </xdr:to>
    <xdr:sp macro="" textlink="">
      <xdr:nvSpPr>
        <xdr:cNvPr id="2058" name="角丸四角形吹き出し 358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>
          <a:spLocks noChangeArrowheads="1"/>
        </xdr:cNvSpPr>
      </xdr:nvSpPr>
      <xdr:spPr bwMode="auto">
        <a:xfrm>
          <a:off x="295275" y="2505075"/>
          <a:ext cx="1323975" cy="390525"/>
        </a:xfrm>
        <a:prstGeom prst="wedgeRoundRectCallout">
          <a:avLst>
            <a:gd name="adj1" fmla="val 26418"/>
            <a:gd name="adj2" fmla="val 271702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必ず会長名で請求</a:t>
          </a:r>
        </a:p>
      </xdr:txBody>
    </xdr:sp>
    <xdr:clientData/>
  </xdr:twoCellAnchor>
  <xdr:twoCellAnchor>
    <xdr:from>
      <xdr:col>4</xdr:col>
      <xdr:colOff>85725</xdr:colOff>
      <xdr:row>21</xdr:row>
      <xdr:rowOff>142875</xdr:rowOff>
    </xdr:from>
    <xdr:to>
      <xdr:col>4</xdr:col>
      <xdr:colOff>381000</xdr:colOff>
      <xdr:row>22</xdr:row>
      <xdr:rowOff>142875</xdr:rowOff>
    </xdr:to>
    <xdr:sp macro="" textlink="">
      <xdr:nvSpPr>
        <xdr:cNvPr id="2060" name="テキスト ボックス 24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 txBox="1">
          <a:spLocks noChangeArrowheads="1"/>
        </xdr:cNvSpPr>
      </xdr:nvSpPr>
      <xdr:spPr bwMode="auto">
        <a:xfrm>
          <a:off x="2828925" y="5953125"/>
          <a:ext cx="295275" cy="180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</xdr:txBody>
    </xdr:sp>
    <xdr:clientData/>
  </xdr:twoCellAnchor>
  <xdr:twoCellAnchor>
    <xdr:from>
      <xdr:col>9</xdr:col>
      <xdr:colOff>600075</xdr:colOff>
      <xdr:row>26</xdr:row>
      <xdr:rowOff>142875</xdr:rowOff>
    </xdr:from>
    <xdr:to>
      <xdr:col>9</xdr:col>
      <xdr:colOff>671830</xdr:colOff>
      <xdr:row>27</xdr:row>
      <xdr:rowOff>66040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7586345" y="7597775"/>
          <a:ext cx="71755" cy="104140"/>
        </a:xfrm>
        <a:prstGeom prst="rect">
          <a:avLst/>
        </a:prstGeom>
        <a:solidFill>
          <a:srgbClr val="CCFFFF"/>
        </a:solidFill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514350</xdr:colOff>
      <xdr:row>14</xdr:row>
      <xdr:rowOff>171450</xdr:rowOff>
    </xdr:from>
    <xdr:to>
      <xdr:col>7</xdr:col>
      <xdr:colOff>180975</xdr:colOff>
      <xdr:row>16</xdr:row>
      <xdr:rowOff>142875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066540" y="5422900"/>
          <a:ext cx="1724025" cy="333375"/>
        </a:xfrm>
        <a:prstGeom prst="roundRect">
          <a:avLst/>
        </a:prstGeom>
        <a:noFill/>
        <a:ln w="19050" cap="flat" cmpd="sng" algn="ctr">
          <a:solidFill>
            <a:srgbClr val="FF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0</xdr:col>
      <xdr:colOff>361950</xdr:colOff>
      <xdr:row>11</xdr:row>
      <xdr:rowOff>76200</xdr:rowOff>
    </xdr:from>
    <xdr:to>
      <xdr:col>4</xdr:col>
      <xdr:colOff>485775</xdr:colOff>
      <xdr:row>12</xdr:row>
      <xdr:rowOff>161925</xdr:rowOff>
    </xdr:to>
    <xdr:sp macro="" textlink="">
      <xdr:nvSpPr>
        <xdr:cNvPr id="2062" name="正方形/長方形 13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>
          <a:spLocks noChangeArrowheads="1"/>
        </xdr:cNvSpPr>
      </xdr:nvSpPr>
      <xdr:spPr bwMode="auto">
        <a:xfrm>
          <a:off x="361950" y="2190750"/>
          <a:ext cx="2867025" cy="266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8890" rIns="36000" bIns="889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令和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年度校区交通安全推進事業補助金として</a:t>
          </a:r>
        </a:p>
      </xdr:txBody>
    </xdr:sp>
    <xdr:clientData/>
  </xdr:twoCellAnchor>
  <xdr:twoCellAnchor>
    <xdr:from>
      <xdr:col>4</xdr:col>
      <xdr:colOff>142875</xdr:colOff>
      <xdr:row>4</xdr:row>
      <xdr:rowOff>104775</xdr:rowOff>
    </xdr:from>
    <xdr:to>
      <xdr:col>4</xdr:col>
      <xdr:colOff>390525</xdr:colOff>
      <xdr:row>5</xdr:row>
      <xdr:rowOff>95250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 bwMode="auto">
        <a:xfrm>
          <a:off x="2886075" y="809625"/>
          <a:ext cx="247650" cy="16192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rot="0" spcFirstLastPara="0" vert="horz" wrap="square" lIns="36000" tIns="8890" rIns="36000" bIns="8890" numCol="1" spcCol="0" rtlCol="0" fromWordArt="0" anchor="t" anchorCtr="0" forceAA="0" upright="1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7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38100</xdr:colOff>
      <xdr:row>18</xdr:row>
      <xdr:rowOff>171450</xdr:rowOff>
    </xdr:from>
    <xdr:to>
      <xdr:col>4</xdr:col>
      <xdr:colOff>285750</xdr:colOff>
      <xdr:row>20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781300" y="3552825"/>
          <a:ext cx="24765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</xdr:col>
      <xdr:colOff>571500</xdr:colOff>
      <xdr:row>21</xdr:row>
      <xdr:rowOff>66675</xdr:rowOff>
    </xdr:from>
    <xdr:to>
      <xdr:col>7</xdr:col>
      <xdr:colOff>590550</xdr:colOff>
      <xdr:row>27</xdr:row>
      <xdr:rowOff>57150</xdr:rowOff>
    </xdr:to>
    <xdr:sp macro="" textlink="">
      <xdr:nvSpPr>
        <xdr:cNvPr id="2059" name="角丸四角形吹き出し 20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SpPr>
          <a:spLocks noChangeArrowheads="1"/>
        </xdr:cNvSpPr>
      </xdr:nvSpPr>
      <xdr:spPr bwMode="auto">
        <a:xfrm>
          <a:off x="1257300" y="3990975"/>
          <a:ext cx="4133850" cy="1076325"/>
        </a:xfrm>
        <a:prstGeom prst="wedgeRoundRectCallout">
          <a:avLst>
            <a:gd name="adj1" fmla="val -13767"/>
            <a:gd name="adj2" fmla="val -81672"/>
            <a:gd name="adj3" fmla="val 16667"/>
          </a:avLst>
        </a:prstGeom>
        <a:solidFill>
          <a:srgbClr val="CC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" tIns="0" rIns="3600" bIns="0" anchor="t" upright="1"/>
        <a:lstStyle/>
        <a:p>
          <a:pPr algn="l" rtl="0">
            <a:lnSpc>
              <a:spcPts val="31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メイリオ"/>
              <a:ea typeface="メイリオ"/>
            </a:rPr>
            <a:t>請求書への押印は不要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メイリオ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1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⇒ 様式は、「印」の記載のない最新のものを使用してください。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（市ホームページに掲載）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HG丸ｺﾞｼｯｸM-PRO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 </a:t>
          </a:r>
        </a:p>
      </xdr:txBody>
    </xdr:sp>
    <xdr:clientData/>
  </xdr:twoCellAnchor>
  <xdr:twoCellAnchor>
    <xdr:from>
      <xdr:col>0</xdr:col>
      <xdr:colOff>114300</xdr:colOff>
      <xdr:row>1</xdr:row>
      <xdr:rowOff>76200</xdr:rowOff>
    </xdr:from>
    <xdr:to>
      <xdr:col>4</xdr:col>
      <xdr:colOff>238125</xdr:colOff>
      <xdr:row>2</xdr:row>
      <xdr:rowOff>171450</xdr:rowOff>
    </xdr:to>
    <xdr:sp macro="" textlink="">
      <xdr:nvSpPr>
        <xdr:cNvPr id="20" name="正方形/長方形 13">
          <a:extLst>
            <a:ext uri="{FF2B5EF4-FFF2-40B4-BE49-F238E27FC236}">
              <a16:creationId xmlns:a16="http://schemas.microsoft.com/office/drawing/2014/main" id="{AE6D4005-B20A-4D22-AECC-0A712500A26C}"/>
            </a:ext>
          </a:extLst>
        </xdr:cNvPr>
        <xdr:cNvSpPr>
          <a:spLocks noChangeArrowheads="1"/>
        </xdr:cNvSpPr>
      </xdr:nvSpPr>
      <xdr:spPr bwMode="auto">
        <a:xfrm>
          <a:off x="114300" y="257175"/>
          <a:ext cx="2867025" cy="266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8890" rIns="36000" bIns="8890" anchor="t" upright="1"/>
        <a:lstStyle/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5</xdr:col>
      <xdr:colOff>371476</xdr:colOff>
      <xdr:row>5</xdr:row>
      <xdr:rowOff>133350</xdr:rowOff>
    </xdr:from>
    <xdr:to>
      <xdr:col>6</xdr:col>
      <xdr:colOff>104776</xdr:colOff>
      <xdr:row>6</xdr:row>
      <xdr:rowOff>161925</xdr:rowOff>
    </xdr:to>
    <xdr:sp macro="" textlink="">
      <xdr:nvSpPr>
        <xdr:cNvPr id="21" name="正方形/長方形 13">
          <a:extLst>
            <a:ext uri="{FF2B5EF4-FFF2-40B4-BE49-F238E27FC236}">
              <a16:creationId xmlns:a16="http://schemas.microsoft.com/office/drawing/2014/main" id="{3F9BB67E-1283-4C98-866E-F0B3D8E773EE}"/>
            </a:ext>
          </a:extLst>
        </xdr:cNvPr>
        <xdr:cNvSpPr>
          <a:spLocks noChangeArrowheads="1"/>
        </xdr:cNvSpPr>
      </xdr:nvSpPr>
      <xdr:spPr bwMode="auto">
        <a:xfrm>
          <a:off x="3800476" y="1009650"/>
          <a:ext cx="419100" cy="200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8890" rIns="36000" bIns="889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AI03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843;&#30330;&#25285;&#24403;/02%20&#20132;&#36890;&#23433;&#20840;&#24066;&#27665;&#20250;&#35696;/07&#12288;&#20132;&#25512;&#21332;&#12539;&#22857;&#20181;&#20250;&#12539;&#12480;&#12531;&#12503;&#35036;&#21161;/&#20132;&#25512;&#21332;/H23/03%20%20H23.6&#30003;&#35531;&#65288;H23&#24180;&#20998;&#65289;/&#65288;&#24046;&#36796;&#12487;&#12540;&#12479;&#65289;&#19968;&#33324;&#35036;&#21161;&#37329;&#8594;&#30003;&#35531;&#26360;&#1240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交推協世帯数一覧"/>
      <sheetName val="全学校の世帯数"/>
      <sheetName val="市内全小学校"/>
      <sheetName val="【基礎データ】H23.5.1小学校区"/>
    </sheetNames>
    <sheetDataSet>
      <sheetData sheetId="0" refreshError="1"/>
      <sheetData sheetId="1">
        <row r="7">
          <cell r="A7" t="str">
            <v>青木</v>
          </cell>
          <cell r="B7" t="str">
            <v>ｱｵｷ</v>
          </cell>
          <cell r="C7">
            <v>5195</v>
          </cell>
        </row>
        <row r="8">
          <cell r="A8" t="str">
            <v>朝日</v>
          </cell>
          <cell r="B8" t="str">
            <v>ｱｻﾋ</v>
          </cell>
          <cell r="C8">
            <v>3059</v>
          </cell>
        </row>
        <row r="9">
          <cell r="A9" t="str">
            <v>足助</v>
          </cell>
          <cell r="B9" t="str">
            <v>ｱｽｹ</v>
          </cell>
          <cell r="C9">
            <v>807</v>
          </cell>
        </row>
        <row r="10">
          <cell r="A10" t="str">
            <v>飯野</v>
          </cell>
          <cell r="B10" t="str">
            <v>ｲｲﾉ</v>
          </cell>
          <cell r="C10">
            <v>2613</v>
          </cell>
        </row>
        <row r="11">
          <cell r="A11" t="str">
            <v>石畳</v>
          </cell>
          <cell r="B11" t="str">
            <v>ｲｼﾀﾞﾀﾐ</v>
          </cell>
          <cell r="C11">
            <v>1040</v>
          </cell>
        </row>
        <row r="12">
          <cell r="A12" t="str">
            <v>市木</v>
          </cell>
          <cell r="B12" t="str">
            <v>ｲﾁｷﾞ</v>
          </cell>
          <cell r="C12">
            <v>3168</v>
          </cell>
        </row>
        <row r="13">
          <cell r="A13" t="str">
            <v>五ケ丘</v>
          </cell>
          <cell r="B13" t="str">
            <v>ｲﾂﾂｶﾞｵｶ</v>
          </cell>
          <cell r="C13">
            <v>1292</v>
          </cell>
        </row>
        <row r="14">
          <cell r="A14" t="str">
            <v>五ヶ丘東</v>
          </cell>
          <cell r="B14" t="str">
            <v>ｲﾂﾂｶﾞｵｶﾋｶﾞｼ</v>
          </cell>
          <cell r="C14">
            <v>987</v>
          </cell>
        </row>
        <row r="15">
          <cell r="A15" t="str">
            <v>稲武</v>
          </cell>
          <cell r="B15" t="str">
            <v>ｲﾅﾌﾞ</v>
          </cell>
          <cell r="C15">
            <v>1027</v>
          </cell>
        </row>
        <row r="16">
          <cell r="A16" t="str">
            <v>井上</v>
          </cell>
          <cell r="B16" t="str">
            <v>ｲﾉｳｴ</v>
          </cell>
          <cell r="C16">
            <v>3138</v>
          </cell>
        </row>
        <row r="17">
          <cell r="A17" t="str">
            <v>伊保</v>
          </cell>
          <cell r="B17" t="str">
            <v>ｲﾎﾞ</v>
          </cell>
          <cell r="C17">
            <v>1948</v>
          </cell>
        </row>
        <row r="18">
          <cell r="A18" t="str">
            <v>岩倉</v>
          </cell>
          <cell r="B18" t="str">
            <v>ｲﾜｸﾗ</v>
          </cell>
          <cell r="C18">
            <v>1343</v>
          </cell>
        </row>
        <row r="19">
          <cell r="A19" t="str">
            <v>畝部</v>
          </cell>
          <cell r="B19" t="str">
            <v>ｳﾈﾍﾞ</v>
          </cell>
          <cell r="C19">
            <v>1897</v>
          </cell>
        </row>
        <row r="20">
          <cell r="A20" t="str">
            <v>梅坪</v>
          </cell>
          <cell r="B20" t="str">
            <v>ｳﾒﾂﾎﾞ</v>
          </cell>
          <cell r="C20">
            <v>5455</v>
          </cell>
        </row>
        <row r="21">
          <cell r="A21" t="str">
            <v>追分</v>
          </cell>
          <cell r="B21" t="str">
            <v>ｵｲﾜｹ</v>
          </cell>
          <cell r="C21">
            <v>315</v>
          </cell>
        </row>
        <row r="22">
          <cell r="A22" t="str">
            <v>大蔵</v>
          </cell>
          <cell r="B22" t="str">
            <v>ｵｵｸﾗ</v>
          </cell>
          <cell r="C22">
            <v>296</v>
          </cell>
        </row>
        <row r="23">
          <cell r="A23" t="str">
            <v>大沼</v>
          </cell>
          <cell r="B23" t="str">
            <v>ｵｵﾇﾏ</v>
          </cell>
          <cell r="C23">
            <v>437</v>
          </cell>
        </row>
        <row r="24">
          <cell r="A24" t="str">
            <v>大畑</v>
          </cell>
          <cell r="B24" t="str">
            <v>ｵｵﾊﾞﾀ</v>
          </cell>
          <cell r="C24">
            <v>680</v>
          </cell>
        </row>
        <row r="25">
          <cell r="A25" t="str">
            <v>大林</v>
          </cell>
          <cell r="B25" t="str">
            <v>ｵｵﾊﾞﾔｼ</v>
          </cell>
          <cell r="C25">
            <v>8764</v>
          </cell>
        </row>
        <row r="26">
          <cell r="A26" t="str">
            <v>小渡</v>
          </cell>
          <cell r="B26" t="str">
            <v>ｵﾄﾞ</v>
          </cell>
          <cell r="C26">
            <v>537</v>
          </cell>
        </row>
        <row r="27">
          <cell r="A27" t="str">
            <v>小原中部</v>
          </cell>
          <cell r="B27" t="str">
            <v>ｵﾊﾞﾗﾁﾕｳﾌﾞ</v>
          </cell>
          <cell r="C27">
            <v>538</v>
          </cell>
        </row>
        <row r="28">
          <cell r="A28" t="str">
            <v>加納</v>
          </cell>
          <cell r="B28" t="str">
            <v>ｶﾉｳ</v>
          </cell>
          <cell r="C28">
            <v>1534</v>
          </cell>
        </row>
        <row r="29">
          <cell r="A29" t="str">
            <v>上鷹見</v>
          </cell>
          <cell r="B29" t="str">
            <v>ｶﾐﾀｷﾐ</v>
          </cell>
          <cell r="C29">
            <v>260</v>
          </cell>
        </row>
        <row r="30">
          <cell r="A30" t="str">
            <v>九久平</v>
          </cell>
          <cell r="B30" t="str">
            <v>ｸｷﾞｭｳﾀﾞｲﾗ</v>
          </cell>
          <cell r="C30">
            <v>980</v>
          </cell>
        </row>
        <row r="31">
          <cell r="A31" t="str">
            <v>幸海</v>
          </cell>
          <cell r="B31" t="str">
            <v>ｺｳｶｲ</v>
          </cell>
          <cell r="C31">
            <v>372</v>
          </cell>
        </row>
        <row r="32">
          <cell r="A32" t="str">
            <v>小清水</v>
          </cell>
          <cell r="B32" t="str">
            <v>ｺｼﾐｽﾞ</v>
          </cell>
          <cell r="C32">
            <v>6129</v>
          </cell>
        </row>
        <row r="33">
          <cell r="A33" t="str">
            <v>古瀬間</v>
          </cell>
          <cell r="B33" t="str">
            <v>ｺｾﾏ</v>
          </cell>
          <cell r="C33">
            <v>2482</v>
          </cell>
        </row>
        <row r="34">
          <cell r="A34" t="str">
            <v>駒場</v>
          </cell>
          <cell r="B34" t="str">
            <v>ｺﾏﾊﾞ</v>
          </cell>
          <cell r="C34">
            <v>2397</v>
          </cell>
        </row>
        <row r="35">
          <cell r="A35" t="str">
            <v>挙母</v>
          </cell>
          <cell r="B35" t="str">
            <v>ｺﾛﾓ</v>
          </cell>
          <cell r="C35">
            <v>5562</v>
          </cell>
        </row>
        <row r="36">
          <cell r="A36" t="str">
            <v>衣丘</v>
          </cell>
          <cell r="B36" t="str">
            <v>ｺﾛﾓｶﾞｵｶ</v>
          </cell>
          <cell r="C36">
            <v>3734</v>
          </cell>
        </row>
        <row r="37">
          <cell r="A37" t="str">
            <v>佐切</v>
          </cell>
          <cell r="B37" t="str">
            <v>ｻｷﾞﾘ</v>
          </cell>
          <cell r="C37">
            <v>148</v>
          </cell>
        </row>
        <row r="38">
          <cell r="A38" t="str">
            <v>敷島</v>
          </cell>
          <cell r="B38" t="str">
            <v>ｼｷｼﾏ</v>
          </cell>
          <cell r="C38">
            <v>375</v>
          </cell>
        </row>
        <row r="39">
          <cell r="A39" t="str">
            <v>四郷</v>
          </cell>
          <cell r="B39" t="str">
            <v>ｼｺﾞｳ</v>
          </cell>
          <cell r="C39">
            <v>2453</v>
          </cell>
        </row>
        <row r="40">
          <cell r="A40" t="str">
            <v>浄水</v>
          </cell>
          <cell r="B40" t="str">
            <v>ｼﾞｮｳｽｲ</v>
          </cell>
          <cell r="C40">
            <v>4491</v>
          </cell>
        </row>
        <row r="41">
          <cell r="A41" t="str">
            <v>新盛</v>
          </cell>
          <cell r="B41" t="str">
            <v>ｼﾝﾓﾘ</v>
          </cell>
          <cell r="C41">
            <v>213</v>
          </cell>
        </row>
        <row r="42">
          <cell r="A42" t="str">
            <v>寿恵野</v>
          </cell>
          <cell r="B42" t="str">
            <v>ｽｴﾉ</v>
          </cell>
          <cell r="C42">
            <v>3866</v>
          </cell>
        </row>
        <row r="43">
          <cell r="A43" t="str">
            <v>高嶺</v>
          </cell>
          <cell r="B43" t="str">
            <v>ﾀｶﾈ</v>
          </cell>
          <cell r="C43">
            <v>4065</v>
          </cell>
        </row>
        <row r="44">
          <cell r="A44" t="str">
            <v>滝脇</v>
          </cell>
          <cell r="B44" t="str">
            <v>ﾀｷﾜｷ</v>
          </cell>
          <cell r="C44">
            <v>209</v>
          </cell>
        </row>
        <row r="45">
          <cell r="A45" t="str">
            <v>竹村</v>
          </cell>
          <cell r="B45" t="str">
            <v>ﾀｹﾑﾗ</v>
          </cell>
          <cell r="C45">
            <v>4452</v>
          </cell>
        </row>
        <row r="46">
          <cell r="A46" t="str">
            <v>築羽</v>
          </cell>
          <cell r="B46" t="str">
            <v>ﾂｸﾊﾞ</v>
          </cell>
          <cell r="C46">
            <v>208</v>
          </cell>
        </row>
        <row r="47">
          <cell r="A47" t="str">
            <v>土橋</v>
          </cell>
          <cell r="B47" t="str">
            <v>ﾂﾁﾊｼ</v>
          </cell>
          <cell r="C47">
            <v>3688</v>
          </cell>
        </row>
        <row r="48">
          <cell r="A48" t="str">
            <v>堤</v>
          </cell>
          <cell r="B48" t="str">
            <v>ﾂﾂﾐ</v>
          </cell>
          <cell r="C48">
            <v>7079</v>
          </cell>
        </row>
        <row r="49">
          <cell r="A49" t="str">
            <v>寺部</v>
          </cell>
          <cell r="B49" t="str">
            <v>ﾃﾗﾍﾞ</v>
          </cell>
          <cell r="C49">
            <v>2090</v>
          </cell>
        </row>
        <row r="50">
          <cell r="A50" t="str">
            <v>道慈</v>
          </cell>
          <cell r="B50" t="str">
            <v>ﾄﾞｳｼﾞ</v>
          </cell>
          <cell r="C50">
            <v>629</v>
          </cell>
        </row>
        <row r="51">
          <cell r="A51" t="str">
            <v>童子山</v>
          </cell>
          <cell r="B51" t="str">
            <v>ﾄﾞｳｼﾞﾔﾏ</v>
          </cell>
          <cell r="C51">
            <v>4193</v>
          </cell>
        </row>
        <row r="52">
          <cell r="A52" t="str">
            <v>巴ケ丘</v>
          </cell>
          <cell r="B52" t="str">
            <v>ﾄﾓｴｶﾞｵｶ</v>
          </cell>
          <cell r="C52">
            <v>592</v>
          </cell>
        </row>
        <row r="53">
          <cell r="A53" t="str">
            <v>豊松</v>
          </cell>
          <cell r="B53" t="str">
            <v>ﾄﾖﾏﾂ</v>
          </cell>
          <cell r="C53">
            <v>355</v>
          </cell>
        </row>
        <row r="54">
          <cell r="A54" t="str">
            <v>中金</v>
          </cell>
          <cell r="B54" t="str">
            <v>ﾅｶｶﾞﾈ</v>
          </cell>
          <cell r="C54">
            <v>280</v>
          </cell>
        </row>
        <row r="55">
          <cell r="A55" t="str">
            <v>中山</v>
          </cell>
          <cell r="B55" t="str">
            <v>ﾅｶﾔﾏ</v>
          </cell>
          <cell r="C55">
            <v>2376</v>
          </cell>
        </row>
        <row r="56">
          <cell r="A56" t="str">
            <v>西広瀬</v>
          </cell>
          <cell r="B56" t="str">
            <v>ﾆｼﾋﾛｾ</v>
          </cell>
          <cell r="C56">
            <v>223</v>
          </cell>
        </row>
        <row r="57">
          <cell r="A57" t="str">
            <v>西保見</v>
          </cell>
          <cell r="B57" t="str">
            <v>ﾆｼﾎﾐ</v>
          </cell>
          <cell r="C57">
            <v>2068</v>
          </cell>
        </row>
        <row r="58">
          <cell r="A58" t="str">
            <v>根川</v>
          </cell>
          <cell r="B58" t="str">
            <v>ﾈｶﾞﾜ</v>
          </cell>
          <cell r="C58">
            <v>3519</v>
          </cell>
        </row>
        <row r="59">
          <cell r="A59" t="str">
            <v>野見</v>
          </cell>
          <cell r="B59" t="str">
            <v>ﾉﾐ</v>
          </cell>
          <cell r="C59">
            <v>2884</v>
          </cell>
        </row>
        <row r="60">
          <cell r="A60" t="str">
            <v>則定</v>
          </cell>
          <cell r="B60" t="str">
            <v>ﾉﾘｻﾀﾞ</v>
          </cell>
          <cell r="C60">
            <v>223</v>
          </cell>
        </row>
        <row r="61">
          <cell r="A61" t="str">
            <v>萩野</v>
          </cell>
          <cell r="B61" t="str">
            <v>ﾊｷﾞﾉ</v>
          </cell>
          <cell r="C61">
            <v>254</v>
          </cell>
        </row>
        <row r="62">
          <cell r="A62" t="str">
            <v>花山</v>
          </cell>
          <cell r="B62" t="str">
            <v>ﾊﾅﾔﾏ</v>
          </cell>
          <cell r="C62">
            <v>674</v>
          </cell>
        </row>
        <row r="63">
          <cell r="A63" t="str">
            <v>冷田</v>
          </cell>
          <cell r="B63" t="str">
            <v>ﾋｴﾀﾞ</v>
          </cell>
          <cell r="C63">
            <v>237</v>
          </cell>
        </row>
        <row r="64">
          <cell r="A64" t="str">
            <v>東広瀬</v>
          </cell>
          <cell r="B64" t="str">
            <v>ﾋｶﾞｼﾋﾛｾ</v>
          </cell>
          <cell r="C64">
            <v>618</v>
          </cell>
        </row>
        <row r="65">
          <cell r="A65" t="str">
            <v>東保見</v>
          </cell>
          <cell r="B65" t="str">
            <v>ﾋｶﾞｼﾎﾐ</v>
          </cell>
          <cell r="C65">
            <v>2786</v>
          </cell>
        </row>
        <row r="66">
          <cell r="A66" t="str">
            <v>東山</v>
          </cell>
          <cell r="B66" t="str">
            <v>ﾋｶﾞｼﾔﾏ</v>
          </cell>
          <cell r="C66">
            <v>2599</v>
          </cell>
        </row>
        <row r="67">
          <cell r="A67" t="str">
            <v>平井</v>
          </cell>
          <cell r="B67" t="str">
            <v>ﾋﾗｲ</v>
          </cell>
          <cell r="C67">
            <v>1856</v>
          </cell>
        </row>
        <row r="68">
          <cell r="A68" t="str">
            <v>広川台</v>
          </cell>
          <cell r="B68" t="str">
            <v>ﾋﾛｶﾜﾀﾞｲ</v>
          </cell>
          <cell r="C68">
            <v>2785</v>
          </cell>
        </row>
        <row r="69">
          <cell r="A69" t="str">
            <v>平和</v>
          </cell>
          <cell r="B69" t="str">
            <v>ﾍｲﾜ</v>
          </cell>
          <cell r="C69">
            <v>3446</v>
          </cell>
        </row>
        <row r="70">
          <cell r="A70" t="str">
            <v>本城</v>
          </cell>
          <cell r="B70" t="str">
            <v>ﾎﾝｼﾞﾖｳ</v>
          </cell>
          <cell r="C70">
            <v>366</v>
          </cell>
        </row>
        <row r="71">
          <cell r="A71" t="str">
            <v>前山</v>
          </cell>
          <cell r="B71" t="str">
            <v>ﾏｴﾔﾏ</v>
          </cell>
          <cell r="C71">
            <v>5614</v>
          </cell>
        </row>
        <row r="72">
          <cell r="A72" t="str">
            <v>御蔵</v>
          </cell>
          <cell r="B72" t="str">
            <v>ﾐｸﾗ</v>
          </cell>
          <cell r="C72">
            <v>172</v>
          </cell>
        </row>
        <row r="73">
          <cell r="A73" t="str">
            <v>御作</v>
          </cell>
          <cell r="B73" t="str">
            <v>ﾐﾂｸﾘ</v>
          </cell>
          <cell r="C73">
            <v>326</v>
          </cell>
        </row>
        <row r="74">
          <cell r="A74" t="str">
            <v>美山</v>
          </cell>
          <cell r="B74" t="str">
            <v>ﾐﾔﾏ</v>
          </cell>
          <cell r="C74">
            <v>5808</v>
          </cell>
        </row>
        <row r="75">
          <cell r="A75" t="str">
            <v>明和</v>
          </cell>
          <cell r="B75" t="str">
            <v>ﾒｲﾜ</v>
          </cell>
          <cell r="C75">
            <v>212</v>
          </cell>
        </row>
        <row r="76">
          <cell r="A76" t="str">
            <v>元城</v>
          </cell>
          <cell r="B76" t="str">
            <v>ﾓﾄｼﾛ</v>
          </cell>
          <cell r="C76">
            <v>2401</v>
          </cell>
        </row>
        <row r="77">
          <cell r="A77" t="str">
            <v>矢並</v>
          </cell>
          <cell r="B77" t="str">
            <v>ﾔﾅﾐ</v>
          </cell>
          <cell r="C77">
            <v>276</v>
          </cell>
        </row>
        <row r="78">
          <cell r="A78" t="str">
            <v>山之手</v>
          </cell>
          <cell r="B78" t="str">
            <v>ﾔﾏﾉﾃ</v>
          </cell>
          <cell r="C78">
            <v>6076</v>
          </cell>
        </row>
        <row r="79">
          <cell r="A79" t="str">
            <v>若園</v>
          </cell>
          <cell r="B79" t="str">
            <v>ﾜｶｿﾞﾉ</v>
          </cell>
          <cell r="C79">
            <v>5327</v>
          </cell>
        </row>
        <row r="80">
          <cell r="A80" t="str">
            <v>若林西</v>
          </cell>
          <cell r="B80" t="str">
            <v>ﾜｶﾊﾞﾔｼﾆｼ</v>
          </cell>
          <cell r="C80">
            <v>2101</v>
          </cell>
        </row>
        <row r="81">
          <cell r="A81" t="str">
            <v>若林東</v>
          </cell>
          <cell r="B81" t="str">
            <v>ﾜｶﾊﾞﾔｼﾋｶﾞｼ</v>
          </cell>
          <cell r="C81">
            <v>3824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60"/>
  <sheetViews>
    <sheetView showGridLines="0" showZeros="0" tabSelected="1" view="pageBreakPreview" zoomScaleNormal="100" zoomScaleSheetLayoutView="100" workbookViewId="0">
      <pane ySplit="3" topLeftCell="A4" activePane="bottomLeft" state="frozen"/>
      <selection pane="bottomLeft" activeCell="E57" sqref="E57:P57"/>
    </sheetView>
  </sheetViews>
  <sheetFormatPr defaultColWidth="9" defaultRowHeight="13.5" x14ac:dyDescent="0.15"/>
  <cols>
    <col min="1" max="1" width="1.625" style="1" customWidth="1"/>
    <col min="2" max="2" width="1.875" style="1" customWidth="1"/>
    <col min="3" max="3" width="2.125" style="1" customWidth="1"/>
    <col min="4" max="4" width="5.5" style="1" customWidth="1"/>
    <col min="5" max="5" width="4.625" style="1" customWidth="1"/>
    <col min="6" max="16" width="3.25" style="1" customWidth="1"/>
    <col min="17" max="17" width="1.875" style="1" customWidth="1"/>
    <col min="18" max="18" width="8.125" style="1" customWidth="1"/>
    <col min="19" max="19" width="3.5" style="1" customWidth="1"/>
    <col min="20" max="20" width="7.625" style="1" customWidth="1"/>
    <col min="21" max="21" width="11.375" style="1" customWidth="1"/>
    <col min="22" max="22" width="4.125" style="1" customWidth="1"/>
    <col min="23" max="23" width="4.625" style="1" customWidth="1"/>
    <col min="24" max="16384" width="9" style="1"/>
  </cols>
  <sheetData>
    <row r="1" spans="2:22" ht="9" customHeight="1" thickBot="1" x14ac:dyDescent="0.2"/>
    <row r="2" spans="2:22" ht="30" customHeight="1" thickBot="1" x14ac:dyDescent="0.2">
      <c r="C2" s="61" t="s">
        <v>0</v>
      </c>
      <c r="D2" s="62"/>
      <c r="E2" s="62"/>
      <c r="F2" s="63"/>
      <c r="G2" s="64"/>
      <c r="H2" s="64"/>
      <c r="I2" s="64"/>
      <c r="J2" s="64"/>
      <c r="K2" s="64"/>
      <c r="L2" s="64"/>
      <c r="M2" s="64"/>
      <c r="N2" s="64"/>
      <c r="O2" s="64"/>
      <c r="P2" s="2" t="s">
        <v>1</v>
      </c>
      <c r="S2" s="3"/>
    </row>
    <row r="3" spans="2:22" ht="9" customHeight="1" x14ac:dyDescent="0.15"/>
    <row r="5" spans="2:22" ht="15" customHeight="1" x14ac:dyDescent="0.15">
      <c r="E5" s="65" t="s">
        <v>2</v>
      </c>
      <c r="F5" s="65"/>
      <c r="G5" s="65"/>
      <c r="H5" s="65"/>
      <c r="I5" s="65"/>
      <c r="J5" s="65"/>
      <c r="K5" s="65"/>
      <c r="L5" s="65"/>
      <c r="M5" s="4"/>
      <c r="U5" s="5" t="str">
        <f>IF(B7="豊田市事業管理者 様","（豊田市上下水道事業用）","")</f>
        <v/>
      </c>
    </row>
    <row r="6" spans="2:22" ht="21" customHeight="1" x14ac:dyDescent="0.15">
      <c r="E6" s="65"/>
      <c r="F6" s="65"/>
      <c r="G6" s="65"/>
      <c r="H6" s="65"/>
      <c r="I6" s="65"/>
      <c r="J6" s="65"/>
      <c r="K6" s="65"/>
      <c r="L6" s="65"/>
      <c r="M6" s="4"/>
      <c r="P6" s="66" t="s">
        <v>3</v>
      </c>
      <c r="Q6" s="67"/>
      <c r="R6" s="6" t="s">
        <v>4</v>
      </c>
      <c r="S6" s="68" t="s">
        <v>5</v>
      </c>
      <c r="T6" s="69"/>
      <c r="U6" s="70"/>
    </row>
    <row r="7" spans="2:22" ht="21" customHeight="1" thickBot="1" x14ac:dyDescent="0.2">
      <c r="B7" s="71" t="s">
        <v>6</v>
      </c>
      <c r="C7" s="71"/>
      <c r="D7" s="71"/>
      <c r="E7" s="71"/>
      <c r="F7" s="71"/>
      <c r="G7" s="72"/>
      <c r="H7" s="7" t="s">
        <v>7</v>
      </c>
      <c r="I7" s="8"/>
      <c r="J7" s="9" t="s">
        <v>8</v>
      </c>
      <c r="K7" s="73"/>
      <c r="L7" s="74"/>
      <c r="M7" s="74"/>
      <c r="N7" s="74"/>
      <c r="O7" s="10" t="s">
        <v>1</v>
      </c>
      <c r="P7" s="75">
        <v>8</v>
      </c>
      <c r="Q7" s="76"/>
      <c r="R7" s="6" t="s">
        <v>9</v>
      </c>
      <c r="S7" s="77" t="s">
        <v>10</v>
      </c>
      <c r="T7" s="77"/>
      <c r="U7" s="77"/>
    </row>
    <row r="8" spans="2:22" ht="21" customHeight="1" thickBot="1" x14ac:dyDescent="0.2">
      <c r="B8" s="11" t="s">
        <v>11</v>
      </c>
      <c r="C8" s="82" t="s">
        <v>12</v>
      </c>
      <c r="D8" s="82"/>
      <c r="E8" s="82"/>
      <c r="F8" s="82"/>
      <c r="G8" s="82"/>
      <c r="H8" s="12" t="s">
        <v>13</v>
      </c>
      <c r="I8" s="13"/>
      <c r="J8" s="83" t="s">
        <v>43</v>
      </c>
      <c r="K8" s="83"/>
      <c r="L8" s="83"/>
      <c r="M8" s="83"/>
      <c r="N8" s="83"/>
      <c r="O8" s="83"/>
      <c r="P8" s="83"/>
      <c r="Q8" s="14"/>
      <c r="R8" s="15" t="s">
        <v>14</v>
      </c>
      <c r="S8" s="84" t="s">
        <v>57</v>
      </c>
      <c r="T8" s="85"/>
      <c r="U8" s="16"/>
    </row>
    <row r="9" spans="2:22" ht="9" customHeight="1" x14ac:dyDescent="0.1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86" t="s">
        <v>15</v>
      </c>
      <c r="S9" s="88"/>
      <c r="T9" s="89"/>
      <c r="U9" s="90"/>
    </row>
    <row r="10" spans="2:22" ht="12" customHeight="1" x14ac:dyDescent="0.15">
      <c r="B10" s="19"/>
      <c r="C10" s="94" t="s">
        <v>16</v>
      </c>
      <c r="D10" s="95"/>
      <c r="E10" s="96"/>
      <c r="F10" s="20"/>
      <c r="G10" s="21"/>
      <c r="H10" s="22"/>
      <c r="I10" s="20"/>
      <c r="J10" s="21"/>
      <c r="K10" s="22"/>
      <c r="L10" s="20"/>
      <c r="M10" s="21"/>
      <c r="N10" s="22"/>
      <c r="O10" s="20"/>
      <c r="P10" s="23" t="s">
        <v>1</v>
      </c>
      <c r="R10" s="87"/>
      <c r="S10" s="91"/>
      <c r="T10" s="92"/>
      <c r="U10" s="93"/>
    </row>
    <row r="11" spans="2:22" ht="21" customHeight="1" x14ac:dyDescent="0.15">
      <c r="B11" s="19"/>
      <c r="C11" s="97"/>
      <c r="D11" s="98"/>
      <c r="E11" s="99"/>
      <c r="F11" s="103">
        <f>IF(F2&lt;1000000000,0,IF(F2&lt;10000000000,"\",RIGHTB(ROUNDDOWN(F2/10000000000,0),1)))</f>
        <v>0</v>
      </c>
      <c r="G11" s="105">
        <f>IF(F2&lt;100000000,0,IF(F2&lt;1000000000,"\",RIGHTB(ROUNDDOWN(F2/1000000000,0),1)))</f>
        <v>0</v>
      </c>
      <c r="H11" s="78">
        <f>IF(F2&lt;10000000,0,IF(F2&lt;100000000,"\",RIGHTB(ROUNDDOWN(F2/100000000,0),1)))</f>
        <v>0</v>
      </c>
      <c r="I11" s="80">
        <f>IF(F2&lt;1000000,0,IF(F2&lt;10000000,"\",RIGHTB(ROUNDDOWN(F2/10000000,0),1)))</f>
        <v>0</v>
      </c>
      <c r="J11" s="105">
        <f>IF(F2&lt;100000,0,IF(F2&lt;1000000,"\",RIGHTB(ROUNDDOWN(F2/1000000,0),1)))</f>
        <v>0</v>
      </c>
      <c r="K11" s="78">
        <f>IF(F2&lt;10000,0,IF(F2&lt;100000,"\",RIGHTB(ROUNDDOWN(F2/100000,0),1)))</f>
        <v>0</v>
      </c>
      <c r="L11" s="80">
        <f>IF(F2&lt;1000,0,IF(F2&lt;10000,"\",RIGHTB(ROUNDDOWN(F2/10000,0),1)))</f>
        <v>0</v>
      </c>
      <c r="M11" s="105">
        <f>IF(F2&lt;100,0,IF(F2&lt;1000,"\",RIGHTB(ROUNDDOWN(F2/1000,0),1)))</f>
        <v>0</v>
      </c>
      <c r="N11" s="78">
        <f>IF(F2&lt;10,0,IF(F2&lt;100,"\",RIGHTB(ROUNDDOWN(F2/100,0),1)))</f>
        <v>0</v>
      </c>
      <c r="O11" s="80">
        <f>IF(F2&lt;1,0,IF(F2&lt;10,"\",RIGHTB(ROUNDDOWN(F2/10,0),1)))</f>
        <v>0</v>
      </c>
      <c r="P11" s="107">
        <f>IF(F2&lt;1,0,RIGHTB(ROUNDDOWN(F2,0),1))</f>
        <v>0</v>
      </c>
      <c r="R11" s="24" t="s">
        <v>17</v>
      </c>
      <c r="S11" s="25"/>
      <c r="T11" s="26"/>
      <c r="U11" s="27"/>
    </row>
    <row r="12" spans="2:22" ht="15" customHeight="1" x14ac:dyDescent="0.15">
      <c r="B12" s="19"/>
      <c r="C12" s="100"/>
      <c r="D12" s="101"/>
      <c r="E12" s="102"/>
      <c r="F12" s="104"/>
      <c r="G12" s="106"/>
      <c r="H12" s="79"/>
      <c r="I12" s="81"/>
      <c r="J12" s="106"/>
      <c r="K12" s="79"/>
      <c r="L12" s="81"/>
      <c r="M12" s="106"/>
      <c r="N12" s="79"/>
      <c r="O12" s="81"/>
      <c r="P12" s="108"/>
      <c r="R12" s="109" t="s">
        <v>18</v>
      </c>
      <c r="S12" s="110"/>
      <c r="T12" s="110"/>
      <c r="U12" s="111"/>
      <c r="V12" s="132" t="s">
        <v>19</v>
      </c>
    </row>
    <row r="13" spans="2:22" ht="6" customHeight="1" x14ac:dyDescent="0.15">
      <c r="B13" s="19"/>
      <c r="C13" s="133" t="s">
        <v>20</v>
      </c>
      <c r="D13" s="133"/>
      <c r="R13" s="112"/>
      <c r="S13" s="113"/>
      <c r="T13" s="113"/>
      <c r="U13" s="114"/>
      <c r="V13" s="132"/>
    </row>
    <row r="14" spans="2:22" ht="11.25" customHeight="1" x14ac:dyDescent="0.15">
      <c r="B14" s="19"/>
      <c r="C14" s="113"/>
      <c r="D14" s="113"/>
      <c r="R14" s="134"/>
      <c r="S14" s="131"/>
      <c r="T14" s="131"/>
      <c r="U14" s="135"/>
      <c r="V14" s="132"/>
    </row>
    <row r="15" spans="2:22" ht="7.5" customHeight="1" x14ac:dyDescent="0.15">
      <c r="B15" s="19"/>
      <c r="C15" s="136" t="s">
        <v>58</v>
      </c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R15" s="134"/>
      <c r="S15" s="131"/>
      <c r="T15" s="131"/>
      <c r="U15" s="135"/>
      <c r="V15" s="132"/>
    </row>
    <row r="16" spans="2:22" ht="18.75" customHeight="1" x14ac:dyDescent="0.15">
      <c r="B16" s="19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R16" s="138"/>
      <c r="S16" s="139"/>
      <c r="T16" s="139"/>
      <c r="U16" s="140"/>
      <c r="V16" s="132"/>
    </row>
    <row r="17" spans="2:22" ht="14.25" customHeight="1" x14ac:dyDescent="0.15">
      <c r="B17" s="19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R17" s="141" t="s">
        <v>21</v>
      </c>
      <c r="S17" s="142"/>
      <c r="T17" s="142"/>
      <c r="U17" s="143"/>
      <c r="V17" s="132"/>
    </row>
    <row r="18" spans="2:22" ht="24" customHeight="1" x14ac:dyDescent="0.15">
      <c r="B18" s="28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29"/>
      <c r="R18" s="30" t="s">
        <v>22</v>
      </c>
      <c r="S18" s="31" t="s">
        <v>23</v>
      </c>
      <c r="T18" s="144"/>
      <c r="U18" s="145"/>
      <c r="V18" s="132"/>
    </row>
    <row r="19" spans="2:22" ht="15" customHeight="1" x14ac:dyDescent="0.15">
      <c r="B19" s="19"/>
      <c r="C19" s="32" t="s">
        <v>24</v>
      </c>
      <c r="Q19" s="33"/>
      <c r="R19" s="146" t="s">
        <v>25</v>
      </c>
      <c r="S19" s="147"/>
      <c r="T19" s="147"/>
      <c r="U19" s="148"/>
      <c r="V19" s="132"/>
    </row>
    <row r="20" spans="2:22" ht="16.5" customHeight="1" x14ac:dyDescent="0.15">
      <c r="B20" s="19"/>
      <c r="C20" s="121" t="s">
        <v>26</v>
      </c>
      <c r="D20" s="121"/>
      <c r="E20" s="122"/>
      <c r="F20" s="122"/>
      <c r="G20" s="122"/>
      <c r="J20" s="34" t="s">
        <v>27</v>
      </c>
      <c r="K20" s="123"/>
      <c r="L20" s="123"/>
      <c r="M20" s="123"/>
      <c r="N20" s="123"/>
      <c r="O20" s="123"/>
      <c r="P20" s="35" t="s">
        <v>28</v>
      </c>
      <c r="Q20" s="36"/>
      <c r="R20" s="124"/>
      <c r="S20" s="125"/>
      <c r="T20" s="125"/>
      <c r="U20" s="126"/>
      <c r="V20" s="132"/>
    </row>
    <row r="21" spans="2:22" x14ac:dyDescent="0.15">
      <c r="B21" s="19"/>
      <c r="Q21" s="36"/>
      <c r="R21" s="124"/>
      <c r="S21" s="125"/>
      <c r="T21" s="125"/>
      <c r="U21" s="126"/>
      <c r="V21" s="132"/>
    </row>
    <row r="22" spans="2:22" ht="15" customHeight="1" x14ac:dyDescent="0.15">
      <c r="B22" s="19"/>
      <c r="C22" s="121" t="s">
        <v>29</v>
      </c>
      <c r="D22" s="121"/>
      <c r="E22" s="127" t="s">
        <v>46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36"/>
      <c r="R22" s="128"/>
      <c r="S22" s="129"/>
      <c r="T22" s="129"/>
      <c r="U22" s="130"/>
      <c r="V22" s="132"/>
    </row>
    <row r="23" spans="2:22" ht="15" customHeight="1" x14ac:dyDescent="0.15">
      <c r="B23" s="19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36"/>
      <c r="R23" s="128"/>
      <c r="S23" s="129"/>
      <c r="T23" s="129"/>
      <c r="U23" s="130"/>
      <c r="V23" s="132"/>
    </row>
    <row r="24" spans="2:22" ht="7.5" customHeight="1" thickBot="1" x14ac:dyDescent="0.2">
      <c r="B24" s="19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36"/>
      <c r="R24" s="37"/>
      <c r="S24" s="38"/>
      <c r="T24" s="38"/>
      <c r="U24" s="39"/>
      <c r="V24" s="132"/>
    </row>
    <row r="25" spans="2:22" ht="16.149999999999999" customHeight="1" x14ac:dyDescent="0.15">
      <c r="B25" s="19"/>
      <c r="C25" s="121" t="s">
        <v>30</v>
      </c>
      <c r="D25" s="121"/>
      <c r="E25" s="152" t="s">
        <v>45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53"/>
      <c r="P25" s="153"/>
      <c r="R25" s="40" t="s">
        <v>44</v>
      </c>
      <c r="S25" s="41"/>
      <c r="T25" s="41"/>
      <c r="U25" s="42"/>
      <c r="V25" s="132"/>
    </row>
    <row r="26" spans="2:22" ht="15" customHeight="1" x14ac:dyDescent="0.15">
      <c r="B26" s="19"/>
      <c r="E26" s="131" t="s">
        <v>47</v>
      </c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R26" s="19"/>
      <c r="U26" s="36"/>
      <c r="V26" s="115" t="s">
        <v>31</v>
      </c>
    </row>
    <row r="27" spans="2:22" ht="15" customHeight="1" thickBot="1" x14ac:dyDescent="0.2">
      <c r="B27" s="43"/>
      <c r="C27" s="38"/>
      <c r="D27" s="44" t="s">
        <v>32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19"/>
      <c r="U27" s="36"/>
      <c r="V27" s="115"/>
    </row>
    <row r="28" spans="2:22" ht="21" customHeight="1" x14ac:dyDescent="0.15">
      <c r="B28" s="116" t="s">
        <v>33</v>
      </c>
      <c r="C28" s="117"/>
      <c r="D28" s="117"/>
      <c r="E28" s="118"/>
      <c r="F28" s="118"/>
      <c r="G28" s="118"/>
      <c r="H28" s="118"/>
      <c r="I28" s="118"/>
      <c r="J28" s="118"/>
      <c r="K28" s="118"/>
      <c r="L28" s="118"/>
      <c r="M28" s="118"/>
      <c r="N28" s="119" t="s">
        <v>34</v>
      </c>
      <c r="O28" s="119"/>
      <c r="P28" s="119"/>
      <c r="Q28" s="120"/>
      <c r="R28" s="45" t="s">
        <v>35</v>
      </c>
      <c r="S28" s="46"/>
      <c r="T28" s="46"/>
      <c r="U28" s="47" t="s">
        <v>36</v>
      </c>
      <c r="V28" s="115"/>
    </row>
    <row r="29" spans="2:22" x14ac:dyDescent="0.15">
      <c r="J29" s="60" t="s">
        <v>55</v>
      </c>
      <c r="Q29" s="48"/>
      <c r="S29" s="60" t="s">
        <v>56</v>
      </c>
      <c r="U29" s="49"/>
    </row>
    <row r="36" spans="2:22" ht="15" customHeight="1" x14ac:dyDescent="0.15">
      <c r="E36" s="65" t="s">
        <v>2</v>
      </c>
      <c r="F36" s="65"/>
      <c r="G36" s="65"/>
      <c r="H36" s="65"/>
      <c r="I36" s="65"/>
      <c r="J36" s="65"/>
      <c r="K36" s="65"/>
      <c r="L36" s="65"/>
      <c r="M36" s="4"/>
      <c r="U36" s="5" t="str">
        <f>IF(B38="豊田市事業管理者 様","（豊田市上下水道事業用）","")</f>
        <v/>
      </c>
    </row>
    <row r="37" spans="2:22" ht="21" customHeight="1" x14ac:dyDescent="0.15">
      <c r="E37" s="65"/>
      <c r="F37" s="65"/>
      <c r="G37" s="65"/>
      <c r="H37" s="65"/>
      <c r="I37" s="65"/>
      <c r="J37" s="65"/>
      <c r="K37" s="65"/>
      <c r="L37" s="65"/>
      <c r="M37" s="4"/>
      <c r="P37" s="66" t="s">
        <v>3</v>
      </c>
      <c r="Q37" s="67"/>
      <c r="R37" s="6" t="s">
        <v>4</v>
      </c>
      <c r="S37" s="68" t="s">
        <v>37</v>
      </c>
      <c r="T37" s="69"/>
      <c r="U37" s="70"/>
    </row>
    <row r="38" spans="2:22" ht="21" customHeight="1" thickBot="1" x14ac:dyDescent="0.2">
      <c r="B38" s="149" t="str">
        <f>B7</f>
        <v>豊 田 市 長　様</v>
      </c>
      <c r="C38" s="149"/>
      <c r="D38" s="149"/>
      <c r="E38" s="149"/>
      <c r="F38" s="149"/>
      <c r="G38" s="150"/>
      <c r="H38" s="7" t="s">
        <v>7</v>
      </c>
      <c r="I38" s="8"/>
      <c r="J38" s="9" t="s">
        <v>8</v>
      </c>
      <c r="K38" s="73"/>
      <c r="L38" s="74"/>
      <c r="M38" s="74"/>
      <c r="N38" s="74"/>
      <c r="O38" s="10" t="s">
        <v>1</v>
      </c>
      <c r="P38" s="75">
        <v>8</v>
      </c>
      <c r="Q38" s="76"/>
      <c r="R38" s="6" t="s">
        <v>9</v>
      </c>
      <c r="S38" s="77" t="s">
        <v>38</v>
      </c>
      <c r="T38" s="77"/>
      <c r="U38" s="77"/>
    </row>
    <row r="39" spans="2:22" ht="21" customHeight="1" thickBot="1" x14ac:dyDescent="0.2">
      <c r="B39" s="11" t="s">
        <v>39</v>
      </c>
      <c r="C39" s="154" t="str">
        <f>C8</f>
        <v>交通安全防犯</v>
      </c>
      <c r="D39" s="154"/>
      <c r="E39" s="154"/>
      <c r="F39" s="154"/>
      <c r="G39" s="154"/>
      <c r="H39" s="12" t="s">
        <v>13</v>
      </c>
      <c r="I39" s="13"/>
      <c r="J39" s="83" t="str">
        <f>J8</f>
        <v>　　年　　月　　日</v>
      </c>
      <c r="K39" s="83"/>
      <c r="L39" s="83"/>
      <c r="M39" s="83"/>
      <c r="N39" s="83"/>
      <c r="O39" s="83"/>
      <c r="P39" s="83"/>
      <c r="Q39" s="14"/>
      <c r="R39" s="15" t="s">
        <v>14</v>
      </c>
      <c r="S39" s="84" t="str">
        <f>S8</f>
        <v>AI03</v>
      </c>
      <c r="T39" s="85"/>
      <c r="U39" s="16"/>
    </row>
    <row r="40" spans="2:22" ht="9" customHeight="1" x14ac:dyDescent="0.15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86" t="s">
        <v>15</v>
      </c>
      <c r="S40" s="155">
        <f>S9</f>
        <v>0</v>
      </c>
      <c r="T40" s="156"/>
      <c r="U40" s="157"/>
    </row>
    <row r="41" spans="2:22" ht="12" customHeight="1" x14ac:dyDescent="0.15">
      <c r="B41" s="19"/>
      <c r="C41" s="94" t="s">
        <v>16</v>
      </c>
      <c r="D41" s="95"/>
      <c r="E41" s="96"/>
      <c r="F41" s="20"/>
      <c r="G41" s="21"/>
      <c r="H41" s="22"/>
      <c r="I41" s="20"/>
      <c r="J41" s="21"/>
      <c r="K41" s="22"/>
      <c r="L41" s="20"/>
      <c r="M41" s="21"/>
      <c r="N41" s="22"/>
      <c r="O41" s="20"/>
      <c r="P41" s="23" t="s">
        <v>1</v>
      </c>
      <c r="R41" s="87"/>
      <c r="S41" s="158"/>
      <c r="T41" s="159"/>
      <c r="U41" s="160"/>
    </row>
    <row r="42" spans="2:22" ht="21" customHeight="1" x14ac:dyDescent="0.15">
      <c r="B42" s="19"/>
      <c r="C42" s="97"/>
      <c r="D42" s="98"/>
      <c r="E42" s="99"/>
      <c r="F42" s="103">
        <f>F11</f>
        <v>0</v>
      </c>
      <c r="G42" s="105">
        <f>G11</f>
        <v>0</v>
      </c>
      <c r="H42" s="78">
        <f t="shared" ref="H42:O42" si="0">H11</f>
        <v>0</v>
      </c>
      <c r="I42" s="80">
        <f t="shared" si="0"/>
        <v>0</v>
      </c>
      <c r="J42" s="105">
        <f t="shared" si="0"/>
        <v>0</v>
      </c>
      <c r="K42" s="78">
        <f t="shared" si="0"/>
        <v>0</v>
      </c>
      <c r="L42" s="80">
        <f t="shared" si="0"/>
        <v>0</v>
      </c>
      <c r="M42" s="105">
        <f t="shared" si="0"/>
        <v>0</v>
      </c>
      <c r="N42" s="78">
        <f t="shared" si="0"/>
        <v>0</v>
      </c>
      <c r="O42" s="80">
        <f t="shared" si="0"/>
        <v>0</v>
      </c>
      <c r="P42" s="107">
        <f>P11</f>
        <v>0</v>
      </c>
      <c r="R42" s="24" t="s">
        <v>17</v>
      </c>
      <c r="S42" s="25"/>
      <c r="T42" s="26"/>
      <c r="U42" s="27"/>
    </row>
    <row r="43" spans="2:22" ht="15" customHeight="1" x14ac:dyDescent="0.15">
      <c r="B43" s="19"/>
      <c r="C43" s="100"/>
      <c r="D43" s="101"/>
      <c r="E43" s="102"/>
      <c r="F43" s="104"/>
      <c r="G43" s="106"/>
      <c r="H43" s="79"/>
      <c r="I43" s="81"/>
      <c r="J43" s="106"/>
      <c r="K43" s="79"/>
      <c r="L43" s="81"/>
      <c r="M43" s="106"/>
      <c r="N43" s="79"/>
      <c r="O43" s="81"/>
      <c r="P43" s="108"/>
      <c r="R43" s="109" t="s">
        <v>18</v>
      </c>
      <c r="S43" s="110"/>
      <c r="T43" s="110"/>
      <c r="U43" s="111"/>
      <c r="V43" s="132" t="s">
        <v>19</v>
      </c>
    </row>
    <row r="44" spans="2:22" ht="6" customHeight="1" x14ac:dyDescent="0.15">
      <c r="B44" s="19"/>
      <c r="C44" s="133" t="s">
        <v>20</v>
      </c>
      <c r="D44" s="133"/>
      <c r="R44" s="112"/>
      <c r="S44" s="113"/>
      <c r="T44" s="113"/>
      <c r="U44" s="114"/>
      <c r="V44" s="132"/>
    </row>
    <row r="45" spans="2:22" ht="11.25" customHeight="1" x14ac:dyDescent="0.15">
      <c r="B45" s="19"/>
      <c r="C45" s="113"/>
      <c r="D45" s="113"/>
      <c r="R45" s="174">
        <f>R14</f>
        <v>0</v>
      </c>
      <c r="S45" s="164"/>
      <c r="T45" s="164"/>
      <c r="U45" s="175"/>
      <c r="V45" s="132"/>
    </row>
    <row r="46" spans="2:22" ht="7.5" customHeight="1" x14ac:dyDescent="0.15">
      <c r="B46" s="19"/>
      <c r="C46" s="136" t="s">
        <v>59</v>
      </c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R46" s="174"/>
      <c r="S46" s="164"/>
      <c r="T46" s="164"/>
      <c r="U46" s="175"/>
      <c r="V46" s="132"/>
    </row>
    <row r="47" spans="2:22" ht="18.75" customHeight="1" x14ac:dyDescent="0.15">
      <c r="B47" s="19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R47" s="176">
        <f>R16</f>
        <v>0</v>
      </c>
      <c r="S47" s="177"/>
      <c r="T47" s="177"/>
      <c r="U47" s="178"/>
      <c r="V47" s="132"/>
    </row>
    <row r="48" spans="2:22" ht="14.25" customHeight="1" x14ac:dyDescent="0.15">
      <c r="B48" s="19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R48" s="141" t="s">
        <v>21</v>
      </c>
      <c r="S48" s="142"/>
      <c r="T48" s="142"/>
      <c r="U48" s="143"/>
      <c r="V48" s="132"/>
    </row>
    <row r="49" spans="2:22" ht="24" customHeight="1" x14ac:dyDescent="0.15">
      <c r="B49" s="28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29"/>
      <c r="R49" s="50" t="str">
        <f>R18</f>
        <v>普・当</v>
      </c>
      <c r="S49" s="31" t="s">
        <v>23</v>
      </c>
      <c r="T49" s="161">
        <f>T18</f>
        <v>0</v>
      </c>
      <c r="U49" s="162"/>
      <c r="V49" s="132"/>
    </row>
    <row r="50" spans="2:22" ht="15" customHeight="1" x14ac:dyDescent="0.15">
      <c r="B50" s="19"/>
      <c r="C50" s="32" t="s">
        <v>24</v>
      </c>
      <c r="Q50" s="33"/>
      <c r="R50" s="146" t="s">
        <v>25</v>
      </c>
      <c r="S50" s="147"/>
      <c r="T50" s="147"/>
      <c r="U50" s="148"/>
      <c r="V50" s="132"/>
    </row>
    <row r="51" spans="2:22" ht="16.5" customHeight="1" x14ac:dyDescent="0.15">
      <c r="B51" s="19"/>
      <c r="C51" s="121" t="s">
        <v>26</v>
      </c>
      <c r="D51" s="121"/>
      <c r="E51" s="165" t="str">
        <f>IF(E20=0,"",E20)</f>
        <v/>
      </c>
      <c r="F51" s="165"/>
      <c r="G51" s="165"/>
      <c r="J51" s="34" t="s">
        <v>27</v>
      </c>
      <c r="K51" s="166">
        <f>K20</f>
        <v>0</v>
      </c>
      <c r="L51" s="166"/>
      <c r="M51" s="166"/>
      <c r="N51" s="166"/>
      <c r="O51" s="166"/>
      <c r="P51" s="35" t="s">
        <v>28</v>
      </c>
      <c r="Q51" s="36"/>
      <c r="R51" s="167">
        <f>R20</f>
        <v>0</v>
      </c>
      <c r="S51" s="168"/>
      <c r="T51" s="168"/>
      <c r="U51" s="169"/>
      <c r="V51" s="132"/>
    </row>
    <row r="52" spans="2:22" x14ac:dyDescent="0.15">
      <c r="B52" s="19"/>
      <c r="Q52" s="36"/>
      <c r="R52" s="167"/>
      <c r="S52" s="168"/>
      <c r="T52" s="168"/>
      <c r="U52" s="169"/>
      <c r="V52" s="132"/>
    </row>
    <row r="53" spans="2:22" ht="15" customHeight="1" x14ac:dyDescent="0.15">
      <c r="B53" s="19"/>
      <c r="C53" s="121" t="s">
        <v>29</v>
      </c>
      <c r="D53" s="121"/>
      <c r="E53" s="170" t="str">
        <f>E22</f>
        <v>豊田市</v>
      </c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36"/>
      <c r="R53" s="171">
        <f>R22</f>
        <v>0</v>
      </c>
      <c r="S53" s="172"/>
      <c r="T53" s="172"/>
      <c r="U53" s="173"/>
      <c r="V53" s="132"/>
    </row>
    <row r="54" spans="2:22" ht="15" customHeight="1" x14ac:dyDescent="0.15">
      <c r="B54" s="19"/>
      <c r="E54" s="164">
        <f>E23</f>
        <v>0</v>
      </c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36"/>
      <c r="R54" s="171"/>
      <c r="S54" s="172"/>
      <c r="T54" s="172"/>
      <c r="U54" s="173"/>
      <c r="V54" s="132"/>
    </row>
    <row r="55" spans="2:22" ht="7.5" customHeight="1" thickBot="1" x14ac:dyDescent="0.2">
      <c r="B55" s="19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36"/>
      <c r="R55" s="37"/>
      <c r="S55" s="38"/>
      <c r="T55" s="38"/>
      <c r="U55" s="39"/>
      <c r="V55" s="132"/>
    </row>
    <row r="56" spans="2:22" ht="15.75" customHeight="1" x14ac:dyDescent="0.15">
      <c r="B56" s="19"/>
      <c r="C56" s="121" t="s">
        <v>30</v>
      </c>
      <c r="D56" s="121"/>
      <c r="E56" s="163" t="str">
        <f>E25</f>
        <v>〇〇小学校区交通安全推進協議会</v>
      </c>
      <c r="F56" s="163"/>
      <c r="G56" s="163"/>
      <c r="H56" s="163"/>
      <c r="I56" s="163"/>
      <c r="J56" s="163"/>
      <c r="K56" s="163"/>
      <c r="L56" s="163"/>
      <c r="M56" s="163"/>
      <c r="N56" s="163"/>
      <c r="O56" s="153"/>
      <c r="P56" s="153"/>
      <c r="R56" s="40" t="s">
        <v>44</v>
      </c>
      <c r="S56" s="41"/>
      <c r="T56" s="41"/>
      <c r="U56" s="42"/>
      <c r="V56" s="132"/>
    </row>
    <row r="57" spans="2:22" ht="15" customHeight="1" x14ac:dyDescent="0.15">
      <c r="B57" s="19"/>
      <c r="E57" s="164" t="str">
        <f>E26</f>
        <v>会長　</v>
      </c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R57" s="19"/>
      <c r="U57" s="36"/>
    </row>
    <row r="58" spans="2:22" ht="15" customHeight="1" thickBot="1" x14ac:dyDescent="0.2">
      <c r="B58" s="43"/>
      <c r="C58" s="38"/>
      <c r="D58" s="44" t="s">
        <v>32</v>
      </c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19"/>
      <c r="U58" s="36"/>
      <c r="V58" s="115" t="s">
        <v>40</v>
      </c>
    </row>
    <row r="59" spans="2:22" ht="21" customHeight="1" x14ac:dyDescent="0.15">
      <c r="B59" s="116" t="s">
        <v>33</v>
      </c>
      <c r="C59" s="117"/>
      <c r="D59" s="117"/>
      <c r="E59" s="118">
        <f>E28</f>
        <v>0</v>
      </c>
      <c r="F59" s="118"/>
      <c r="G59" s="118"/>
      <c r="H59" s="118"/>
      <c r="I59" s="118"/>
      <c r="J59" s="118"/>
      <c r="K59" s="118"/>
      <c r="L59" s="118"/>
      <c r="M59" s="118"/>
      <c r="N59" s="119" t="s">
        <v>34</v>
      </c>
      <c r="O59" s="119"/>
      <c r="P59" s="119"/>
      <c r="Q59" s="120"/>
      <c r="R59" s="45" t="s">
        <v>35</v>
      </c>
      <c r="S59" s="46"/>
      <c r="T59" s="46"/>
      <c r="U59" s="47" t="s">
        <v>36</v>
      </c>
      <c r="V59" s="115"/>
    </row>
    <row r="60" spans="2:22" x14ac:dyDescent="0.15">
      <c r="J60" s="60" t="s">
        <v>55</v>
      </c>
      <c r="Q60" s="48"/>
      <c r="S60" s="60" t="s">
        <v>56</v>
      </c>
      <c r="U60" s="49">
        <f>U29</f>
        <v>0</v>
      </c>
    </row>
  </sheetData>
  <mergeCells count="102">
    <mergeCell ref="E55:P55"/>
    <mergeCell ref="C56:D56"/>
    <mergeCell ref="E56:N56"/>
    <mergeCell ref="O56:P56"/>
    <mergeCell ref="E57:P57"/>
    <mergeCell ref="V58:V59"/>
    <mergeCell ref="B59:D59"/>
    <mergeCell ref="E59:M59"/>
    <mergeCell ref="N59:Q59"/>
    <mergeCell ref="V43:V56"/>
    <mergeCell ref="C51:D51"/>
    <mergeCell ref="E51:G51"/>
    <mergeCell ref="K51:O51"/>
    <mergeCell ref="R51:U52"/>
    <mergeCell ref="C53:D53"/>
    <mergeCell ref="E53:P53"/>
    <mergeCell ref="R53:U54"/>
    <mergeCell ref="E54:P54"/>
    <mergeCell ref="P42:P43"/>
    <mergeCell ref="R43:U44"/>
    <mergeCell ref="C44:D45"/>
    <mergeCell ref="R45:U46"/>
    <mergeCell ref="C46:P49"/>
    <mergeCell ref="R47:U47"/>
    <mergeCell ref="R48:U48"/>
    <mergeCell ref="T49:U49"/>
    <mergeCell ref="R50:U50"/>
    <mergeCell ref="J42:J43"/>
    <mergeCell ref="K42:K43"/>
    <mergeCell ref="L42:L43"/>
    <mergeCell ref="M42:M43"/>
    <mergeCell ref="N42:N43"/>
    <mergeCell ref="O42:O43"/>
    <mergeCell ref="C39:G39"/>
    <mergeCell ref="J39:P39"/>
    <mergeCell ref="S39:T39"/>
    <mergeCell ref="R40:R41"/>
    <mergeCell ref="S40:U41"/>
    <mergeCell ref="C41:E43"/>
    <mergeCell ref="F42:F43"/>
    <mergeCell ref="G42:G43"/>
    <mergeCell ref="H42:H43"/>
    <mergeCell ref="I42:I43"/>
    <mergeCell ref="E36:L37"/>
    <mergeCell ref="P37:Q37"/>
    <mergeCell ref="S37:U37"/>
    <mergeCell ref="B38:G38"/>
    <mergeCell ref="K38:N38"/>
    <mergeCell ref="P38:Q38"/>
    <mergeCell ref="S38:U38"/>
    <mergeCell ref="E24:P24"/>
    <mergeCell ref="C25:D25"/>
    <mergeCell ref="E25:N25"/>
    <mergeCell ref="O25:P25"/>
    <mergeCell ref="E26:P26"/>
    <mergeCell ref="V26:V28"/>
    <mergeCell ref="B28:D28"/>
    <mergeCell ref="E28:M28"/>
    <mergeCell ref="N28:Q28"/>
    <mergeCell ref="C20:D20"/>
    <mergeCell ref="E20:G20"/>
    <mergeCell ref="K20:O20"/>
    <mergeCell ref="R20:U21"/>
    <mergeCell ref="C22:D22"/>
    <mergeCell ref="E22:P22"/>
    <mergeCell ref="R22:U23"/>
    <mergeCell ref="E23:P23"/>
    <mergeCell ref="V12:V25"/>
    <mergeCell ref="C13:D14"/>
    <mergeCell ref="R14:U15"/>
    <mergeCell ref="C15:P18"/>
    <mergeCell ref="R16:U16"/>
    <mergeCell ref="R17:U17"/>
    <mergeCell ref="T18:U18"/>
    <mergeCell ref="R19:U19"/>
    <mergeCell ref="J11:J12"/>
    <mergeCell ref="K11:K12"/>
    <mergeCell ref="L11:L12"/>
    <mergeCell ref="M11:M12"/>
    <mergeCell ref="N11:N12"/>
    <mergeCell ref="O11:O12"/>
    <mergeCell ref="C8:G8"/>
    <mergeCell ref="J8:P8"/>
    <mergeCell ref="S8:T8"/>
    <mergeCell ref="R9:R10"/>
    <mergeCell ref="S9:U10"/>
    <mergeCell ref="C10:E12"/>
    <mergeCell ref="F11:F12"/>
    <mergeCell ref="G11:G12"/>
    <mergeCell ref="H11:H12"/>
    <mergeCell ref="I11:I12"/>
    <mergeCell ref="P11:P12"/>
    <mergeCell ref="R12:U13"/>
    <mergeCell ref="C2:E2"/>
    <mergeCell ref="F2:O2"/>
    <mergeCell ref="E5:L6"/>
    <mergeCell ref="P6:Q6"/>
    <mergeCell ref="S6:U6"/>
    <mergeCell ref="B7:G7"/>
    <mergeCell ref="K7:N7"/>
    <mergeCell ref="P7:Q7"/>
    <mergeCell ref="S7:U7"/>
  </mergeCells>
  <phoneticPr fontId="2"/>
  <conditionalFormatting sqref="R49 R18">
    <cfRule type="expression" dxfId="1" priority="1" stopIfTrue="1">
      <formula>R18="普・当"</formula>
    </cfRule>
  </conditionalFormatting>
  <conditionalFormatting sqref="J8:P8 J39:P39">
    <cfRule type="expression" dxfId="0" priority="2" stopIfTrue="1">
      <formula>J8="平成　　年　　月　　日"</formula>
    </cfRule>
  </conditionalFormatting>
  <dataValidations count="5">
    <dataValidation type="list" allowBlank="1" showInputMessage="1" showErrorMessage="1" sqref="B7:G7" xr:uid="{00000000-0002-0000-0000-000000000000}">
      <formula1>"豊 田 市 長　様,豊田市事業管理者 様"</formula1>
    </dataValidation>
    <dataValidation imeMode="off" allowBlank="1" showInputMessage="1" showErrorMessage="1" sqref="T18:U18 J8:P8 E20:G20 K20:O20 J39:P39 F2:O2" xr:uid="{00000000-0002-0000-0000-000001000000}"/>
    <dataValidation imeMode="hiragana" allowBlank="1" showInputMessage="1" showErrorMessage="1" sqref="R22:U23 E26:P26 S9:U10 R14:U16 C15:P18 E22:P23 E25:N25 C8:G8 C46:P49" xr:uid="{00000000-0002-0000-0000-000002000000}"/>
    <dataValidation imeMode="halfKatakana" allowBlank="1" showInputMessage="1" showErrorMessage="1" sqref="R20:U21" xr:uid="{00000000-0002-0000-0000-000003000000}"/>
    <dataValidation type="list" allowBlank="1" showInputMessage="1" showErrorMessage="1" sqref="R18" xr:uid="{00000000-0002-0000-0000-000004000000}">
      <formula1>"普通,当座,普・当,　"</formula1>
    </dataValidation>
  </dataValidations>
  <pageMargins left="0.98425196850393704" right="0.39370078740157483" top="0.39370078740157483" bottom="0.55118110236220474" header="0.51181102362204722" footer="0.51181102362204722"/>
  <pageSetup paperSize="9" orientation="portrait" r:id="rId1"/>
  <headerFooter alignWithMargins="0"/>
  <rowBreaks count="2" manualBreakCount="2">
    <brk id="2" max="16383" man="1"/>
    <brk id="60" max="16383" man="1"/>
  </rowBreaks>
  <colBreaks count="5" manualBreakCount="5">
    <brk id="22" min="2" max="59" man="1"/>
    <brk id="26" max="1048575" man="1"/>
    <brk id="35" max="1048575" man="1"/>
    <brk id="44" max="1048575" man="1"/>
    <brk id="5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37"/>
  <sheetViews>
    <sheetView topLeftCell="A14" zoomScaleNormal="100" zoomScaleSheetLayoutView="100" workbookViewId="0">
      <selection activeCell="I6" sqref="I6"/>
    </sheetView>
  </sheetViews>
  <sheetFormatPr defaultRowHeight="13.5" x14ac:dyDescent="0.15"/>
  <sheetData>
    <row r="1" spans="1:1" ht="14.25" x14ac:dyDescent="0.15">
      <c r="A1" s="53"/>
    </row>
    <row r="3" spans="1:1" ht="14.25" x14ac:dyDescent="0.15">
      <c r="A3" s="53" t="s">
        <v>48</v>
      </c>
    </row>
    <row r="4" spans="1:1" x14ac:dyDescent="0.15">
      <c r="A4" s="54"/>
    </row>
    <row r="5" spans="1:1" x14ac:dyDescent="0.15">
      <c r="A5" s="55"/>
    </row>
    <row r="6" spans="1:1" x14ac:dyDescent="0.15">
      <c r="A6" s="56"/>
    </row>
    <row r="7" spans="1:1" x14ac:dyDescent="0.15">
      <c r="A7" s="52"/>
    </row>
    <row r="8" spans="1:1" ht="28.5" x14ac:dyDescent="0.15">
      <c r="A8" s="57"/>
    </row>
    <row r="9" spans="1:1" x14ac:dyDescent="0.15">
      <c r="A9" s="54"/>
    </row>
    <row r="10" spans="1:1" ht="14.25" x14ac:dyDescent="0.15">
      <c r="A10" s="53"/>
    </row>
    <row r="11" spans="1:1" ht="14.25" x14ac:dyDescent="0.15">
      <c r="A11" s="53"/>
    </row>
    <row r="12" spans="1:1" ht="14.25" x14ac:dyDescent="0.15">
      <c r="A12" s="53"/>
    </row>
    <row r="13" spans="1:1" ht="14.25" x14ac:dyDescent="0.15">
      <c r="A13" s="53"/>
    </row>
    <row r="14" spans="1:1" ht="14.25" x14ac:dyDescent="0.15">
      <c r="A14" s="53"/>
    </row>
    <row r="15" spans="1:1" ht="14.25" x14ac:dyDescent="0.15">
      <c r="A15" s="53"/>
    </row>
    <row r="16" spans="1:1" ht="14.25" x14ac:dyDescent="0.15">
      <c r="A16" s="53"/>
    </row>
    <row r="17" spans="1:1" ht="14.25" x14ac:dyDescent="0.15">
      <c r="A17" s="53"/>
    </row>
    <row r="18" spans="1:1" ht="14.25" x14ac:dyDescent="0.15">
      <c r="A18" s="53"/>
    </row>
    <row r="19" spans="1:1" ht="14.25" x14ac:dyDescent="0.15">
      <c r="A19" s="53"/>
    </row>
    <row r="20" spans="1:1" ht="14.25" x14ac:dyDescent="0.15">
      <c r="A20" s="53"/>
    </row>
    <row r="21" spans="1:1" ht="14.25" x14ac:dyDescent="0.15">
      <c r="A21" s="53"/>
    </row>
    <row r="22" spans="1:1" ht="14.25" x14ac:dyDescent="0.15">
      <c r="A22" s="53"/>
    </row>
    <row r="23" spans="1:1" ht="14.25" x14ac:dyDescent="0.15">
      <c r="A23" s="58"/>
    </row>
    <row r="24" spans="1:1" ht="14.25" x14ac:dyDescent="0.15">
      <c r="A24" s="58"/>
    </row>
    <row r="25" spans="1:1" ht="14.25" x14ac:dyDescent="0.15">
      <c r="A25" s="59"/>
    </row>
    <row r="26" spans="1:1" ht="14.25" x14ac:dyDescent="0.15">
      <c r="A26" s="58"/>
    </row>
    <row r="27" spans="1:1" ht="14.25" x14ac:dyDescent="0.15">
      <c r="A27" s="58"/>
    </row>
    <row r="28" spans="1:1" ht="20.100000000000001" customHeight="1" x14ac:dyDescent="0.15">
      <c r="A28" s="58"/>
    </row>
    <row r="29" spans="1:1" ht="20.100000000000001" customHeight="1" x14ac:dyDescent="0.15">
      <c r="A29" s="58"/>
    </row>
    <row r="30" spans="1:1" ht="20.100000000000001" customHeight="1" x14ac:dyDescent="0.15">
      <c r="A30" s="51" t="s">
        <v>49</v>
      </c>
    </row>
    <row r="31" spans="1:1" ht="20.100000000000001" customHeight="1" x14ac:dyDescent="0.15">
      <c r="A31" s="51" t="s">
        <v>50</v>
      </c>
    </row>
    <row r="32" spans="1:1" ht="20.100000000000001" customHeight="1" x14ac:dyDescent="0.15">
      <c r="A32" s="51" t="s">
        <v>54</v>
      </c>
    </row>
    <row r="33" spans="1:1" ht="20.100000000000001" customHeight="1" x14ac:dyDescent="0.15">
      <c r="A33" s="51" t="s">
        <v>51</v>
      </c>
    </row>
    <row r="34" spans="1:1" ht="20.100000000000001" customHeight="1" x14ac:dyDescent="0.15">
      <c r="A34" s="51" t="s">
        <v>52</v>
      </c>
    </row>
    <row r="35" spans="1:1" ht="20.100000000000001" customHeight="1" x14ac:dyDescent="0.15">
      <c r="A35" s="51" t="s">
        <v>53</v>
      </c>
    </row>
    <row r="36" spans="1:1" ht="20.100000000000001" customHeight="1" x14ac:dyDescent="0.15">
      <c r="A36" s="51" t="s">
        <v>41</v>
      </c>
    </row>
    <row r="37" spans="1:1" ht="20.100000000000001" customHeight="1" x14ac:dyDescent="0.15">
      <c r="A37" s="51" t="s">
        <v>42</v>
      </c>
    </row>
  </sheetData>
  <phoneticPr fontId="8"/>
  <pageMargins left="0.98425196850393704" right="0.39370078740157483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請求書様式</vt:lpstr>
      <vt:lpstr>請求書（記入例） </vt:lpstr>
      <vt:lpstr>'請求書（記入例） '!Print_Area</vt:lpstr>
      <vt:lpstr>請求書様式!Print_Area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Administrator</cp:lastModifiedBy>
  <cp:lastPrinted>2022-03-16T05:00:38Z</cp:lastPrinted>
  <dcterms:created xsi:type="dcterms:W3CDTF">2018-03-22T03:04:50Z</dcterms:created>
  <dcterms:modified xsi:type="dcterms:W3CDTF">2025-11-06T02:18:43Z</dcterms:modified>
</cp:coreProperties>
</file>