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新　総務計画担当\08_補助事業\09_ GH・CH設置促進\01要綱\R7.101改正　運営費補助金額\HP改正\"/>
    </mc:Choice>
  </mc:AlternateContent>
  <xr:revisionPtr revIDLastSave="0" documentId="13_ncr:1_{84C0C50D-DAEE-40C2-9325-F0003D3729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1-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2" i="2" l="1"/>
  <c r="Q21" i="2"/>
  <c r="F11" i="2" l="1"/>
  <c r="O10" i="2"/>
  <c r="U10" i="2" s="1"/>
  <c r="X10" i="2" s="1"/>
  <c r="O9" i="2"/>
  <c r="U9" i="2" s="1"/>
  <c r="X9" i="2" s="1"/>
  <c r="X22" i="2"/>
  <c r="C10" i="2" s="1"/>
  <c r="X21" i="2"/>
  <c r="C9" i="2" s="1"/>
  <c r="O11" i="2" l="1"/>
  <c r="U11" i="2"/>
  <c r="L9" i="2"/>
  <c r="I9" i="2"/>
  <c r="L10" i="2"/>
  <c r="I10" i="2"/>
  <c r="C11" i="2"/>
  <c r="L11" i="2" l="1"/>
  <c r="I11" i="2"/>
  <c r="X11" i="2"/>
</calcChain>
</file>

<file path=xl/sharedStrings.xml><?xml version="1.0" encoding="utf-8"?>
<sst xmlns="http://schemas.openxmlformats.org/spreadsheetml/2006/main" count="48" uniqueCount="36">
  <si>
    <t>別紙1-6（運営費用）</t>
    <rPh sb="0" eb="1">
      <t>ベツ</t>
    </rPh>
    <phoneticPr fontId="1"/>
  </si>
  <si>
    <t>補助金所要額調（当初）</t>
  </si>
  <si>
    <t>　（注）</t>
  </si>
  <si>
    <t>　　・総事業費は、補助対象日にかかる経費（年間経費を按分して算出すること）を記載すること</t>
  </si>
  <si>
    <t>　　・利用見込み延べ日数は、豊田市支給決定者分を記入すること</t>
  </si>
  <si>
    <t>総事業費Aの算出方法</t>
  </si>
  <si>
    <t>事業所名</t>
    <phoneticPr fontId="1"/>
  </si>
  <si>
    <t>総事業費　Ａ</t>
    <phoneticPr fontId="1"/>
  </si>
  <si>
    <t>寄付金その他の収入額　Ｂ</t>
  </si>
  <si>
    <t>差引額
C（＝A－B）</t>
    <phoneticPr fontId="1"/>
  </si>
  <si>
    <t>対象経費支出予定額　Ｄ</t>
    <phoneticPr fontId="1"/>
  </si>
  <si>
    <t>利用見込み延べ日数　Ｅ</t>
    <phoneticPr fontId="1"/>
  </si>
  <si>
    <t>補助基準額　Ｆ</t>
    <phoneticPr fontId="1"/>
  </si>
  <si>
    <t>G（＝E×F）</t>
    <phoneticPr fontId="1"/>
  </si>
  <si>
    <t>補助金所要額　Ｈ
（C,D,Gのいずれか少ない額）</t>
    <phoneticPr fontId="1"/>
  </si>
  <si>
    <t>障がい支援区分４～６</t>
    <rPh sb="0" eb="1">
      <t>ショウ</t>
    </rPh>
    <rPh sb="3" eb="5">
      <t>シエン</t>
    </rPh>
    <rPh sb="5" eb="7">
      <t>クブン</t>
    </rPh>
    <phoneticPr fontId="1"/>
  </si>
  <si>
    <t>合計</t>
    <rPh sb="0" eb="2">
      <t>ゴウケイ</t>
    </rPh>
    <phoneticPr fontId="1"/>
  </si>
  <si>
    <t>障がい支援区分４～６</t>
    <phoneticPr fontId="1"/>
  </si>
  <si>
    <t>障がい支援区分３以下</t>
    <phoneticPr fontId="1"/>
  </si>
  <si>
    <t>歳出</t>
    <rPh sb="0" eb="2">
      <t>サイシュツ</t>
    </rPh>
    <phoneticPr fontId="1"/>
  </si>
  <si>
    <t>×</t>
    <phoneticPr fontId="1"/>
  </si>
  <si>
    <t>／</t>
    <phoneticPr fontId="1"/>
  </si>
  <si>
    <t>／</t>
    <phoneticPr fontId="1"/>
  </si>
  <si>
    <t>事業所の利用者）</t>
    <rPh sb="0" eb="3">
      <t>ジギョウショ</t>
    </rPh>
    <rPh sb="4" eb="7">
      <t>リヨウシャ</t>
    </rPh>
    <phoneticPr fontId="1"/>
  </si>
  <si>
    <t>補助対象日数</t>
    <rPh sb="0" eb="2">
      <t>ホジョ</t>
    </rPh>
    <rPh sb="2" eb="4">
      <t>タイショウ</t>
    </rPh>
    <rPh sb="4" eb="6">
      <t>ニッスウ</t>
    </rPh>
    <phoneticPr fontId="1"/>
  </si>
  <si>
    <t>／</t>
    <phoneticPr fontId="1"/>
  </si>
  <si>
    <t>（豊田市の利用者数</t>
    <rPh sb="1" eb="4">
      <t>トヨタシ</t>
    </rPh>
    <rPh sb="5" eb="9">
      <t>リヨウシャスウ</t>
    </rPh>
    <phoneticPr fontId="1"/>
  </si>
  <si>
    <t>（豊田市の利用者数</t>
    <rPh sb="8" eb="9">
      <t>スウ</t>
    </rPh>
    <phoneticPr fontId="1"/>
  </si>
  <si>
    <t>年度日数）</t>
    <rPh sb="0" eb="2">
      <t>ネンド</t>
    </rPh>
    <rPh sb="2" eb="4">
      <t>ニッスウ</t>
    </rPh>
    <phoneticPr fontId="1"/>
  </si>
  <si>
    <t>×</t>
    <phoneticPr fontId="1"/>
  </si>
  <si>
    <t>＝</t>
    <phoneticPr fontId="1"/>
  </si>
  <si>
    <t>総事業費A</t>
    <rPh sb="0" eb="4">
      <t>ソウジギョウヒ</t>
    </rPh>
    <phoneticPr fontId="1"/>
  </si>
  <si>
    <t>＜運営費補助＞</t>
    <phoneticPr fontId="1"/>
  </si>
  <si>
    <t>　　</t>
    <phoneticPr fontId="1"/>
  </si>
  <si>
    <t>　　　　※グレー網掛けセルに数値を入力してください</t>
    <phoneticPr fontId="1"/>
  </si>
  <si>
    <t>　みんなのいえ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</si>
</sst>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73959</xdr:colOff>
      <xdr:row>11</xdr:row>
      <xdr:rowOff>0</xdr:rowOff>
    </xdr:from>
    <xdr:to>
      <xdr:col>11</xdr:col>
      <xdr:colOff>7285</xdr:colOff>
      <xdr:row>13</xdr:row>
      <xdr:rowOff>121023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413312" y="3709147"/>
          <a:ext cx="1636620" cy="457200"/>
        </a:xfrm>
        <a:prstGeom prst="wedgeRoundRectCallout">
          <a:avLst>
            <a:gd name="adj1" fmla="val -38560"/>
            <a:gd name="adj2" fmla="val -2023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寄付金がなければ「０」を記入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143435</xdr:colOff>
      <xdr:row>2</xdr:row>
      <xdr:rowOff>134471</xdr:rowOff>
    </xdr:from>
    <xdr:to>
      <xdr:col>26</xdr:col>
      <xdr:colOff>76760</xdr:colOff>
      <xdr:row>4</xdr:row>
      <xdr:rowOff>71718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55D5CD1-6B97-4DB5-95FA-AB159CAD61D1}"/>
            </a:ext>
          </a:extLst>
        </xdr:cNvPr>
        <xdr:cNvSpPr>
          <a:spLocks noChangeArrowheads="1"/>
        </xdr:cNvSpPr>
      </xdr:nvSpPr>
      <xdr:spPr bwMode="auto">
        <a:xfrm>
          <a:off x="8946776" y="484095"/>
          <a:ext cx="1475255" cy="286870"/>
        </a:xfrm>
        <a:prstGeom prst="wedgeRoundRectCallout">
          <a:avLst>
            <a:gd name="adj1" fmla="val -72589"/>
            <a:gd name="adj2" fmla="val 539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事業所名を記入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331694</xdr:colOff>
      <xdr:row>13</xdr:row>
      <xdr:rowOff>8966</xdr:rowOff>
    </xdr:from>
    <xdr:to>
      <xdr:col>26</xdr:col>
      <xdr:colOff>265019</xdr:colOff>
      <xdr:row>15</xdr:row>
      <xdr:rowOff>134471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6034EBCF-1E38-484A-838B-74512F381B8D}"/>
            </a:ext>
          </a:extLst>
        </xdr:cNvPr>
        <xdr:cNvSpPr>
          <a:spLocks noChangeArrowheads="1"/>
        </xdr:cNvSpPr>
      </xdr:nvSpPr>
      <xdr:spPr bwMode="auto">
        <a:xfrm>
          <a:off x="9135035" y="4078942"/>
          <a:ext cx="1475255" cy="466164"/>
        </a:xfrm>
        <a:prstGeom prst="wedgeRoundRectCallout">
          <a:avLst>
            <a:gd name="adj1" fmla="val -9998"/>
            <a:gd name="adj2" fmla="val -15422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  <a:cs typeface="+mn-cs"/>
            </a:rPr>
            <a:t>様式第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  <a:cs typeface="+mn-cs"/>
            </a:rPr>
            <a:t>1-3</a:t>
          </a: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  <a:cs typeface="+mn-cs"/>
            </a:rPr>
            <a:t>号に記載の交付申請額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"/>
  <sheetViews>
    <sheetView tabSelected="1" topLeftCell="A3" zoomScale="85" zoomScaleNormal="85" zoomScalePageLayoutView="85" workbookViewId="0">
      <selection activeCell="X21" sqref="X21:Z21"/>
    </sheetView>
  </sheetViews>
  <sheetFormatPr defaultColWidth="9" defaultRowHeight="13.5" x14ac:dyDescent="0.15"/>
  <cols>
    <col min="1" max="1" width="11.125" style="1" customWidth="1"/>
    <col min="2" max="2" width="4.75" style="1" customWidth="1"/>
    <col min="3" max="35" width="5.625" style="1" customWidth="1"/>
    <col min="36" max="16384" width="9" style="1"/>
  </cols>
  <sheetData>
    <row r="1" spans="1:26" ht="14.25" x14ac:dyDescent="0.15">
      <c r="A1" s="3" t="s">
        <v>0</v>
      </c>
    </row>
    <row r="3" spans="1:26" ht="14.25" x14ac:dyDescent="0.15">
      <c r="L3" s="4" t="s">
        <v>1</v>
      </c>
    </row>
    <row r="5" spans="1:26" x14ac:dyDescent="0.15">
      <c r="R5" s="16" t="s">
        <v>6</v>
      </c>
      <c r="S5" s="16"/>
      <c r="T5" s="2" t="s">
        <v>35</v>
      </c>
      <c r="U5" s="2"/>
      <c r="V5" s="2"/>
      <c r="W5" s="2"/>
      <c r="X5" s="2"/>
      <c r="Y5" s="2"/>
      <c r="Z5" s="2"/>
    </row>
    <row r="6" spans="1:26" x14ac:dyDescent="0.15">
      <c r="A6" s="5" t="s">
        <v>32</v>
      </c>
    </row>
    <row r="8" spans="1:26" ht="63" customHeight="1" x14ac:dyDescent="0.15">
      <c r="A8" s="12"/>
      <c r="B8" s="13"/>
      <c r="C8" s="19" t="s">
        <v>7</v>
      </c>
      <c r="D8" s="19"/>
      <c r="E8" s="19"/>
      <c r="F8" s="20" t="s">
        <v>8</v>
      </c>
      <c r="G8" s="20"/>
      <c r="H8" s="20"/>
      <c r="I8" s="20" t="s">
        <v>9</v>
      </c>
      <c r="J8" s="20"/>
      <c r="K8" s="20"/>
      <c r="L8" s="20" t="s">
        <v>10</v>
      </c>
      <c r="M8" s="20"/>
      <c r="N8" s="20"/>
      <c r="O8" s="20" t="s">
        <v>11</v>
      </c>
      <c r="P8" s="20"/>
      <c r="Q8" s="20"/>
      <c r="R8" s="20" t="s">
        <v>12</v>
      </c>
      <c r="S8" s="20"/>
      <c r="T8" s="20"/>
      <c r="U8" s="20" t="s">
        <v>13</v>
      </c>
      <c r="V8" s="20"/>
      <c r="W8" s="20"/>
      <c r="X8" s="20" t="s">
        <v>14</v>
      </c>
      <c r="Y8" s="20"/>
      <c r="Z8" s="20"/>
    </row>
    <row r="9" spans="1:26" ht="45" customHeight="1" x14ac:dyDescent="0.15">
      <c r="A9" s="14" t="s">
        <v>15</v>
      </c>
      <c r="B9" s="15"/>
      <c r="C9" s="17">
        <f>IFERROR(ROUNDDOWN(X21,0),"")</f>
        <v>794520</v>
      </c>
      <c r="D9" s="17"/>
      <c r="E9" s="17"/>
      <c r="F9" s="18">
        <v>5000</v>
      </c>
      <c r="G9" s="18"/>
      <c r="H9" s="18"/>
      <c r="I9" s="17">
        <f>IFERROR(C9-F9,"")</f>
        <v>789520</v>
      </c>
      <c r="J9" s="17"/>
      <c r="K9" s="17"/>
      <c r="L9" s="17">
        <f>C9</f>
        <v>794520</v>
      </c>
      <c r="M9" s="17"/>
      <c r="N9" s="17"/>
      <c r="O9" s="17">
        <f>N21</f>
        <v>348</v>
      </c>
      <c r="P9" s="17"/>
      <c r="Q9" s="17"/>
      <c r="R9" s="17">
        <v>2302</v>
      </c>
      <c r="S9" s="17"/>
      <c r="T9" s="17"/>
      <c r="U9" s="17">
        <f>IFERROR(O9*R9,"")</f>
        <v>801096</v>
      </c>
      <c r="V9" s="17"/>
      <c r="W9" s="17"/>
      <c r="X9" s="17">
        <f>MIN(I9,L9,U9)</f>
        <v>789520</v>
      </c>
      <c r="Y9" s="17"/>
      <c r="Z9" s="17"/>
    </row>
    <row r="10" spans="1:26" ht="45" customHeight="1" x14ac:dyDescent="0.15">
      <c r="A10" s="14" t="s">
        <v>18</v>
      </c>
      <c r="B10" s="15"/>
      <c r="C10" s="17">
        <f>IFERROR(ROUNDDOWN(X22,0),"")</f>
        <v>262557</v>
      </c>
      <c r="D10" s="17"/>
      <c r="E10" s="17"/>
      <c r="F10" s="18">
        <v>5000</v>
      </c>
      <c r="G10" s="18"/>
      <c r="H10" s="18"/>
      <c r="I10" s="17">
        <f>IFERROR(C10-F10,"")</f>
        <v>257557</v>
      </c>
      <c r="J10" s="17"/>
      <c r="K10" s="17"/>
      <c r="L10" s="17">
        <f>C10</f>
        <v>262557</v>
      </c>
      <c r="M10" s="17"/>
      <c r="N10" s="17"/>
      <c r="O10" s="17">
        <f>N22</f>
        <v>115</v>
      </c>
      <c r="P10" s="17"/>
      <c r="Q10" s="17"/>
      <c r="R10" s="17">
        <v>1302</v>
      </c>
      <c r="S10" s="17"/>
      <c r="T10" s="17"/>
      <c r="U10" s="17">
        <f>IFERROR(O10*R10,"")</f>
        <v>149730</v>
      </c>
      <c r="V10" s="17"/>
      <c r="W10" s="17"/>
      <c r="X10" s="17">
        <f>MIN(I10,L10,U10)</f>
        <v>149730</v>
      </c>
      <c r="Y10" s="17"/>
      <c r="Z10" s="17"/>
    </row>
    <row r="11" spans="1:26" ht="45" customHeight="1" x14ac:dyDescent="0.15">
      <c r="A11" s="12" t="s">
        <v>16</v>
      </c>
      <c r="B11" s="13"/>
      <c r="C11" s="17">
        <f>SUM(C9:E10)</f>
        <v>1057077</v>
      </c>
      <c r="D11" s="17"/>
      <c r="E11" s="17"/>
      <c r="F11" s="17">
        <f>SUM(F9:H10)</f>
        <v>10000</v>
      </c>
      <c r="G11" s="17"/>
      <c r="H11" s="17"/>
      <c r="I11" s="17">
        <f>SUM(I9:K10)</f>
        <v>1047077</v>
      </c>
      <c r="J11" s="17"/>
      <c r="K11" s="17"/>
      <c r="L11" s="17">
        <f>SUM(L9:N10)</f>
        <v>1057077</v>
      </c>
      <c r="M11" s="17"/>
      <c r="N11" s="17"/>
      <c r="O11" s="17">
        <f>SUM(O9:Q10)</f>
        <v>463</v>
      </c>
      <c r="P11" s="17"/>
      <c r="Q11" s="17"/>
      <c r="R11" s="17"/>
      <c r="S11" s="17"/>
      <c r="T11" s="17"/>
      <c r="U11" s="17">
        <f>SUM(U9:W10)</f>
        <v>950826</v>
      </c>
      <c r="V11" s="17"/>
      <c r="W11" s="17"/>
      <c r="X11" s="17">
        <f>SUM(X9:Z10)</f>
        <v>939250</v>
      </c>
      <c r="Y11" s="17"/>
      <c r="Z11" s="17"/>
    </row>
    <row r="13" spans="1:26" x14ac:dyDescent="0.15">
      <c r="A13" s="1" t="s">
        <v>2</v>
      </c>
    </row>
    <row r="14" spans="1:26" x14ac:dyDescent="0.15">
      <c r="A14" s="1" t="s">
        <v>3</v>
      </c>
    </row>
    <row r="15" spans="1:26" x14ac:dyDescent="0.15">
      <c r="A15" s="1" t="s">
        <v>4</v>
      </c>
    </row>
    <row r="16" spans="1:26" x14ac:dyDescent="0.15">
      <c r="A16" s="1" t="s">
        <v>33</v>
      </c>
    </row>
    <row r="18" spans="1:26" x14ac:dyDescent="0.15">
      <c r="A18" s="1" t="s">
        <v>5</v>
      </c>
    </row>
    <row r="19" spans="1:26" x14ac:dyDescent="0.15">
      <c r="B19" s="22" t="s">
        <v>19</v>
      </c>
      <c r="C19" s="22"/>
      <c r="D19" s="22"/>
      <c r="E19" s="6" t="s">
        <v>20</v>
      </c>
      <c r="F19" s="26" t="s">
        <v>27</v>
      </c>
      <c r="G19" s="26"/>
      <c r="H19" s="26"/>
      <c r="I19" s="6" t="s">
        <v>21</v>
      </c>
      <c r="J19" s="22" t="s">
        <v>23</v>
      </c>
      <c r="K19" s="22"/>
      <c r="L19" s="22"/>
      <c r="M19" s="6" t="s">
        <v>20</v>
      </c>
      <c r="N19" s="26" t="s">
        <v>24</v>
      </c>
      <c r="O19" s="26"/>
      <c r="P19" s="6" t="s">
        <v>25</v>
      </c>
      <c r="Q19" s="26" t="s">
        <v>26</v>
      </c>
      <c r="R19" s="26"/>
      <c r="S19" s="26"/>
      <c r="T19" s="6" t="s">
        <v>20</v>
      </c>
      <c r="U19" s="22" t="s">
        <v>28</v>
      </c>
      <c r="V19" s="22"/>
      <c r="X19" s="22" t="s">
        <v>31</v>
      </c>
      <c r="Y19" s="22"/>
      <c r="Z19" s="22"/>
    </row>
    <row r="20" spans="1:26" ht="6.75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  <c r="O20" s="7"/>
      <c r="P20" s="6"/>
      <c r="Q20" s="6"/>
      <c r="R20" s="6"/>
      <c r="S20" s="6"/>
      <c r="T20" s="6"/>
      <c r="U20" s="6"/>
      <c r="V20" s="6"/>
      <c r="X20" s="6"/>
      <c r="Y20" s="6"/>
      <c r="Z20" s="6"/>
    </row>
    <row r="21" spans="1:26" ht="53.25" customHeight="1" x14ac:dyDescent="0.15">
      <c r="A21" s="8" t="s">
        <v>17</v>
      </c>
      <c r="B21" s="23">
        <v>7500000</v>
      </c>
      <c r="C21" s="23"/>
      <c r="D21" s="23"/>
      <c r="E21" s="11" t="s">
        <v>20</v>
      </c>
      <c r="F21" s="23">
        <v>2</v>
      </c>
      <c r="G21" s="23"/>
      <c r="H21" s="23"/>
      <c r="I21" s="11" t="s">
        <v>22</v>
      </c>
      <c r="J21" s="23">
        <v>9</v>
      </c>
      <c r="K21" s="23"/>
      <c r="L21" s="23"/>
      <c r="M21" s="11" t="s">
        <v>20</v>
      </c>
      <c r="N21" s="23">
        <v>348</v>
      </c>
      <c r="O21" s="23"/>
      <c r="P21" s="9" t="s">
        <v>21</v>
      </c>
      <c r="Q21" s="25">
        <f>F21</f>
        <v>2</v>
      </c>
      <c r="R21" s="25"/>
      <c r="S21" s="25"/>
      <c r="T21" s="9" t="s">
        <v>29</v>
      </c>
      <c r="U21" s="24">
        <v>365</v>
      </c>
      <c r="V21" s="24"/>
      <c r="W21" s="9" t="s">
        <v>30</v>
      </c>
      <c r="X21" s="21">
        <f>IFERROR(B21*(F21/J21)*N21/(Q21*U21),"")</f>
        <v>794520.54794520547</v>
      </c>
      <c r="Y21" s="21"/>
      <c r="Z21" s="21"/>
    </row>
    <row r="22" spans="1:26" ht="58.5" customHeight="1" x14ac:dyDescent="0.15">
      <c r="A22" s="8" t="s">
        <v>18</v>
      </c>
      <c r="B22" s="23">
        <v>7500000</v>
      </c>
      <c r="C22" s="23"/>
      <c r="D22" s="23"/>
      <c r="E22" s="11" t="s">
        <v>20</v>
      </c>
      <c r="F22" s="23">
        <v>1</v>
      </c>
      <c r="G22" s="23"/>
      <c r="H22" s="23"/>
      <c r="I22" s="11" t="s">
        <v>22</v>
      </c>
      <c r="J22" s="23">
        <v>9</v>
      </c>
      <c r="K22" s="23"/>
      <c r="L22" s="23"/>
      <c r="M22" s="11" t="s">
        <v>20</v>
      </c>
      <c r="N22" s="23">
        <v>115</v>
      </c>
      <c r="O22" s="23"/>
      <c r="P22" s="9" t="s">
        <v>21</v>
      </c>
      <c r="Q22" s="25">
        <f>F22</f>
        <v>1</v>
      </c>
      <c r="R22" s="25"/>
      <c r="S22" s="25"/>
      <c r="T22" s="9" t="s">
        <v>29</v>
      </c>
      <c r="U22" s="24">
        <v>365</v>
      </c>
      <c r="V22" s="24"/>
      <c r="W22" s="9" t="s">
        <v>30</v>
      </c>
      <c r="X22" s="21">
        <f>IFERROR(B22*(F22/J22)*N22/(Q22*U22),"")</f>
        <v>262557.07762557076</v>
      </c>
      <c r="Y22" s="21"/>
      <c r="Z22" s="21"/>
    </row>
    <row r="23" spans="1:26" ht="23.25" customHeight="1" x14ac:dyDescent="0.15">
      <c r="A23" s="10" t="s">
        <v>34</v>
      </c>
    </row>
  </sheetData>
  <mergeCells count="58">
    <mergeCell ref="X8:Z8"/>
    <mergeCell ref="U8:W8"/>
    <mergeCell ref="R8:T8"/>
    <mergeCell ref="O8:Q8"/>
    <mergeCell ref="L8:N8"/>
    <mergeCell ref="X10:Z10"/>
    <mergeCell ref="X9:Z9"/>
    <mergeCell ref="R11:T11"/>
    <mergeCell ref="O11:Q11"/>
    <mergeCell ref="L11:N11"/>
    <mergeCell ref="O10:Q10"/>
    <mergeCell ref="O9:Q9"/>
    <mergeCell ref="U10:W10"/>
    <mergeCell ref="U9:W9"/>
    <mergeCell ref="R10:T10"/>
    <mergeCell ref="R9:T9"/>
    <mergeCell ref="L10:N10"/>
    <mergeCell ref="L9:N9"/>
    <mergeCell ref="J21:L21"/>
    <mergeCell ref="F11:H11"/>
    <mergeCell ref="C11:E11"/>
    <mergeCell ref="X11:Z11"/>
    <mergeCell ref="U11:W11"/>
    <mergeCell ref="F19:H19"/>
    <mergeCell ref="J19:L19"/>
    <mergeCell ref="N19:O19"/>
    <mergeCell ref="I11:K11"/>
    <mergeCell ref="X21:Z21"/>
    <mergeCell ref="X22:Z22"/>
    <mergeCell ref="X19:Z19"/>
    <mergeCell ref="B19:D19"/>
    <mergeCell ref="B21:D21"/>
    <mergeCell ref="B22:D22"/>
    <mergeCell ref="F21:H21"/>
    <mergeCell ref="U22:V22"/>
    <mergeCell ref="Q22:S22"/>
    <mergeCell ref="N22:O22"/>
    <mergeCell ref="J22:L22"/>
    <mergeCell ref="F22:H22"/>
    <mergeCell ref="Q19:S19"/>
    <mergeCell ref="U19:V19"/>
    <mergeCell ref="U21:V21"/>
    <mergeCell ref="Q21:S21"/>
    <mergeCell ref="N21:O21"/>
    <mergeCell ref="A8:B8"/>
    <mergeCell ref="A9:B9"/>
    <mergeCell ref="A10:B10"/>
    <mergeCell ref="A11:B11"/>
    <mergeCell ref="R5:S5"/>
    <mergeCell ref="C9:E9"/>
    <mergeCell ref="C10:E10"/>
    <mergeCell ref="F10:H10"/>
    <mergeCell ref="F9:H9"/>
    <mergeCell ref="I10:K10"/>
    <mergeCell ref="I9:K9"/>
    <mergeCell ref="C8:E8"/>
    <mergeCell ref="F8:H8"/>
    <mergeCell ref="I8:K8"/>
  </mergeCells>
  <phoneticPr fontId="1"/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別紙1-6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　大介</cp:lastModifiedBy>
  <cp:lastPrinted>2022-11-07T02:12:08Z</cp:lastPrinted>
  <dcterms:created xsi:type="dcterms:W3CDTF">2016-10-07T08:43:36Z</dcterms:created>
  <dcterms:modified xsi:type="dcterms:W3CDTF">2025-10-22T09:37:29Z</dcterms:modified>
</cp:coreProperties>
</file>