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7628"/>
  <workbookPr defaultThemeVersion="124226"/>
  <xr:revisionPtr xr6:coauthVersionLast="47" xr6:coauthVersionMax="47" documentId="13_ncr:1_{62C9C742-1D15-42F9-9F55-171EB035A056}" revIDLastSave="0" xr10:uidLastSave="{00000000-0000-0000-0000-000000000000}"/>
  <bookViews>
    <workbookView tabRatio="786" xr2:uid="{00000000-000D-0000-FFFF-FFFF00000000}" windowHeight="12576" windowWidth="23256" xWindow="-108" yWindow="-108"/>
  </bookViews>
  <sheets>
    <sheet r:id="rId1" name="１ユニット（６人）" sheetId="18"/>
    <sheet r:id="rId2" name="１ユニット（９人）" sheetId="16"/>
    <sheet r:id="rId3" name="２ユニット（１８人）" sheetId="28"/>
    <sheet r:id="rId4" name="３ユニット（２７人）" sheetId="31"/>
  </sheets>
  <definedNames>
    <definedName hidden="1" localSheetId="3" name="_xlnm._FilterDatabase">'３ユニット（２７人）'!$A$13:$R$40</definedName>
    <definedName localSheetId="0" name="_xlnm.Print_Area">'１ユニット（６人）'!$A$1:$P$38</definedName>
    <definedName localSheetId="1" name="_xlnm.Print_Area">'１ユニット（９人）'!$A$1:$P$40</definedName>
    <definedName localSheetId="2" name="_xlnm.Print_Area">'２ユニット（１８人）'!$A$1:$P$50</definedName>
    <definedName localSheetId="3" name="_xlnm.Print_Area">'３ユニット（２７人）'!$A$1:$P$59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6" l="1"/>
  <c r="J22" i="16"/>
  <c r="K22" i="16" s="1"/>
  <c r="D22" i="28"/>
  <c r="J22" i="28"/>
  <c r="K22" i="28" s="1"/>
  <c r="D23" i="28"/>
  <c r="J23" i="28"/>
  <c r="K23" i="28" s="1"/>
  <c r="D24" i="28"/>
  <c r="J24" i="28"/>
  <c r="K24" i="28" s="1"/>
  <c r="D25" i="28"/>
  <c r="J25" i="28"/>
  <c r="K25" i="28"/>
  <c r="D26" i="28"/>
  <c r="J26" i="28"/>
  <c r="K26" i="28" s="1"/>
  <c r="D22" i="31"/>
  <c r="J22" i="31"/>
  <c r="K22" i="31" s="1"/>
  <c r="D23" i="31"/>
  <c r="J23" i="31"/>
  <c r="K23" i="31" s="1"/>
  <c r="D24" i="31"/>
  <c r="J24" i="31"/>
  <c r="K24" i="31" s="1"/>
  <c r="D25" i="31"/>
  <c r="J25" i="31"/>
  <c r="K25" i="31" s="1"/>
  <c r="D26" i="31"/>
  <c r="J26" i="31"/>
  <c r="K26" i="31" s="1"/>
  <c r="J20" i="31"/>
  <c r="K20" i="31" s="1"/>
  <c r="J21" i="31"/>
  <c r="K21" i="31" s="1"/>
  <c r="J27" i="31"/>
  <c r="K27" i="31" s="1"/>
  <c r="J28" i="31"/>
  <c r="K28" i="31" s="1"/>
  <c r="J29" i="31"/>
  <c r="K29" i="31" s="1"/>
  <c r="J30" i="31"/>
  <c r="K30" i="31" s="1"/>
  <c r="J31" i="31"/>
  <c r="K31" i="31" s="1"/>
  <c r="J32" i="31"/>
  <c r="K32" i="31" s="1"/>
  <c r="J33" i="31"/>
  <c r="K33" i="31" s="1"/>
  <c r="J34" i="31"/>
  <c r="K34" i="31" s="1"/>
  <c r="J35" i="31"/>
  <c r="K35" i="31" s="1"/>
  <c r="J36" i="31"/>
  <c r="K36" i="31" s="1"/>
  <c r="J37" i="31"/>
  <c r="K37" i="31" s="1"/>
  <c r="J38" i="31"/>
  <c r="K38" i="31" s="1"/>
  <c r="J39" i="31"/>
  <c r="K39" i="31" s="1"/>
  <c r="J40" i="31"/>
  <c r="K40" i="31" s="1"/>
  <c r="D20" i="31"/>
  <c r="D21" i="31"/>
  <c r="D27" i="31"/>
  <c r="D28" i="31"/>
  <c r="D29" i="31"/>
  <c r="D30" i="31"/>
  <c r="D31" i="31"/>
  <c r="D32" i="31"/>
  <c r="D33" i="31"/>
  <c r="D34" i="31"/>
  <c r="D35" i="31"/>
  <c r="D36" i="31"/>
  <c r="D37" i="31"/>
  <c r="D38" i="31"/>
  <c r="D39" i="31"/>
  <c r="D40" i="31"/>
  <c r="J20" i="28"/>
  <c r="K20" i="28" s="1"/>
  <c r="J21" i="28"/>
  <c r="K21" i="28" s="1"/>
  <c r="J27" i="28"/>
  <c r="K27" i="28" s="1"/>
  <c r="J28" i="28"/>
  <c r="K28" i="28" s="1"/>
  <c r="J29" i="28"/>
  <c r="K29" i="28" s="1"/>
  <c r="J30" i="28"/>
  <c r="K30" i="28" s="1"/>
  <c r="J31" i="28"/>
  <c r="K31" i="28" s="1"/>
  <c r="D20" i="28"/>
  <c r="D21" i="28"/>
  <c r="D27" i="28"/>
  <c r="D28" i="28"/>
  <c r="D29" i="28"/>
  <c r="D30" i="28"/>
  <c r="D31" i="28"/>
  <c r="J20" i="16"/>
  <c r="K20" i="16" s="1"/>
  <c r="J21" i="16"/>
  <c r="K21" i="16" s="1"/>
  <c r="D20" i="16"/>
  <c r="D21" i="16"/>
  <c r="K47" i="28"/>
  <c r="E56" i="31"/>
  <c r="O23" i="18"/>
  <c r="I48" i="31"/>
  <c r="H48" i="31"/>
  <c r="G48" i="31"/>
  <c r="F48" i="31"/>
  <c r="E48" i="31"/>
  <c r="D48" i="31"/>
  <c r="C48" i="31"/>
  <c r="I39" i="28"/>
  <c r="H39" i="28"/>
  <c r="G39" i="28"/>
  <c r="F39" i="28"/>
  <c r="E39" i="28"/>
  <c r="D39" i="28"/>
  <c r="C39" i="28"/>
  <c r="I29" i="16"/>
  <c r="H29" i="16"/>
  <c r="G29" i="16"/>
  <c r="F29" i="16"/>
  <c r="E29" i="16"/>
  <c r="D29" i="16"/>
  <c r="C29" i="16"/>
  <c r="I27" i="18"/>
  <c r="H27" i="18"/>
  <c r="G27" i="18"/>
  <c r="F27" i="18"/>
  <c r="E27" i="18"/>
  <c r="D27" i="18"/>
  <c r="C27" i="18"/>
  <c r="D31" i="16"/>
  <c r="C31" i="16"/>
  <c r="D50" i="31"/>
  <c r="C50" i="31"/>
  <c r="D41" i="28"/>
  <c r="C41" i="28"/>
  <c r="D29" i="18"/>
  <c r="C29" i="18"/>
  <c r="D14" i="31"/>
  <c r="J14" i="31"/>
  <c r="K14" i="31" s="1"/>
  <c r="D15" i="31"/>
  <c r="J15" i="31"/>
  <c r="K15" i="31" s="1"/>
  <c r="D16" i="31"/>
  <c r="J16" i="31"/>
  <c r="K16" i="31" s="1"/>
  <c r="D17" i="31"/>
  <c r="J17" i="31"/>
  <c r="K17" i="31" s="1"/>
  <c r="D18" i="31"/>
  <c r="J18" i="31"/>
  <c r="K18" i="31" s="1"/>
  <c r="D19" i="31"/>
  <c r="J19" i="31"/>
  <c r="K19" i="31" s="1"/>
  <c r="K44" i="31"/>
  <c r="C46" i="31"/>
  <c r="D46" i="31"/>
  <c r="F46" i="31"/>
  <c r="G46" i="31"/>
  <c r="K46" i="31"/>
  <c r="M46" i="31"/>
  <c r="C54" i="31"/>
  <c r="D54" i="31"/>
  <c r="E54" i="31"/>
  <c r="F54" i="31"/>
  <c r="C56" i="31"/>
  <c r="D56" i="31"/>
  <c r="K35" i="18"/>
  <c r="K37" i="16"/>
  <c r="H37" i="16"/>
  <c r="H35" i="18"/>
  <c r="J14" i="18"/>
  <c r="J15" i="18"/>
  <c r="K15" i="18" s="1"/>
  <c r="J16" i="18"/>
  <c r="K16" i="18" s="1"/>
  <c r="J17" i="18"/>
  <c r="K17" i="18" s="1"/>
  <c r="J18" i="18"/>
  <c r="K18" i="18" s="1"/>
  <c r="J19" i="18"/>
  <c r="K19" i="18" s="1"/>
  <c r="J14" i="16"/>
  <c r="K14" i="16" s="1"/>
  <c r="J15" i="16"/>
  <c r="K15" i="16" s="1"/>
  <c r="J16" i="16"/>
  <c r="K16" i="16" s="1"/>
  <c r="J17" i="16"/>
  <c r="K17" i="16" s="1"/>
  <c r="J18" i="16"/>
  <c r="J19" i="16"/>
  <c r="K19" i="16" s="1"/>
  <c r="J14" i="28"/>
  <c r="K14" i="28" s="1"/>
  <c r="J15" i="28"/>
  <c r="K15" i="28" s="1"/>
  <c r="J16" i="28"/>
  <c r="K16" i="28" s="1"/>
  <c r="J17" i="28"/>
  <c r="K17" i="28" s="1"/>
  <c r="J18" i="28"/>
  <c r="K18" i="28" s="1"/>
  <c r="J19" i="28"/>
  <c r="K19" i="28" s="1"/>
  <c r="D37" i="28"/>
  <c r="F37" i="28"/>
  <c r="G37" i="28"/>
  <c r="K37" i="28"/>
  <c r="M37" i="28"/>
  <c r="D25" i="18"/>
  <c r="F25" i="18"/>
  <c r="G25" i="18"/>
  <c r="K25" i="18"/>
  <c r="M25" i="18"/>
  <c r="D27" i="16"/>
  <c r="F27" i="16"/>
  <c r="G27" i="16"/>
  <c r="K27" i="16"/>
  <c r="M27" i="16"/>
  <c r="D14" i="28"/>
  <c r="D15" i="28"/>
  <c r="D16" i="28"/>
  <c r="D17" i="28"/>
  <c r="D18" i="28"/>
  <c r="D19" i="28"/>
  <c r="C37" i="28"/>
  <c r="C45" i="28"/>
  <c r="D45" i="28"/>
  <c r="E45" i="28"/>
  <c r="F45" i="28"/>
  <c r="C47" i="28"/>
  <c r="D47" i="28"/>
  <c r="G47" i="28"/>
  <c r="D14" i="18"/>
  <c r="D15" i="18"/>
  <c r="D16" i="18"/>
  <c r="D17" i="18"/>
  <c r="D18" i="18"/>
  <c r="D19" i="18"/>
  <c r="C25" i="18"/>
  <c r="C33" i="18"/>
  <c r="D33" i="18"/>
  <c r="E33" i="18"/>
  <c r="F33" i="18"/>
  <c r="C35" i="18"/>
  <c r="D35" i="18"/>
  <c r="E35" i="18"/>
  <c r="F35" i="18"/>
  <c r="G35" i="18"/>
  <c r="D14" i="16"/>
  <c r="D15" i="16"/>
  <c r="D16" i="16"/>
  <c r="D17" i="16"/>
  <c r="D18" i="16"/>
  <c r="K18" i="16"/>
  <c r="D19" i="16"/>
  <c r="F25" i="16"/>
  <c r="C27" i="16"/>
  <c r="C35" i="16"/>
  <c r="D35" i="16"/>
  <c r="E35" i="16"/>
  <c r="F35" i="16"/>
  <c r="C37" i="16"/>
  <c r="D37" i="16"/>
  <c r="E37" i="16"/>
  <c r="F37" i="16"/>
  <c r="G37" i="16"/>
  <c r="O35" i="28" l="1"/>
  <c r="M43" i="28"/>
  <c r="H56" i="31"/>
  <c r="G56" i="31"/>
  <c r="F47" i="28"/>
  <c r="E47" i="28"/>
  <c r="H47" i="28"/>
  <c r="O44" i="31"/>
  <c r="O25" i="16"/>
  <c r="C35" i="28"/>
  <c r="N37" i="28"/>
  <c r="O37" i="28" s="1"/>
  <c r="D44" i="31"/>
  <c r="K25" i="16"/>
  <c r="F56" i="31"/>
  <c r="K56" i="31"/>
  <c r="N25" i="16"/>
  <c r="G35" i="28"/>
  <c r="N33" i="16"/>
  <c r="N46" i="31"/>
  <c r="O46" i="31" s="1"/>
  <c r="M35" i="28"/>
  <c r="G25" i="16"/>
  <c r="G44" i="31"/>
  <c r="N43" i="28"/>
  <c r="N52" i="31"/>
  <c r="N35" i="28"/>
  <c r="N44" i="31"/>
  <c r="M44" i="31"/>
  <c r="F35" i="28"/>
  <c r="K35" i="28"/>
  <c r="F44" i="31"/>
  <c r="M25" i="16"/>
  <c r="N27" i="16"/>
  <c r="O27" i="16" s="1"/>
  <c r="D52" i="31"/>
  <c r="G52" i="31"/>
  <c r="M52" i="31"/>
  <c r="F52" i="31"/>
  <c r="K52" i="31"/>
  <c r="C52" i="31"/>
  <c r="K33" i="16"/>
  <c r="C33" i="16"/>
  <c r="M33" i="16"/>
  <c r="F33" i="16"/>
  <c r="G33" i="16"/>
  <c r="D33" i="16"/>
  <c r="D43" i="28"/>
  <c r="K43" i="28"/>
  <c r="D25" i="16"/>
  <c r="D35" i="28"/>
  <c r="C44" i="31"/>
  <c r="C25" i="16"/>
  <c r="D23" i="18"/>
  <c r="N31" i="18"/>
  <c r="K14" i="18"/>
  <c r="N25" i="18"/>
  <c r="O25" i="18" s="1"/>
  <c r="F23" i="18"/>
  <c r="N23" i="18"/>
  <c r="K23" i="18"/>
  <c r="M23" i="18"/>
  <c r="G23" i="18"/>
  <c r="C23" i="18"/>
  <c r="F43" i="28" l="1"/>
  <c r="C43" i="28"/>
  <c r="G43" i="28"/>
  <c r="M31" i="18"/>
  <c r="K31" i="18"/>
  <c r="D31" i="18"/>
  <c r="G31" i="18"/>
  <c r="C31" i="18"/>
  <c r="F31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豊田市役所</author>
    <author>情報システム課</author>
  </authors>
  <commentList>
    <comment ref="E12" authorId="0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>0：要支援2
1：要介護1
2：要介護2
3：要介護3
4：要介護4
5：要介護5</t>
        </r>
      </text>
    </comment>
    <comment ref="F12" authorId="1" shapeId="0" xr:uid="{00000000-0006-0000-0000-000003000000}">
      <text>
        <r>
          <rPr>
            <sz val="9"/>
            <color indexed="81"/>
            <rFont val="ＭＳ Ｐゴシック"/>
            <family val="3"/>
            <charset val="128"/>
          </rPr>
          <t>１：ランクⅠ
２：ランクⅡａ
３：ランクⅡｂ
４：ランクⅢａ
５：ランクⅢｂ
６：ランクⅣ
７：ランクＭ</t>
        </r>
      </text>
    </comment>
    <comment ref="G12" authorId="1" shapeId="0" xr:uid="{00000000-0006-0000-0000-000004000000}">
      <text>
        <r>
          <rPr>
            <sz val="9"/>
            <color indexed="81"/>
            <rFont val="ＭＳ Ｐゴシック"/>
            <family val="3"/>
            <charset val="128"/>
          </rPr>
          <t>１：有　2：無</t>
        </r>
      </text>
    </comment>
    <comment ref="L13" authorId="0" shapeId="0" xr:uid="{00000000-0006-0000-0000-000006000000}">
      <text>
        <r>
          <rPr>
            <sz val="9"/>
            <color indexed="81"/>
            <rFont val="ＭＳ Ｐゴシック"/>
            <family val="3"/>
            <charset val="128"/>
          </rPr>
          <t>１：市内
２：市外
３：県外
例：岡崎市⇒市外
    札幌市⇒県外</t>
        </r>
      </text>
    </comment>
    <comment ref="M13" authorId="0" shapeId="0" xr:uid="{00000000-0006-0000-0000-000007000000}">
      <text>
        <r>
          <rPr>
            <sz val="10"/>
            <color indexed="81"/>
            <rFont val="ＭＳ Ｐゴシック"/>
            <family val="3"/>
            <charset val="128"/>
          </rPr>
          <t>1：居宅
2：病院
3：老健
4：他ＧＨ
5：ケアハウス
6：住宅型有料老人ホーム
7：特定施設入居者生活介護
　　(介護付有料老人ホーム)
8：その他
※養護老人ホーム（若草苑）など
   有料老人ホーム以外の特定施設
   は「8」を選択</t>
        </r>
      </text>
    </comment>
    <comment ref="N24" authorId="1" shapeId="0" xr:uid="{00000000-0006-0000-0000-000008000000}">
      <text>
        <r>
          <rPr>
            <sz val="9"/>
            <color indexed="81"/>
            <rFont val="ＭＳ Ｐゴシック"/>
            <family val="3"/>
            <charset val="128"/>
          </rPr>
          <t xml:space="preserve">要支援除く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豊田市役所</author>
    <author>情報システム課</author>
  </authors>
  <commentList>
    <comment ref="E12" authorId="0" shapeId="0" xr:uid="{00000000-0006-0000-0100-000002000000}">
      <text>
        <r>
          <rPr>
            <sz val="9"/>
            <color indexed="81"/>
            <rFont val="ＭＳ Ｐゴシック"/>
            <family val="3"/>
            <charset val="128"/>
          </rPr>
          <t>0：要支援2
1：要介護1
2：要介護2
3：要介護3
4：要介護4
5：要介護5</t>
        </r>
      </text>
    </comment>
    <comment ref="F12" authorId="1" shapeId="0" xr:uid="{00000000-0006-0000-0100-000003000000}">
      <text>
        <r>
          <rPr>
            <sz val="9"/>
            <color indexed="81"/>
            <rFont val="ＭＳ Ｐゴシック"/>
            <family val="3"/>
            <charset val="128"/>
          </rPr>
          <t>１：ランクⅠ
２：ランクⅡａ
３：ランクⅡｂ
４：ランクⅢａ
５：ランクⅢｂ
６：ランクⅣ
７：ランクＭ</t>
        </r>
      </text>
    </comment>
    <comment ref="G12" authorId="1" shapeId="0" xr:uid="{00000000-0006-0000-0100-000004000000}">
      <text>
        <r>
          <rPr>
            <sz val="9"/>
            <color indexed="81"/>
            <rFont val="ＭＳ Ｐゴシック"/>
            <family val="3"/>
            <charset val="128"/>
          </rPr>
          <t>１：有　2：無</t>
        </r>
      </text>
    </comment>
    <comment ref="L13" authorId="0" shapeId="0" xr:uid="{00000000-0006-0000-0100-000005000000}">
      <text>
        <r>
          <rPr>
            <sz val="9"/>
            <color indexed="81"/>
            <rFont val="ＭＳ Ｐゴシック"/>
            <family val="3"/>
            <charset val="128"/>
          </rPr>
          <t>１：市内
２：市外
３：県外
例：岡崎市⇒市外
    札幌市⇒県外</t>
        </r>
      </text>
    </comment>
    <comment ref="M13" authorId="0" shapeId="0" xr:uid="{00000000-0006-0000-0100-000007000000}">
      <text>
        <r>
          <rPr>
            <sz val="10"/>
            <color indexed="81"/>
            <rFont val="ＭＳ Ｐゴシック"/>
            <family val="3"/>
            <charset val="128"/>
          </rPr>
          <t>1：居宅
2：病院
3：老健
4：他ＧＨ
5：ケアハウス
6：住宅型有料老人ホーム
7：特定施設入居者生活介護
　　(介護付有料老人ホーム)
8：その他
※養護老人ホーム（若草苑）など
   有料老人ホーム以外の特定施設
   は「8」を選択</t>
        </r>
      </text>
    </comment>
    <comment ref="N26" authorId="1" shapeId="0" xr:uid="{00000000-0006-0000-0100-000008000000}">
      <text>
        <r>
          <rPr>
            <sz val="9"/>
            <color indexed="81"/>
            <rFont val="ＭＳ Ｐゴシック"/>
            <family val="3"/>
            <charset val="128"/>
          </rPr>
          <t xml:space="preserve">要支援除く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豊田市役所</author>
    <author>情報システム課</author>
  </authors>
  <commentList>
    <comment ref="E12" authorId="0" shapeId="0" xr:uid="{00000000-0006-0000-0200-000002000000}">
      <text>
        <r>
          <rPr>
            <sz val="9"/>
            <color indexed="81"/>
            <rFont val="ＭＳ Ｐゴシック"/>
            <family val="3"/>
            <charset val="128"/>
          </rPr>
          <t>0：要支援2
1：要介護1
2：要介護2
3：要介護3
4：要介護4
5：要介護5</t>
        </r>
      </text>
    </comment>
    <comment ref="F12" authorId="1" shapeId="0" xr:uid="{00000000-0006-0000-0200-000003000000}">
      <text>
        <r>
          <rPr>
            <sz val="9"/>
            <color indexed="81"/>
            <rFont val="ＭＳ Ｐゴシック"/>
            <family val="3"/>
            <charset val="128"/>
          </rPr>
          <t>１：ランクⅠ
２：ランクⅡａ
３：ランクⅡｂ
４：ランクⅢａ
５：ランクⅢｂ
６：ランクⅣ
７：ランクＭ</t>
        </r>
      </text>
    </comment>
    <comment ref="G12" authorId="1" shapeId="0" xr:uid="{00000000-0006-0000-0200-000004000000}">
      <text>
        <r>
          <rPr>
            <sz val="9"/>
            <color indexed="81"/>
            <rFont val="ＭＳ Ｐゴシック"/>
            <family val="3"/>
            <charset val="128"/>
          </rPr>
          <t>１：有　2：無</t>
        </r>
      </text>
    </comment>
    <comment ref="L13" authorId="0" shapeId="0" xr:uid="{00000000-0006-0000-0200-000005000000}">
      <text>
        <r>
          <rPr>
            <sz val="9"/>
            <color indexed="81"/>
            <rFont val="ＭＳ Ｐゴシック"/>
            <family val="3"/>
            <charset val="128"/>
          </rPr>
          <t>１：市内
２：市外
３：県外
例：岡崎市⇒市外
    札幌市⇒県外</t>
        </r>
      </text>
    </comment>
    <comment ref="M13" authorId="0" shapeId="0" xr:uid="{00000000-0006-0000-0200-000007000000}">
      <text>
        <r>
          <rPr>
            <sz val="10"/>
            <color indexed="81"/>
            <rFont val="ＭＳ Ｐ明朝"/>
            <family val="1"/>
            <charset val="128"/>
          </rPr>
          <t>1：居宅
2：病院
3：老健
4：他ＧＨ
5：ケアハウス
6：住宅型有料老人ホーム
7：特定施設入居者生活介護
　　(介護付有料老人ホーム)
8：その他
※養護老人ホーム（若草苑）など
   有料老人ホーム以外の特定施設
   は「8」を選択</t>
        </r>
      </text>
    </comment>
    <comment ref="N36" authorId="1" shapeId="0" xr:uid="{00000000-0006-0000-0200-000008000000}">
      <text>
        <r>
          <rPr>
            <sz val="9"/>
            <color indexed="81"/>
            <rFont val="ＭＳ Ｐゴシック"/>
            <family val="3"/>
            <charset val="128"/>
          </rPr>
          <t xml:space="preserve">要支援除く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豊田市役所</author>
    <author>情報システム課</author>
  </authors>
  <commentList>
    <comment ref="E12" authorId="0" shapeId="0" xr:uid="{00000000-0006-0000-0300-000002000000}">
      <text>
        <r>
          <rPr>
            <sz val="9"/>
            <color indexed="81"/>
            <rFont val="ＭＳ Ｐゴシック"/>
            <family val="3"/>
            <charset val="128"/>
          </rPr>
          <t>0：要支援2
1：要介護1
2：要介護2
3：要介護3
4：要介護4
5：要介護5</t>
        </r>
      </text>
    </comment>
    <comment ref="F12" authorId="1" shapeId="0" xr:uid="{00000000-0006-0000-0300-000003000000}">
      <text>
        <r>
          <rPr>
            <sz val="9"/>
            <color indexed="81"/>
            <rFont val="ＭＳ Ｐゴシック"/>
            <family val="3"/>
            <charset val="128"/>
          </rPr>
          <t>１：ランクⅠ
２：ランクⅡａ
３：ランクⅡｂ
４：ランクⅢａ
５：ランクⅢｂ
６：ランクⅣ
７：ランクＭ</t>
        </r>
      </text>
    </comment>
    <comment ref="G12" authorId="1" shapeId="0" xr:uid="{00000000-0006-0000-0300-000004000000}">
      <text>
        <r>
          <rPr>
            <sz val="9"/>
            <color indexed="81"/>
            <rFont val="ＭＳ Ｐゴシック"/>
            <family val="3"/>
            <charset val="128"/>
          </rPr>
          <t>１：有　2：無</t>
        </r>
      </text>
    </comment>
    <comment ref="L13" authorId="0" shapeId="0" xr:uid="{00000000-0006-0000-0300-000005000000}">
      <text>
        <r>
          <rPr>
            <sz val="9"/>
            <color indexed="81"/>
            <rFont val="ＭＳ Ｐゴシック"/>
            <family val="3"/>
            <charset val="128"/>
          </rPr>
          <t>１：市内
２：市外
３：県外
例：岡崎市⇒市外
    札幌市⇒県外</t>
        </r>
      </text>
    </comment>
    <comment ref="M13" authorId="0" shapeId="0" xr:uid="{00000000-0006-0000-0300-000007000000}">
      <text>
        <r>
          <rPr>
            <sz val="10"/>
            <color indexed="81"/>
            <rFont val="ＭＳ Ｐゴシック"/>
            <family val="3"/>
            <charset val="128"/>
          </rPr>
          <t>1：居宅
2：病院
3：老健
4：他ＧＨ
5：ケアハウス
6：住宅型有料老人ホーム
7：特定施設入居者生活介護
　　(介護付有料老人ホーム)
8：その他
※養護老人ホーム（若草苑）など
   有料老人ホーム以外の特定施設
   は「8」を選択</t>
        </r>
      </text>
    </comment>
    <comment ref="N45" authorId="1" shapeId="0" xr:uid="{00000000-0006-0000-0300-000008000000}">
      <text>
        <r>
          <rPr>
            <sz val="9"/>
            <color indexed="81"/>
            <rFont val="ＭＳ Ｐゴシック"/>
            <family val="3"/>
            <charset val="128"/>
          </rPr>
          <t xml:space="preserve">要支援除く
</t>
        </r>
      </text>
    </comment>
  </commentList>
</comments>
</file>

<file path=xl/sharedStrings.xml><?xml version="1.0" encoding="utf-8"?>
<sst xmlns="http://schemas.openxmlformats.org/spreadsheetml/2006/main" count="343" uniqueCount="108">
  <si>
    <t>入居者1</t>
    <rPh sb="0" eb="3">
      <t>ニュウキョシャ</t>
    </rPh>
    <phoneticPr fontId="1"/>
  </si>
  <si>
    <t>入居者2</t>
    <rPh sb="0" eb="3">
      <t>ニュウキョシャ</t>
    </rPh>
    <phoneticPr fontId="1"/>
  </si>
  <si>
    <t>入居者3</t>
    <rPh sb="0" eb="3">
      <t>ニュウキョシャ</t>
    </rPh>
    <phoneticPr fontId="1"/>
  </si>
  <si>
    <t>入居者4</t>
    <rPh sb="0" eb="3">
      <t>ニュウキョシャ</t>
    </rPh>
    <phoneticPr fontId="1"/>
  </si>
  <si>
    <t>入居者5</t>
    <rPh sb="0" eb="3">
      <t>ニュウキョシャ</t>
    </rPh>
    <phoneticPr fontId="1"/>
  </si>
  <si>
    <t>入居者6</t>
    <rPh sb="0" eb="3">
      <t>ニュウキョシャ</t>
    </rPh>
    <phoneticPr fontId="1"/>
  </si>
  <si>
    <t>入居者7</t>
    <rPh sb="0" eb="3">
      <t>ニュウキョシャ</t>
    </rPh>
    <phoneticPr fontId="1"/>
  </si>
  <si>
    <t>入居者8</t>
    <rPh sb="0" eb="3">
      <t>ニュウキョシャ</t>
    </rPh>
    <phoneticPr fontId="1"/>
  </si>
  <si>
    <t>入居者11</t>
    <rPh sb="0" eb="3">
      <t>ニュウキョシャ</t>
    </rPh>
    <phoneticPr fontId="1"/>
  </si>
  <si>
    <t>入居者12</t>
    <rPh sb="0" eb="3">
      <t>ニュウキョシャ</t>
    </rPh>
    <phoneticPr fontId="1"/>
  </si>
  <si>
    <t>入居者13</t>
    <rPh sb="0" eb="3">
      <t>ニュウキョシャ</t>
    </rPh>
    <phoneticPr fontId="1"/>
  </si>
  <si>
    <t>入居者14</t>
    <rPh sb="0" eb="3">
      <t>ニュウキョシャ</t>
    </rPh>
    <phoneticPr fontId="1"/>
  </si>
  <si>
    <t>入居者15</t>
    <rPh sb="0" eb="3">
      <t>ニュウキョシャ</t>
    </rPh>
    <phoneticPr fontId="1"/>
  </si>
  <si>
    <t>入居者16</t>
    <rPh sb="0" eb="3">
      <t>ニュウキョシャ</t>
    </rPh>
    <phoneticPr fontId="1"/>
  </si>
  <si>
    <t>入居者17</t>
    <rPh sb="0" eb="3">
      <t>ニュウキョシャ</t>
    </rPh>
    <phoneticPr fontId="1"/>
  </si>
  <si>
    <t>入居者18</t>
    <rPh sb="0" eb="3">
      <t>ニュウキョシャ</t>
    </rPh>
    <phoneticPr fontId="1"/>
  </si>
  <si>
    <t>入居者19</t>
    <rPh sb="0" eb="3">
      <t>ニュウキョシャ</t>
    </rPh>
    <phoneticPr fontId="1"/>
  </si>
  <si>
    <t>入居者20</t>
    <rPh sb="0" eb="3">
      <t>ニュウキョシャ</t>
    </rPh>
    <phoneticPr fontId="1"/>
  </si>
  <si>
    <t>入居者21</t>
    <rPh sb="0" eb="3">
      <t>ニュウキョシャ</t>
    </rPh>
    <phoneticPr fontId="1"/>
  </si>
  <si>
    <t>入居者22</t>
    <rPh sb="0" eb="3">
      <t>ニュウキョシャ</t>
    </rPh>
    <phoneticPr fontId="1"/>
  </si>
  <si>
    <t>入居者23</t>
    <rPh sb="0" eb="3">
      <t>ニュウキョシャ</t>
    </rPh>
    <phoneticPr fontId="1"/>
  </si>
  <si>
    <t>入居者24</t>
    <rPh sb="0" eb="3">
      <t>ニュウキョシャ</t>
    </rPh>
    <phoneticPr fontId="1"/>
  </si>
  <si>
    <t>入居者25</t>
    <rPh sb="0" eb="3">
      <t>ニュウキョシャ</t>
    </rPh>
    <phoneticPr fontId="1"/>
  </si>
  <si>
    <t>入居者26</t>
    <rPh sb="0" eb="3">
      <t>ニュウキョシャ</t>
    </rPh>
    <phoneticPr fontId="1"/>
  </si>
  <si>
    <t>入居者27</t>
    <rPh sb="0" eb="3">
      <t>ニュウキョシャ</t>
    </rPh>
    <phoneticPr fontId="1"/>
  </si>
  <si>
    <t>年齢</t>
    <rPh sb="0" eb="2">
      <t>ネンレイ</t>
    </rPh>
    <phoneticPr fontId="1"/>
  </si>
  <si>
    <t>介護度</t>
    <rPh sb="0" eb="2">
      <t>カイゴ</t>
    </rPh>
    <rPh sb="2" eb="3">
      <t>ド</t>
    </rPh>
    <phoneticPr fontId="1"/>
  </si>
  <si>
    <t>入居前の生活場所</t>
    <rPh sb="0" eb="2">
      <t>ニュウキョ</t>
    </rPh>
    <rPh sb="2" eb="3">
      <t>マエ</t>
    </rPh>
    <rPh sb="4" eb="6">
      <t>セイカツ</t>
    </rPh>
    <rPh sb="6" eb="8">
      <t>バショ</t>
    </rPh>
    <phoneticPr fontId="1"/>
  </si>
  <si>
    <t>場所</t>
    <rPh sb="0" eb="2">
      <t>バショ</t>
    </rPh>
    <phoneticPr fontId="1"/>
  </si>
  <si>
    <t>入居期間
（ヶ月）</t>
    <rPh sb="0" eb="2">
      <t>ニュウキョ</t>
    </rPh>
    <rPh sb="2" eb="4">
      <t>キカン</t>
    </rPh>
    <rPh sb="7" eb="8">
      <t>ゲツ</t>
    </rPh>
    <phoneticPr fontId="1"/>
  </si>
  <si>
    <t>区分</t>
    <rPh sb="0" eb="2">
      <t>クブン</t>
    </rPh>
    <phoneticPr fontId="1"/>
  </si>
  <si>
    <t>要支援2</t>
    <rPh sb="0" eb="1">
      <t>ヨウ</t>
    </rPh>
    <rPh sb="1" eb="3">
      <t>シエン</t>
    </rPh>
    <phoneticPr fontId="1"/>
  </si>
  <si>
    <t>要介護1</t>
    <rPh sb="0" eb="1">
      <t>ヨウ</t>
    </rPh>
    <rPh sb="1" eb="3">
      <t>カイゴ</t>
    </rPh>
    <phoneticPr fontId="1"/>
  </si>
  <si>
    <t>要介護2</t>
    <rPh sb="0" eb="1">
      <t>ヨウ</t>
    </rPh>
    <rPh sb="1" eb="3">
      <t>カイゴ</t>
    </rPh>
    <phoneticPr fontId="1"/>
  </si>
  <si>
    <t>要介護3</t>
    <rPh sb="0" eb="1">
      <t>ヨウ</t>
    </rPh>
    <rPh sb="1" eb="3">
      <t>カイゴ</t>
    </rPh>
    <phoneticPr fontId="1"/>
  </si>
  <si>
    <t>要介護4</t>
    <rPh sb="0" eb="1">
      <t>ヨウ</t>
    </rPh>
    <rPh sb="1" eb="3">
      <t>カイゴ</t>
    </rPh>
    <phoneticPr fontId="1"/>
  </si>
  <si>
    <t>要介護5</t>
    <rPh sb="0" eb="1">
      <t>ヨウ</t>
    </rPh>
    <rPh sb="1" eb="3">
      <t>カイゴ</t>
    </rPh>
    <phoneticPr fontId="1"/>
  </si>
  <si>
    <t>居宅</t>
    <rPh sb="0" eb="2">
      <t>キョタク</t>
    </rPh>
    <phoneticPr fontId="1"/>
  </si>
  <si>
    <t>老健</t>
    <rPh sb="0" eb="1">
      <t>ロウ</t>
    </rPh>
    <rPh sb="1" eb="2">
      <t>ケン</t>
    </rPh>
    <phoneticPr fontId="1"/>
  </si>
  <si>
    <t>その他</t>
    <rPh sb="2" eb="3">
      <t>タ</t>
    </rPh>
    <phoneticPr fontId="1"/>
  </si>
  <si>
    <t>圏域</t>
    <rPh sb="0" eb="2">
      <t>ケンイキ</t>
    </rPh>
    <phoneticPr fontId="1"/>
  </si>
  <si>
    <t>平均</t>
    <rPh sb="0" eb="2">
      <t>ヘイキン</t>
    </rPh>
    <phoneticPr fontId="1"/>
  </si>
  <si>
    <t>県外</t>
    <rPh sb="0" eb="2">
      <t>ケンガイ</t>
    </rPh>
    <phoneticPr fontId="1"/>
  </si>
  <si>
    <t>病院</t>
    <rPh sb="0" eb="2">
      <t>ビョウイン</t>
    </rPh>
    <phoneticPr fontId="1"/>
  </si>
  <si>
    <t>～65</t>
    <phoneticPr fontId="1"/>
  </si>
  <si>
    <t>～70</t>
    <phoneticPr fontId="1"/>
  </si>
  <si>
    <t>～75</t>
    <phoneticPr fontId="1"/>
  </si>
  <si>
    <t>～80</t>
    <phoneticPr fontId="1"/>
  </si>
  <si>
    <t>～85</t>
    <phoneticPr fontId="1"/>
  </si>
  <si>
    <t>～90</t>
    <phoneticPr fontId="1"/>
  </si>
  <si>
    <t>91～</t>
    <phoneticPr fontId="1"/>
  </si>
  <si>
    <t>入居期間</t>
    <rPh sb="0" eb="2">
      <t>ニュウキョ</t>
    </rPh>
    <rPh sb="2" eb="4">
      <t>キカン</t>
    </rPh>
    <phoneticPr fontId="1"/>
  </si>
  <si>
    <t>半年以内</t>
    <rPh sb="0" eb="2">
      <t>ハントシ</t>
    </rPh>
    <rPh sb="2" eb="4">
      <t>イナイ</t>
    </rPh>
    <phoneticPr fontId="1"/>
  </si>
  <si>
    <t>～1年</t>
    <rPh sb="2" eb="3">
      <t>ネン</t>
    </rPh>
    <phoneticPr fontId="1"/>
  </si>
  <si>
    <t>～2年</t>
    <rPh sb="2" eb="3">
      <t>ネン</t>
    </rPh>
    <phoneticPr fontId="1"/>
  </si>
  <si>
    <t>～3年</t>
    <rPh sb="2" eb="3">
      <t>ネン</t>
    </rPh>
    <phoneticPr fontId="1"/>
  </si>
  <si>
    <t>入居前</t>
    <rPh sb="0" eb="2">
      <t>ニュウキョ</t>
    </rPh>
    <rPh sb="2" eb="3">
      <t>マエ</t>
    </rPh>
    <phoneticPr fontId="1"/>
  </si>
  <si>
    <t>県内</t>
    <rPh sb="0" eb="2">
      <t>ケンナイ</t>
    </rPh>
    <phoneticPr fontId="1"/>
  </si>
  <si>
    <t>豊田市</t>
    <rPh sb="0" eb="3">
      <t>トヨタシ</t>
    </rPh>
    <phoneticPr fontId="1"/>
  </si>
  <si>
    <t>入居前2</t>
    <rPh sb="0" eb="2">
      <t>ニュウキョ</t>
    </rPh>
    <rPh sb="2" eb="3">
      <t>マエ</t>
    </rPh>
    <phoneticPr fontId="1"/>
  </si>
  <si>
    <t>ＧＨ</t>
    <phoneticPr fontId="1"/>
  </si>
  <si>
    <t>年齢区分</t>
    <rPh sb="0" eb="2">
      <t>ネンレイ</t>
    </rPh>
    <rPh sb="2" eb="4">
      <t>クブン</t>
    </rPh>
    <phoneticPr fontId="1"/>
  </si>
  <si>
    <t>期間区分</t>
    <rPh sb="0" eb="2">
      <t>キカン</t>
    </rPh>
    <rPh sb="2" eb="4">
      <t>クブン</t>
    </rPh>
    <phoneticPr fontId="1"/>
  </si>
  <si>
    <t>施設名</t>
    <rPh sb="0" eb="2">
      <t>シセツ</t>
    </rPh>
    <rPh sb="2" eb="3">
      <t>メイ</t>
    </rPh>
    <phoneticPr fontId="1"/>
  </si>
  <si>
    <t>ユニット数</t>
    <rPh sb="4" eb="5">
      <t>スウ</t>
    </rPh>
    <phoneticPr fontId="1"/>
  </si>
  <si>
    <t>要介護計</t>
    <rPh sb="0" eb="1">
      <t>ヨウ</t>
    </rPh>
    <rPh sb="1" eb="3">
      <t>カイゴ</t>
    </rPh>
    <rPh sb="3" eb="4">
      <t>ケイ</t>
    </rPh>
    <phoneticPr fontId="1"/>
  </si>
  <si>
    <t>定員</t>
    <rPh sb="0" eb="2">
      <t>テイイン</t>
    </rPh>
    <phoneticPr fontId="1"/>
  </si>
  <si>
    <t>平均（ヶ月）</t>
    <rPh sb="0" eb="2">
      <t>ヘイキン</t>
    </rPh>
    <rPh sb="4" eb="5">
      <t>ゲツ</t>
    </rPh>
    <phoneticPr fontId="1"/>
  </si>
  <si>
    <t>要介護平均</t>
    <rPh sb="0" eb="1">
      <t>ヨウ</t>
    </rPh>
    <rPh sb="1" eb="3">
      <t>カイゴ</t>
    </rPh>
    <rPh sb="3" eb="5">
      <t>ヘイキン</t>
    </rPh>
    <phoneticPr fontId="1"/>
  </si>
  <si>
    <t>～４年</t>
    <rPh sb="2" eb="3">
      <t>ネン</t>
    </rPh>
    <phoneticPr fontId="1"/>
  </si>
  <si>
    <t>４年超</t>
    <rPh sb="1" eb="2">
      <t>ネン</t>
    </rPh>
    <rPh sb="2" eb="3">
      <t>コ</t>
    </rPh>
    <phoneticPr fontId="1"/>
  </si>
  <si>
    <t>自立度</t>
    <rPh sb="0" eb="3">
      <t>ジリツド</t>
    </rPh>
    <phoneticPr fontId="1"/>
  </si>
  <si>
    <t>日常生活
自立度</t>
    <rPh sb="0" eb="2">
      <t>ニチジョウ</t>
    </rPh>
    <rPh sb="2" eb="4">
      <t>セイカツ</t>
    </rPh>
    <rPh sb="5" eb="8">
      <t>ジリツド</t>
    </rPh>
    <phoneticPr fontId="1"/>
  </si>
  <si>
    <t>年</t>
    <rPh sb="0" eb="1">
      <t>ネン</t>
    </rPh>
    <phoneticPr fontId="1"/>
  </si>
  <si>
    <t>ヶ月</t>
    <rPh sb="1" eb="2">
      <t>ゲツ</t>
    </rPh>
    <phoneticPr fontId="1"/>
  </si>
  <si>
    <t>特養申込</t>
    <rPh sb="0" eb="2">
      <t>トクヨウ</t>
    </rPh>
    <rPh sb="2" eb="3">
      <t>モウ</t>
    </rPh>
    <rPh sb="3" eb="4">
      <t>コ</t>
    </rPh>
    <phoneticPr fontId="1"/>
  </si>
  <si>
    <t>有</t>
    <rPh sb="0" eb="1">
      <t>ユウ</t>
    </rPh>
    <phoneticPr fontId="1"/>
  </si>
  <si>
    <t>無</t>
    <rPh sb="0" eb="1">
      <t>ム</t>
    </rPh>
    <phoneticPr fontId="1"/>
  </si>
  <si>
    <t>特養入居申込の有無</t>
    <rPh sb="0" eb="2">
      <t>トクヨウ</t>
    </rPh>
    <rPh sb="2" eb="4">
      <t>ニュウキョ</t>
    </rPh>
    <rPh sb="4" eb="5">
      <t>モウ</t>
    </rPh>
    <rPh sb="5" eb="6">
      <t>コ</t>
    </rPh>
    <rPh sb="7" eb="8">
      <t>ユウ</t>
    </rPh>
    <rPh sb="8" eb="9">
      <t>ム</t>
    </rPh>
    <phoneticPr fontId="1"/>
  </si>
  <si>
    <t>Ⅰ</t>
    <phoneticPr fontId="1"/>
  </si>
  <si>
    <t>Ⅱａ</t>
    <phoneticPr fontId="1"/>
  </si>
  <si>
    <t>Ⅱｂ</t>
    <phoneticPr fontId="1"/>
  </si>
  <si>
    <t>Ⅲａ</t>
    <phoneticPr fontId="1"/>
  </si>
  <si>
    <t>Ⅳ</t>
    <phoneticPr fontId="1"/>
  </si>
  <si>
    <t>Ｍ</t>
    <phoneticPr fontId="1"/>
  </si>
  <si>
    <t>ＧＨ</t>
    <phoneticPr fontId="1"/>
  </si>
  <si>
    <t>ケアハウス</t>
  </si>
  <si>
    <t>ケアハウス</t>
    <phoneticPr fontId="1"/>
  </si>
  <si>
    <t>～65</t>
    <phoneticPr fontId="1"/>
  </si>
  <si>
    <t>～70</t>
    <phoneticPr fontId="1"/>
  </si>
  <si>
    <t>～75</t>
    <phoneticPr fontId="1"/>
  </si>
  <si>
    <t>～80</t>
    <phoneticPr fontId="1"/>
  </si>
  <si>
    <t>～85</t>
    <phoneticPr fontId="1"/>
  </si>
  <si>
    <t>～90</t>
    <phoneticPr fontId="1"/>
  </si>
  <si>
    <t>91～</t>
    <phoneticPr fontId="1"/>
  </si>
  <si>
    <t>Ⅲｂ</t>
    <phoneticPr fontId="1"/>
  </si>
  <si>
    <t>①集計（単位：人）：自動計算のため入力不要</t>
    <rPh sb="1" eb="3">
      <t>シュウケイ</t>
    </rPh>
    <rPh sb="4" eb="6">
      <t>タンイ</t>
    </rPh>
    <rPh sb="7" eb="8">
      <t>ニン</t>
    </rPh>
    <rPh sb="10" eb="12">
      <t>ジドウ</t>
    </rPh>
    <rPh sb="12" eb="14">
      <t>ケイサン</t>
    </rPh>
    <rPh sb="17" eb="19">
      <t>ニュウリョク</t>
    </rPh>
    <rPh sb="19" eb="21">
      <t>フヨウ</t>
    </rPh>
    <phoneticPr fontId="1"/>
  </si>
  <si>
    <t>水色欄に入力してください。</t>
    <rPh sb="0" eb="2">
      <t>ミズイロ</t>
    </rPh>
    <rPh sb="2" eb="3">
      <t>ラン</t>
    </rPh>
    <rPh sb="4" eb="6">
      <t>ニュウリョク</t>
    </rPh>
    <phoneticPr fontId="1"/>
  </si>
  <si>
    <t>黄色のセルは入力不要です（自動的に表示されます）</t>
    <rPh sb="0" eb="2">
      <t>キイロ</t>
    </rPh>
    <rPh sb="6" eb="8">
      <t>ニュウリョク</t>
    </rPh>
    <rPh sb="8" eb="10">
      <t>フヨウ</t>
    </rPh>
    <rPh sb="13" eb="16">
      <t>ジドウテキ</t>
    </rPh>
    <rPh sb="17" eb="19">
      <t>ヒョウジ</t>
    </rPh>
    <phoneticPr fontId="1"/>
  </si>
  <si>
    <t>担当名</t>
    <rPh sb="0" eb="2">
      <t>タントウ</t>
    </rPh>
    <rPh sb="2" eb="3">
      <t>メイ</t>
    </rPh>
    <phoneticPr fontId="1"/>
  </si>
  <si>
    <t>電話番号</t>
    <rPh sb="0" eb="4">
      <t>デンワバンゴウ</t>
    </rPh>
    <phoneticPr fontId="1"/>
  </si>
  <si>
    <t>入所者の状況</t>
  </si>
  <si>
    <t>入所者の状況</t>
    <rPh sb="0" eb="3">
      <t>ニュウショシャ</t>
    </rPh>
    <rPh sb="4" eb="6">
      <t>ジョウキョウ</t>
    </rPh>
    <phoneticPr fontId="1"/>
  </si>
  <si>
    <r>
      <t>※以下の入力は全て</t>
    </r>
    <r>
      <rPr>
        <b/>
        <u/>
        <sz val="12"/>
        <color rgb="FFFF0000"/>
        <rFont val="メイリオ"/>
        <family val="3"/>
        <charset val="128"/>
      </rPr>
      <t>半角</t>
    </r>
    <r>
      <rPr>
        <b/>
        <sz val="12"/>
        <rFont val="メイリオ"/>
        <family val="3"/>
        <charset val="128"/>
      </rPr>
      <t xml:space="preserve"> 
   又は </t>
    </r>
    <r>
      <rPr>
        <b/>
        <u/>
        <sz val="12"/>
        <color rgb="FFFF0000"/>
        <rFont val="メイリオ"/>
        <family val="3"/>
        <charset val="128"/>
      </rPr>
      <t>プルダウンで選択</t>
    </r>
    <phoneticPr fontId="1"/>
  </si>
  <si>
    <r>
      <t>※以下の入力は全て</t>
    </r>
    <r>
      <rPr>
        <b/>
        <u/>
        <sz val="12"/>
        <color rgb="FFFF0000"/>
        <rFont val="メイリオ"/>
        <family val="3"/>
        <charset val="128"/>
      </rPr>
      <t xml:space="preserve">半角
</t>
    </r>
    <r>
      <rPr>
        <b/>
        <sz val="12"/>
        <color rgb="FFFF0000"/>
        <rFont val="メイリオ"/>
        <family val="3"/>
        <charset val="128"/>
      </rPr>
      <t xml:space="preserve">    </t>
    </r>
    <r>
      <rPr>
        <b/>
        <sz val="12"/>
        <rFont val="メイリオ"/>
        <family val="3"/>
        <charset val="128"/>
      </rPr>
      <t xml:space="preserve">又は </t>
    </r>
    <r>
      <rPr>
        <b/>
        <u/>
        <sz val="12"/>
        <color rgb="FFFF0000"/>
        <rFont val="メイリオ"/>
        <family val="3"/>
        <charset val="128"/>
      </rPr>
      <t>プルダウンで選択</t>
    </r>
    <phoneticPr fontId="1"/>
  </si>
  <si>
    <r>
      <t>※以下の入力は全て</t>
    </r>
    <r>
      <rPr>
        <b/>
        <u/>
        <sz val="12"/>
        <color rgb="FFFF0000"/>
        <rFont val="メイリオ"/>
        <family val="3"/>
        <charset val="128"/>
      </rPr>
      <t xml:space="preserve">半角
</t>
    </r>
    <r>
      <rPr>
        <b/>
        <sz val="12"/>
        <color rgb="FFFF0000"/>
        <rFont val="メイリオ"/>
        <family val="3"/>
        <charset val="128"/>
      </rPr>
      <t>　</t>
    </r>
    <r>
      <rPr>
        <b/>
        <sz val="12"/>
        <rFont val="メイリオ"/>
        <family val="3"/>
        <charset val="128"/>
      </rPr>
      <t xml:space="preserve">又は </t>
    </r>
    <r>
      <rPr>
        <b/>
        <u/>
        <sz val="12"/>
        <color rgb="FFFF0000"/>
        <rFont val="メイリオ"/>
        <family val="3"/>
        <charset val="128"/>
      </rPr>
      <t>プルダウンで選択</t>
    </r>
    <phoneticPr fontId="1"/>
  </si>
  <si>
    <t>入居者9</t>
    <rPh sb="0" eb="3">
      <t>ニュウキョシャ</t>
    </rPh>
    <phoneticPr fontId="1"/>
  </si>
  <si>
    <t>入居者10</t>
    <rPh sb="0" eb="3">
      <t>ニュウキョシャ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</si>
</sst>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_ 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name val="メイリオ"/>
      <family val="3"/>
      <charset val="128"/>
    </font>
    <font>
      <b/>
      <sz val="11"/>
      <name val="メイリオ"/>
      <family val="3"/>
      <charset val="128"/>
    </font>
    <font>
      <sz val="10"/>
      <name val="メイリオ"/>
      <family val="3"/>
      <charset val="128"/>
    </font>
    <font>
      <b/>
      <sz val="11"/>
      <color indexed="12"/>
      <name val="メイリオ"/>
      <family val="3"/>
      <charset val="128"/>
    </font>
    <font>
      <sz val="11"/>
      <color rgb="FF002060"/>
      <name val="メイリオ"/>
      <family val="3"/>
      <charset val="128"/>
    </font>
    <font>
      <sz val="10"/>
      <color rgb="FF00206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0"/>
      <color indexed="81"/>
      <name val="ＭＳ Ｐゴシック"/>
      <family val="3"/>
      <charset val="128"/>
    </font>
    <font>
      <b/>
      <sz val="12"/>
      <name val="メイリオ"/>
      <family val="3"/>
      <charset val="128"/>
    </font>
    <font>
      <b/>
      <u/>
      <sz val="12"/>
      <color rgb="FFFF0000"/>
      <name val="メイリオ"/>
      <family val="3"/>
      <charset val="128"/>
    </font>
    <font>
      <b/>
      <sz val="12"/>
      <color rgb="FFFF0000"/>
      <name val="メイリオ"/>
      <family val="3"/>
      <charset val="128"/>
    </font>
    <font>
      <sz val="12"/>
      <name val="メイリオ"/>
      <family val="3"/>
      <charset val="128"/>
    </font>
    <font>
      <sz val="10"/>
      <color indexed="81"/>
      <name val="ＭＳ Ｐ明朝"/>
      <family val="1"/>
      <charset val="128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12"/>
      </left>
      <right style="thin">
        <color indexed="12"/>
      </right>
      <top style="medium">
        <color indexed="12"/>
      </top>
      <bottom style="thin">
        <color indexed="12"/>
      </bottom>
      <diagonal/>
    </border>
    <border>
      <left style="thin">
        <color indexed="12"/>
      </left>
      <right style="medium">
        <color indexed="12"/>
      </right>
      <top style="medium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medium">
        <color indexed="12"/>
      </bottom>
      <diagonal/>
    </border>
    <border>
      <left style="thin">
        <color indexed="12"/>
      </left>
      <right style="medium">
        <color indexed="12"/>
      </right>
      <top style="thin">
        <color indexed="12"/>
      </top>
      <bottom style="medium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medium">
        <color indexed="12"/>
      </right>
      <top style="thin">
        <color indexed="12"/>
      </top>
      <bottom/>
      <diagonal/>
    </border>
    <border>
      <left style="thin">
        <color indexed="39"/>
      </left>
      <right style="thin">
        <color indexed="39"/>
      </right>
      <top style="medium">
        <color indexed="39"/>
      </top>
      <bottom style="thin">
        <color indexed="39"/>
      </bottom>
      <diagonal/>
    </border>
    <border>
      <left style="thin">
        <color indexed="39"/>
      </left>
      <right style="medium">
        <color indexed="39"/>
      </right>
      <top style="medium">
        <color indexed="39"/>
      </top>
      <bottom style="thin">
        <color indexed="12"/>
      </bottom>
      <diagonal/>
    </border>
    <border>
      <left/>
      <right/>
      <top style="medium">
        <color indexed="39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medium">
        <color indexed="39"/>
      </bottom>
      <diagonal/>
    </border>
    <border>
      <left style="thin">
        <color indexed="12"/>
      </left>
      <right style="medium">
        <color indexed="12"/>
      </right>
      <top style="thin">
        <color indexed="12"/>
      </top>
      <bottom style="medium">
        <color indexed="39"/>
      </bottom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/>
      <top/>
      <bottom style="thin">
        <color indexed="12"/>
      </bottom>
      <diagonal/>
    </border>
    <border>
      <left style="thin">
        <color indexed="12"/>
      </left>
      <right style="medium">
        <color indexed="12"/>
      </right>
      <top/>
      <bottom style="thin">
        <color indexed="12"/>
      </bottom>
      <diagonal/>
    </border>
    <border>
      <left style="thin">
        <color indexed="12"/>
      </left>
      <right/>
      <top style="medium">
        <color indexed="12"/>
      </top>
      <bottom style="thin">
        <color indexed="12"/>
      </bottom>
      <diagonal/>
    </border>
    <border>
      <left style="thin">
        <color indexed="12"/>
      </left>
      <right style="medium">
        <color indexed="12"/>
      </right>
      <top style="medium">
        <color indexed="12"/>
      </top>
      <bottom/>
      <diagonal/>
    </border>
    <border>
      <left style="thin">
        <color indexed="12"/>
      </left>
      <right/>
      <top style="thin">
        <color indexed="12"/>
      </top>
      <bottom style="medium">
        <color indexed="1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12"/>
      </left>
      <right style="thin">
        <color indexed="12"/>
      </right>
      <top style="medium">
        <color indexed="12"/>
      </top>
      <bottom/>
      <diagonal/>
    </border>
    <border>
      <left style="medium">
        <color indexed="12"/>
      </left>
      <right style="thin">
        <color indexed="12"/>
      </right>
      <top/>
      <bottom style="medium">
        <color indexed="12"/>
      </bottom>
      <diagonal/>
    </border>
    <border>
      <left style="medium">
        <color indexed="12"/>
      </left>
      <right style="thin">
        <color indexed="12"/>
      </right>
      <top/>
      <bottom style="medium">
        <color indexed="39"/>
      </bottom>
      <diagonal/>
    </border>
    <border>
      <left style="medium">
        <color indexed="39"/>
      </left>
      <right/>
      <top style="medium">
        <color indexed="39"/>
      </top>
      <bottom/>
      <diagonal/>
    </border>
    <border>
      <left style="medium">
        <color indexed="39"/>
      </left>
      <right/>
      <top/>
      <bottom style="medium">
        <color indexed="1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3">
    <xf numFmtId="0" fontId="0" fillId="0" borderId="0" xfId="0">
      <alignment vertical="center"/>
    </xf>
    <xf numFmtId="0" fontId="3" fillId="3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0" xfId="0" applyFont="1" applyFill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1" xfId="0" applyFont="1" applyFill="1" applyBorder="1">
      <alignment vertical="center"/>
    </xf>
    <xf numFmtId="0" fontId="6" fillId="3" borderId="0" xfId="0" applyFont="1" applyFill="1">
      <alignment vertical="center"/>
    </xf>
    <xf numFmtId="0" fontId="3" fillId="4" borderId="0" xfId="0" applyFont="1" applyFill="1">
      <alignment vertical="center"/>
    </xf>
    <xf numFmtId="0" fontId="3" fillId="4" borderId="0" xfId="0" applyFont="1" applyFill="1" applyAlignment="1">
      <alignment horizontal="left" vertical="center" shrinkToFit="1"/>
    </xf>
    <xf numFmtId="0" fontId="7" fillId="3" borderId="0" xfId="0" applyFont="1" applyFill="1">
      <alignment vertical="center"/>
    </xf>
    <xf numFmtId="0" fontId="7" fillId="3" borderId="7" xfId="0" applyFont="1" applyFill="1" applyBorder="1">
      <alignment vertical="center"/>
    </xf>
    <xf numFmtId="0" fontId="7" fillId="3" borderId="8" xfId="0" applyFont="1" applyFill="1" applyBorder="1">
      <alignment vertical="center"/>
    </xf>
    <xf numFmtId="177" fontId="7" fillId="3" borderId="8" xfId="0" applyNumberFormat="1" applyFont="1" applyFill="1" applyBorder="1">
      <alignment vertical="center"/>
    </xf>
    <xf numFmtId="0" fontId="7" fillId="3" borderId="9" xfId="0" applyFont="1" applyFill="1" applyBorder="1">
      <alignment vertical="center"/>
    </xf>
    <xf numFmtId="176" fontId="7" fillId="3" borderId="10" xfId="0" applyNumberFormat="1" applyFont="1" applyFill="1" applyBorder="1">
      <alignment vertical="center"/>
    </xf>
    <xf numFmtId="0" fontId="7" fillId="3" borderId="13" xfId="0" applyFont="1" applyFill="1" applyBorder="1">
      <alignment vertical="center"/>
    </xf>
    <xf numFmtId="176" fontId="7" fillId="3" borderId="13" xfId="0" applyNumberFormat="1" applyFont="1" applyFill="1" applyBorder="1">
      <alignment vertical="center"/>
    </xf>
    <xf numFmtId="0" fontId="7" fillId="3" borderId="14" xfId="0" applyFont="1" applyFill="1" applyBorder="1">
      <alignment vertical="center"/>
    </xf>
    <xf numFmtId="0" fontId="7" fillId="3" borderId="15" xfId="0" applyFont="1" applyFill="1" applyBorder="1">
      <alignment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6" xfId="0" applyFont="1" applyFill="1" applyBorder="1">
      <alignment vertical="center"/>
    </xf>
    <xf numFmtId="0" fontId="7" fillId="3" borderId="17" xfId="0" applyFont="1" applyFill="1" applyBorder="1">
      <alignment vertical="center"/>
    </xf>
    <xf numFmtId="0" fontId="7" fillId="5" borderId="5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shrinkToFit="1"/>
    </xf>
    <xf numFmtId="0" fontId="7" fillId="3" borderId="6" xfId="0" applyFont="1" applyFill="1" applyBorder="1" applyAlignment="1">
      <alignment horizontal="center" vertical="center" shrinkToFit="1"/>
    </xf>
    <xf numFmtId="0" fontId="7" fillId="3" borderId="0" xfId="0" applyFont="1" applyFill="1" applyAlignment="1">
      <alignment vertical="center" shrinkToFit="1"/>
    </xf>
    <xf numFmtId="0" fontId="3" fillId="3" borderId="0" xfId="0" applyFont="1" applyFill="1" applyAlignment="1">
      <alignment vertical="center" shrinkToFit="1"/>
    </xf>
    <xf numFmtId="0" fontId="7" fillId="3" borderId="7" xfId="0" applyFont="1" applyFill="1" applyBorder="1" applyAlignment="1">
      <alignment vertical="center" shrinkToFit="1"/>
    </xf>
    <xf numFmtId="0" fontId="7" fillId="3" borderId="8" xfId="0" applyFont="1" applyFill="1" applyBorder="1" applyAlignment="1">
      <alignment vertical="center" shrinkToFit="1"/>
    </xf>
    <xf numFmtId="177" fontId="7" fillId="3" borderId="8" xfId="0" applyNumberFormat="1" applyFont="1" applyFill="1" applyBorder="1" applyAlignment="1">
      <alignment vertical="center" shrinkToFit="1"/>
    </xf>
    <xf numFmtId="0" fontId="7" fillId="3" borderId="9" xfId="0" applyFont="1" applyFill="1" applyBorder="1" applyAlignment="1">
      <alignment vertical="center" shrinkToFit="1"/>
    </xf>
    <xf numFmtId="176" fontId="7" fillId="3" borderId="10" xfId="0" applyNumberFormat="1" applyFont="1" applyFill="1" applyBorder="1" applyAlignment="1">
      <alignment vertical="center" shrinkToFit="1"/>
    </xf>
    <xf numFmtId="0" fontId="7" fillId="3" borderId="13" xfId="0" applyFont="1" applyFill="1" applyBorder="1" applyAlignment="1">
      <alignment vertical="center" shrinkToFit="1"/>
    </xf>
    <xf numFmtId="176" fontId="7" fillId="3" borderId="13" xfId="0" applyNumberFormat="1" applyFont="1" applyFill="1" applyBorder="1" applyAlignment="1">
      <alignment vertical="center" shrinkToFit="1"/>
    </xf>
    <xf numFmtId="0" fontId="7" fillId="3" borderId="14" xfId="0" applyFont="1" applyFill="1" applyBorder="1" applyAlignment="1">
      <alignment vertical="center" shrinkToFit="1"/>
    </xf>
    <xf numFmtId="0" fontId="7" fillId="3" borderId="15" xfId="0" applyFont="1" applyFill="1" applyBorder="1" applyAlignment="1">
      <alignment vertical="center" shrinkToFit="1"/>
    </xf>
    <xf numFmtId="0" fontId="7" fillId="3" borderId="17" xfId="0" applyFont="1" applyFill="1" applyBorder="1" applyAlignment="1">
      <alignment vertical="center" shrinkToFit="1"/>
    </xf>
    <xf numFmtId="0" fontId="7" fillId="3" borderId="18" xfId="0" applyFont="1" applyFill="1" applyBorder="1" applyAlignment="1">
      <alignment horizontal="center" vertical="center" shrinkToFit="1"/>
    </xf>
    <xf numFmtId="0" fontId="8" fillId="3" borderId="5" xfId="0" applyFont="1" applyFill="1" applyBorder="1" applyAlignment="1">
      <alignment horizontal="center" vertical="center" shrinkToFit="1"/>
    </xf>
    <xf numFmtId="0" fontId="7" fillId="5" borderId="5" xfId="0" applyFont="1" applyFill="1" applyBorder="1" applyAlignment="1">
      <alignment horizontal="center" vertical="center" shrinkToFit="1"/>
    </xf>
    <xf numFmtId="0" fontId="7" fillId="5" borderId="6" xfId="0" applyFont="1" applyFill="1" applyBorder="1" applyAlignment="1">
      <alignment horizontal="center" vertical="center" shrinkToFit="1"/>
    </xf>
    <xf numFmtId="0" fontId="7" fillId="5" borderId="11" xfId="0" applyFont="1" applyFill="1" applyBorder="1" applyAlignment="1">
      <alignment horizontal="center" vertical="center" shrinkToFit="1"/>
    </xf>
    <xf numFmtId="176" fontId="7" fillId="5" borderId="11" xfId="0" applyNumberFormat="1" applyFont="1" applyFill="1" applyBorder="1" applyAlignment="1">
      <alignment horizontal="center" vertical="center" shrinkToFit="1"/>
    </xf>
    <xf numFmtId="0" fontId="7" fillId="5" borderId="12" xfId="0" applyFont="1" applyFill="1" applyBorder="1" applyAlignment="1">
      <alignment horizontal="center" vertical="center" shrinkToFit="1"/>
    </xf>
    <xf numFmtId="0" fontId="7" fillId="5" borderId="18" xfId="0" applyFont="1" applyFill="1" applyBorder="1" applyAlignment="1">
      <alignment horizontal="center" vertical="center" shrinkToFit="1"/>
    </xf>
    <xf numFmtId="0" fontId="7" fillId="5" borderId="19" xfId="0" applyFont="1" applyFill="1" applyBorder="1" applyAlignment="1">
      <alignment horizontal="center" vertical="center" shrinkToFit="1"/>
    </xf>
    <xf numFmtId="0" fontId="8" fillId="5" borderId="20" xfId="0" applyFont="1" applyFill="1" applyBorder="1" applyAlignment="1">
      <alignment horizontal="center" vertical="center" shrinkToFit="1"/>
    </xf>
    <xf numFmtId="0" fontId="8" fillId="5" borderId="5" xfId="0" applyFont="1" applyFill="1" applyBorder="1" applyAlignment="1">
      <alignment horizontal="center" vertical="center" shrinkToFit="1"/>
    </xf>
    <xf numFmtId="0" fontId="8" fillId="5" borderId="6" xfId="0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7" xfId="0" applyFont="1" applyBorder="1" applyAlignment="1">
      <alignment vertical="center" shrinkToFit="1"/>
    </xf>
    <xf numFmtId="0" fontId="7" fillId="0" borderId="9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7" fillId="0" borderId="13" xfId="0" applyFont="1" applyBorder="1" applyAlignment="1">
      <alignment vertical="center" shrinkToFit="1"/>
    </xf>
    <xf numFmtId="0" fontId="7" fillId="0" borderId="16" xfId="0" applyFont="1" applyBorder="1" applyAlignment="1">
      <alignment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17" xfId="0" applyFont="1" applyBorder="1" applyAlignment="1">
      <alignment vertical="center" shrinkToFit="1"/>
    </xf>
    <xf numFmtId="0" fontId="8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8" xfId="0" applyFont="1" applyBorder="1" applyAlignment="1">
      <alignment vertical="center" shrinkToFit="1"/>
    </xf>
    <xf numFmtId="0" fontId="7" fillId="3" borderId="23" xfId="0" applyFont="1" applyFill="1" applyBorder="1" applyAlignment="1">
      <alignment vertical="center" shrinkToFit="1"/>
    </xf>
    <xf numFmtId="0" fontId="7" fillId="3" borderId="24" xfId="0" applyFont="1" applyFill="1" applyBorder="1" applyAlignment="1">
      <alignment horizontal="center" vertical="center" shrinkToFit="1"/>
    </xf>
    <xf numFmtId="0" fontId="7" fillId="3" borderId="21" xfId="0" applyFont="1" applyFill="1" applyBorder="1" applyAlignment="1">
      <alignment horizontal="center" vertical="center" shrinkToFit="1"/>
    </xf>
    <xf numFmtId="0" fontId="7" fillId="5" borderId="22" xfId="0" applyFont="1" applyFill="1" applyBorder="1" applyAlignment="1">
      <alignment horizontal="center" vertical="center" shrinkToFit="1"/>
    </xf>
    <xf numFmtId="0" fontId="8" fillId="5" borderId="6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176" fontId="7" fillId="5" borderId="11" xfId="0" applyNumberFormat="1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3" fillId="6" borderId="0" xfId="0" applyFont="1" applyFill="1">
      <alignment vertical="center"/>
    </xf>
    <xf numFmtId="0" fontId="9" fillId="6" borderId="0" xfId="0" applyFont="1" applyFill="1">
      <alignment vertical="center"/>
    </xf>
    <xf numFmtId="0" fontId="3" fillId="6" borderId="0" xfId="0" applyFont="1" applyFill="1" applyAlignment="1">
      <alignment vertical="center" shrinkToFit="1"/>
    </xf>
    <xf numFmtId="0" fontId="9" fillId="6" borderId="0" xfId="0" applyFont="1" applyFill="1" applyAlignment="1">
      <alignment vertical="center" shrinkToFit="1"/>
    </xf>
    <xf numFmtId="0" fontId="3" fillId="10" borderId="1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9" borderId="1" xfId="0" applyFont="1" applyFill="1" applyBorder="1">
      <alignment vertical="center"/>
    </xf>
    <xf numFmtId="0" fontId="3" fillId="11" borderId="1" xfId="0" applyFont="1" applyFill="1" applyBorder="1" applyAlignment="1">
      <alignment horizontal="center" vertical="center"/>
    </xf>
    <xf numFmtId="0" fontId="3" fillId="11" borderId="1" xfId="0" applyFont="1" applyFill="1" applyBorder="1">
      <alignment vertical="center"/>
    </xf>
    <xf numFmtId="0" fontId="5" fillId="6" borderId="0" xfId="0" applyFont="1" applyFill="1">
      <alignment vertical="center"/>
    </xf>
    <xf numFmtId="0" fontId="14" fillId="3" borderId="0" xfId="0" applyFont="1" applyFill="1">
      <alignment vertical="center"/>
    </xf>
    <xf numFmtId="0" fontId="3" fillId="3" borderId="0" xfId="0" applyFont="1" applyFill="1" applyAlignment="1">
      <alignment horizontal="left" vertical="center"/>
    </xf>
    <xf numFmtId="0" fontId="3" fillId="7" borderId="36" xfId="0" applyFont="1" applyFill="1" applyBorder="1" applyAlignment="1">
      <alignment horizontal="left" vertical="center"/>
    </xf>
    <xf numFmtId="0" fontId="3" fillId="7" borderId="37" xfId="0" applyFont="1" applyFill="1" applyBorder="1" applyAlignment="1">
      <alignment horizontal="left" vertical="center"/>
    </xf>
    <xf numFmtId="0" fontId="3" fillId="7" borderId="38" xfId="0" applyFont="1" applyFill="1" applyBorder="1" applyAlignment="1">
      <alignment horizontal="left" vertical="center"/>
    </xf>
    <xf numFmtId="0" fontId="3" fillId="8" borderId="33" xfId="0" applyFont="1" applyFill="1" applyBorder="1" applyAlignment="1">
      <alignment horizontal="left" vertical="center"/>
    </xf>
    <xf numFmtId="0" fontId="3" fillId="8" borderId="34" xfId="0" applyFont="1" applyFill="1" applyBorder="1" applyAlignment="1">
      <alignment horizontal="left" vertical="center"/>
    </xf>
    <xf numFmtId="0" fontId="3" fillId="8" borderId="35" xfId="0" applyFont="1" applyFill="1" applyBorder="1" applyAlignment="1">
      <alignment horizontal="left" vertical="center"/>
    </xf>
    <xf numFmtId="0" fontId="3" fillId="11" borderId="27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left" vertical="center"/>
    </xf>
    <xf numFmtId="0" fontId="3" fillId="9" borderId="25" xfId="0" applyFont="1" applyFill="1" applyBorder="1" applyAlignment="1">
      <alignment horizontal="left" vertical="center"/>
    </xf>
    <xf numFmtId="0" fontId="3" fillId="9" borderId="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11" borderId="26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3" fillId="9" borderId="25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11" borderId="26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left" vertical="center" wrapText="1"/>
    </xf>
    <xf numFmtId="0" fontId="7" fillId="5" borderId="28" xfId="0" applyFont="1" applyFill="1" applyBorder="1" applyAlignment="1">
      <alignment horizontal="center" vertical="center" shrinkToFit="1"/>
    </xf>
    <xf numFmtId="0" fontId="7" fillId="5" borderId="29" xfId="0" applyFont="1" applyFill="1" applyBorder="1" applyAlignment="1">
      <alignment horizontal="center" vertical="center" shrinkToFit="1"/>
    </xf>
    <xf numFmtId="0" fontId="3" fillId="4" borderId="0" xfId="0" applyFont="1" applyFill="1" applyAlignment="1">
      <alignment horizontal="center" vertical="center"/>
    </xf>
    <xf numFmtId="0" fontId="7" fillId="5" borderId="30" xfId="0" applyFont="1" applyFill="1" applyBorder="1" applyAlignment="1">
      <alignment horizontal="center" vertical="center" shrinkToFit="1"/>
    </xf>
    <xf numFmtId="0" fontId="7" fillId="5" borderId="31" xfId="0" applyFont="1" applyFill="1" applyBorder="1" applyAlignment="1">
      <alignment horizontal="center" vertical="center" shrinkToFit="1"/>
    </xf>
    <xf numFmtId="0" fontId="7" fillId="5" borderId="32" xfId="0" applyFont="1" applyFill="1" applyBorder="1" applyAlignment="1">
      <alignment horizontal="center" vertical="center" shrinkToFit="1"/>
    </xf>
    <xf numFmtId="0" fontId="3" fillId="4" borderId="0" xfId="0" applyFont="1" applyFill="1" applyAlignment="1">
      <alignment horizontal="left" vertical="center" shrinkToFit="1"/>
    </xf>
    <xf numFmtId="0" fontId="7" fillId="5" borderId="28" xfId="0" applyFont="1" applyFill="1" applyBorder="1" applyAlignment="1">
      <alignment horizontal="center" vertical="center"/>
    </xf>
    <xf numFmtId="0" fontId="7" fillId="5" borderId="29" xfId="0" applyFont="1" applyFill="1" applyBorder="1" applyAlignment="1">
      <alignment horizontal="center" vertical="center"/>
    </xf>
    <xf numFmtId="0" fontId="7" fillId="5" borderId="30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7" fillId="5" borderId="3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sp macro="" textlink="">
      <xdr:nvSpPr>
        <xdr:cNvPr id="14773" name="Line 5">
          <a:extLst>
            <a:ext uri="{FF2B5EF4-FFF2-40B4-BE49-F238E27FC236}">
              <a16:creationId xmlns:a16="http://schemas.microsoft.com/office/drawing/2014/main" id="{00000000-0008-0000-0000-0000B5390000}"/>
            </a:ext>
          </a:extLst>
        </xdr:cNvPr>
        <xdr:cNvSpPr>
          <a:spLocks noChangeShapeType="1"/>
        </xdr:cNvSpPr>
      </xdr:nvSpPr>
      <xdr:spPr bwMode="auto">
        <a:xfrm>
          <a:off x="2847975" y="5943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sp macro="" textlink="">
      <xdr:nvSpPr>
        <xdr:cNvPr id="14774" name="Line 6">
          <a:extLst>
            <a:ext uri="{FF2B5EF4-FFF2-40B4-BE49-F238E27FC236}">
              <a16:creationId xmlns:a16="http://schemas.microsoft.com/office/drawing/2014/main" id="{00000000-0008-0000-0000-0000B6390000}"/>
            </a:ext>
          </a:extLst>
        </xdr:cNvPr>
        <xdr:cNvSpPr>
          <a:spLocks noChangeShapeType="1"/>
        </xdr:cNvSpPr>
      </xdr:nvSpPr>
      <xdr:spPr bwMode="auto">
        <a:xfrm flipV="1">
          <a:off x="2847975" y="5943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sp macro="" textlink="">
      <xdr:nvSpPr>
        <xdr:cNvPr id="14775" name="Line 7">
          <a:extLst>
            <a:ext uri="{FF2B5EF4-FFF2-40B4-BE49-F238E27FC236}">
              <a16:creationId xmlns:a16="http://schemas.microsoft.com/office/drawing/2014/main" id="{00000000-0008-0000-0000-0000B7390000}"/>
            </a:ext>
          </a:extLst>
        </xdr:cNvPr>
        <xdr:cNvSpPr>
          <a:spLocks noChangeShapeType="1"/>
        </xdr:cNvSpPr>
      </xdr:nvSpPr>
      <xdr:spPr bwMode="auto">
        <a:xfrm>
          <a:off x="2847975" y="5943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sp macro="" textlink="">
      <xdr:nvSpPr>
        <xdr:cNvPr id="14776" name="Line 8">
          <a:extLst>
            <a:ext uri="{FF2B5EF4-FFF2-40B4-BE49-F238E27FC236}">
              <a16:creationId xmlns:a16="http://schemas.microsoft.com/office/drawing/2014/main" id="{00000000-0008-0000-0000-0000B8390000}"/>
            </a:ext>
          </a:extLst>
        </xdr:cNvPr>
        <xdr:cNvSpPr>
          <a:spLocks noChangeShapeType="1"/>
        </xdr:cNvSpPr>
      </xdr:nvSpPr>
      <xdr:spPr bwMode="auto">
        <a:xfrm flipV="1">
          <a:off x="2847975" y="5943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sp macro="" textlink="">
      <xdr:nvSpPr>
        <xdr:cNvPr id="14777" name="Line 10">
          <a:extLst>
            <a:ext uri="{FF2B5EF4-FFF2-40B4-BE49-F238E27FC236}">
              <a16:creationId xmlns:a16="http://schemas.microsoft.com/office/drawing/2014/main" id="{00000000-0008-0000-0000-0000B9390000}"/>
            </a:ext>
          </a:extLst>
        </xdr:cNvPr>
        <xdr:cNvSpPr>
          <a:spLocks noChangeShapeType="1"/>
        </xdr:cNvSpPr>
      </xdr:nvSpPr>
      <xdr:spPr bwMode="auto">
        <a:xfrm flipV="1">
          <a:off x="2847975" y="5943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sp macro="" textlink="">
      <xdr:nvSpPr>
        <xdr:cNvPr id="14778" name="Line 11">
          <a:extLst>
            <a:ext uri="{FF2B5EF4-FFF2-40B4-BE49-F238E27FC236}">
              <a16:creationId xmlns:a16="http://schemas.microsoft.com/office/drawing/2014/main" id="{00000000-0008-0000-0000-0000BA390000}"/>
            </a:ext>
          </a:extLst>
        </xdr:cNvPr>
        <xdr:cNvSpPr>
          <a:spLocks noChangeShapeType="1"/>
        </xdr:cNvSpPr>
      </xdr:nvSpPr>
      <xdr:spPr bwMode="auto">
        <a:xfrm>
          <a:off x="2847975" y="5943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sp macro="" textlink="">
      <xdr:nvSpPr>
        <xdr:cNvPr id="14779" name="Line 13">
          <a:extLst>
            <a:ext uri="{FF2B5EF4-FFF2-40B4-BE49-F238E27FC236}">
              <a16:creationId xmlns:a16="http://schemas.microsoft.com/office/drawing/2014/main" id="{00000000-0008-0000-0000-0000BB390000}"/>
            </a:ext>
          </a:extLst>
        </xdr:cNvPr>
        <xdr:cNvSpPr>
          <a:spLocks noChangeShapeType="1"/>
        </xdr:cNvSpPr>
      </xdr:nvSpPr>
      <xdr:spPr bwMode="auto">
        <a:xfrm>
          <a:off x="2847975" y="5943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sp macro="" textlink="">
      <xdr:nvSpPr>
        <xdr:cNvPr id="14780" name="Line 14">
          <a:extLst>
            <a:ext uri="{FF2B5EF4-FFF2-40B4-BE49-F238E27FC236}">
              <a16:creationId xmlns:a16="http://schemas.microsoft.com/office/drawing/2014/main" id="{00000000-0008-0000-0000-0000BC390000}"/>
            </a:ext>
          </a:extLst>
        </xdr:cNvPr>
        <xdr:cNvSpPr>
          <a:spLocks noChangeShapeType="1"/>
        </xdr:cNvSpPr>
      </xdr:nvSpPr>
      <xdr:spPr bwMode="auto">
        <a:xfrm flipV="1">
          <a:off x="2847975" y="5943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sp macro="" textlink="">
      <xdr:nvSpPr>
        <xdr:cNvPr id="14781" name="Line 15">
          <a:extLst>
            <a:ext uri="{FF2B5EF4-FFF2-40B4-BE49-F238E27FC236}">
              <a16:creationId xmlns:a16="http://schemas.microsoft.com/office/drawing/2014/main" id="{00000000-0008-0000-0000-0000BD390000}"/>
            </a:ext>
          </a:extLst>
        </xdr:cNvPr>
        <xdr:cNvSpPr>
          <a:spLocks noChangeShapeType="1"/>
        </xdr:cNvSpPr>
      </xdr:nvSpPr>
      <xdr:spPr bwMode="auto">
        <a:xfrm>
          <a:off x="2847975" y="5943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sp macro="" textlink="">
      <xdr:nvSpPr>
        <xdr:cNvPr id="14782" name="Line 16">
          <a:extLst>
            <a:ext uri="{FF2B5EF4-FFF2-40B4-BE49-F238E27FC236}">
              <a16:creationId xmlns:a16="http://schemas.microsoft.com/office/drawing/2014/main" id="{00000000-0008-0000-0000-0000BE390000}"/>
            </a:ext>
          </a:extLst>
        </xdr:cNvPr>
        <xdr:cNvSpPr>
          <a:spLocks noChangeShapeType="1"/>
        </xdr:cNvSpPr>
      </xdr:nvSpPr>
      <xdr:spPr bwMode="auto">
        <a:xfrm flipV="1">
          <a:off x="2847975" y="5943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sp macro="" textlink="">
      <xdr:nvSpPr>
        <xdr:cNvPr id="14783" name="Line 17">
          <a:extLst>
            <a:ext uri="{FF2B5EF4-FFF2-40B4-BE49-F238E27FC236}">
              <a16:creationId xmlns:a16="http://schemas.microsoft.com/office/drawing/2014/main" id="{00000000-0008-0000-0000-0000BF390000}"/>
            </a:ext>
          </a:extLst>
        </xdr:cNvPr>
        <xdr:cNvSpPr>
          <a:spLocks noChangeShapeType="1"/>
        </xdr:cNvSpPr>
      </xdr:nvSpPr>
      <xdr:spPr bwMode="auto">
        <a:xfrm>
          <a:off x="2847975" y="5943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sp macro="" textlink="">
      <xdr:nvSpPr>
        <xdr:cNvPr id="14784" name="Line 18">
          <a:extLst>
            <a:ext uri="{FF2B5EF4-FFF2-40B4-BE49-F238E27FC236}">
              <a16:creationId xmlns:a16="http://schemas.microsoft.com/office/drawing/2014/main" id="{00000000-0008-0000-0000-0000C0390000}"/>
            </a:ext>
          </a:extLst>
        </xdr:cNvPr>
        <xdr:cNvSpPr>
          <a:spLocks noChangeShapeType="1"/>
        </xdr:cNvSpPr>
      </xdr:nvSpPr>
      <xdr:spPr bwMode="auto">
        <a:xfrm>
          <a:off x="2847975" y="5943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sp macro="" textlink="">
      <xdr:nvSpPr>
        <xdr:cNvPr id="14785" name="Line 19">
          <a:extLst>
            <a:ext uri="{FF2B5EF4-FFF2-40B4-BE49-F238E27FC236}">
              <a16:creationId xmlns:a16="http://schemas.microsoft.com/office/drawing/2014/main" id="{00000000-0008-0000-0000-0000C1390000}"/>
            </a:ext>
          </a:extLst>
        </xdr:cNvPr>
        <xdr:cNvSpPr>
          <a:spLocks noChangeShapeType="1"/>
        </xdr:cNvSpPr>
      </xdr:nvSpPr>
      <xdr:spPr bwMode="auto">
        <a:xfrm>
          <a:off x="2847975" y="5943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sp macro="" textlink="">
      <xdr:nvSpPr>
        <xdr:cNvPr id="14786" name="Line 20">
          <a:extLst>
            <a:ext uri="{FF2B5EF4-FFF2-40B4-BE49-F238E27FC236}">
              <a16:creationId xmlns:a16="http://schemas.microsoft.com/office/drawing/2014/main" id="{00000000-0008-0000-0000-0000C2390000}"/>
            </a:ext>
          </a:extLst>
        </xdr:cNvPr>
        <xdr:cNvSpPr>
          <a:spLocks noChangeShapeType="1"/>
        </xdr:cNvSpPr>
      </xdr:nvSpPr>
      <xdr:spPr bwMode="auto">
        <a:xfrm flipV="1">
          <a:off x="2847975" y="5943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sp macro="" textlink="">
      <xdr:nvSpPr>
        <xdr:cNvPr id="14787" name="Line 21">
          <a:extLst>
            <a:ext uri="{FF2B5EF4-FFF2-40B4-BE49-F238E27FC236}">
              <a16:creationId xmlns:a16="http://schemas.microsoft.com/office/drawing/2014/main" id="{00000000-0008-0000-0000-0000C3390000}"/>
            </a:ext>
          </a:extLst>
        </xdr:cNvPr>
        <xdr:cNvSpPr>
          <a:spLocks noChangeShapeType="1"/>
        </xdr:cNvSpPr>
      </xdr:nvSpPr>
      <xdr:spPr bwMode="auto">
        <a:xfrm>
          <a:off x="2847975" y="5943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sp macro="" textlink="">
      <xdr:nvSpPr>
        <xdr:cNvPr id="14788" name="Line 22">
          <a:extLst>
            <a:ext uri="{FF2B5EF4-FFF2-40B4-BE49-F238E27FC236}">
              <a16:creationId xmlns:a16="http://schemas.microsoft.com/office/drawing/2014/main" id="{00000000-0008-0000-0000-0000C4390000}"/>
            </a:ext>
          </a:extLst>
        </xdr:cNvPr>
        <xdr:cNvSpPr>
          <a:spLocks noChangeShapeType="1"/>
        </xdr:cNvSpPr>
      </xdr:nvSpPr>
      <xdr:spPr bwMode="auto">
        <a:xfrm flipV="1">
          <a:off x="2847975" y="5943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sp macro="" textlink="">
      <xdr:nvSpPr>
        <xdr:cNvPr id="14789" name="Line 23">
          <a:extLst>
            <a:ext uri="{FF2B5EF4-FFF2-40B4-BE49-F238E27FC236}">
              <a16:creationId xmlns:a16="http://schemas.microsoft.com/office/drawing/2014/main" id="{00000000-0008-0000-0000-0000C5390000}"/>
            </a:ext>
          </a:extLst>
        </xdr:cNvPr>
        <xdr:cNvSpPr>
          <a:spLocks noChangeShapeType="1"/>
        </xdr:cNvSpPr>
      </xdr:nvSpPr>
      <xdr:spPr bwMode="auto">
        <a:xfrm>
          <a:off x="2847975" y="5943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sp macro="" textlink="">
      <xdr:nvSpPr>
        <xdr:cNvPr id="14790" name="Line 31">
          <a:extLst>
            <a:ext uri="{FF2B5EF4-FFF2-40B4-BE49-F238E27FC236}">
              <a16:creationId xmlns:a16="http://schemas.microsoft.com/office/drawing/2014/main" id="{00000000-0008-0000-0000-0000C6390000}"/>
            </a:ext>
          </a:extLst>
        </xdr:cNvPr>
        <xdr:cNvSpPr>
          <a:spLocks noChangeShapeType="1"/>
        </xdr:cNvSpPr>
      </xdr:nvSpPr>
      <xdr:spPr bwMode="auto">
        <a:xfrm>
          <a:off x="2847975" y="5943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sp macro="" textlink="">
      <xdr:nvSpPr>
        <xdr:cNvPr id="14791" name="Line 32">
          <a:extLst>
            <a:ext uri="{FF2B5EF4-FFF2-40B4-BE49-F238E27FC236}">
              <a16:creationId xmlns:a16="http://schemas.microsoft.com/office/drawing/2014/main" id="{00000000-0008-0000-0000-0000C7390000}"/>
            </a:ext>
          </a:extLst>
        </xdr:cNvPr>
        <xdr:cNvSpPr>
          <a:spLocks noChangeShapeType="1"/>
        </xdr:cNvSpPr>
      </xdr:nvSpPr>
      <xdr:spPr bwMode="auto">
        <a:xfrm flipV="1">
          <a:off x="2847975" y="5943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sp macro="" textlink="">
      <xdr:nvSpPr>
        <xdr:cNvPr id="14792" name="Line 33">
          <a:extLst>
            <a:ext uri="{FF2B5EF4-FFF2-40B4-BE49-F238E27FC236}">
              <a16:creationId xmlns:a16="http://schemas.microsoft.com/office/drawing/2014/main" id="{00000000-0008-0000-0000-0000C8390000}"/>
            </a:ext>
          </a:extLst>
        </xdr:cNvPr>
        <xdr:cNvSpPr>
          <a:spLocks noChangeShapeType="1"/>
        </xdr:cNvSpPr>
      </xdr:nvSpPr>
      <xdr:spPr bwMode="auto">
        <a:xfrm>
          <a:off x="2847975" y="5943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sp macro="" textlink="">
      <xdr:nvSpPr>
        <xdr:cNvPr id="14793" name="Line 34">
          <a:extLst>
            <a:ext uri="{FF2B5EF4-FFF2-40B4-BE49-F238E27FC236}">
              <a16:creationId xmlns:a16="http://schemas.microsoft.com/office/drawing/2014/main" id="{00000000-0008-0000-0000-0000C9390000}"/>
            </a:ext>
          </a:extLst>
        </xdr:cNvPr>
        <xdr:cNvSpPr>
          <a:spLocks noChangeShapeType="1"/>
        </xdr:cNvSpPr>
      </xdr:nvSpPr>
      <xdr:spPr bwMode="auto">
        <a:xfrm flipV="1">
          <a:off x="2847975" y="5943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sp macro="" textlink="">
      <xdr:nvSpPr>
        <xdr:cNvPr id="14794" name="Line 35">
          <a:extLst>
            <a:ext uri="{FF2B5EF4-FFF2-40B4-BE49-F238E27FC236}">
              <a16:creationId xmlns:a16="http://schemas.microsoft.com/office/drawing/2014/main" id="{00000000-0008-0000-0000-0000CA390000}"/>
            </a:ext>
          </a:extLst>
        </xdr:cNvPr>
        <xdr:cNvSpPr>
          <a:spLocks noChangeShapeType="1"/>
        </xdr:cNvSpPr>
      </xdr:nvSpPr>
      <xdr:spPr bwMode="auto">
        <a:xfrm>
          <a:off x="2847975" y="5943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38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2726" name="Line 5">
          <a:extLst>
            <a:ext uri="{FF2B5EF4-FFF2-40B4-BE49-F238E27FC236}">
              <a16:creationId xmlns:a16="http://schemas.microsoft.com/office/drawing/2014/main" id="{00000000-0008-0000-0100-0000B6310000}"/>
            </a:ext>
          </a:extLst>
        </xdr:cNvPr>
        <xdr:cNvSpPr>
          <a:spLocks noChangeShapeType="1"/>
        </xdr:cNvSpPr>
      </xdr:nvSpPr>
      <xdr:spPr bwMode="auto">
        <a:xfrm>
          <a:off x="2847975" y="6457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38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2727" name="Line 6">
          <a:extLst>
            <a:ext uri="{FF2B5EF4-FFF2-40B4-BE49-F238E27FC236}">
              <a16:creationId xmlns:a16="http://schemas.microsoft.com/office/drawing/2014/main" id="{00000000-0008-0000-0100-0000B7310000}"/>
            </a:ext>
          </a:extLst>
        </xdr:cNvPr>
        <xdr:cNvSpPr>
          <a:spLocks noChangeShapeType="1"/>
        </xdr:cNvSpPr>
      </xdr:nvSpPr>
      <xdr:spPr bwMode="auto">
        <a:xfrm flipV="1">
          <a:off x="2847975" y="6457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38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2728" name="Line 7">
          <a:extLst>
            <a:ext uri="{FF2B5EF4-FFF2-40B4-BE49-F238E27FC236}">
              <a16:creationId xmlns:a16="http://schemas.microsoft.com/office/drawing/2014/main" id="{00000000-0008-0000-0100-0000B8310000}"/>
            </a:ext>
          </a:extLst>
        </xdr:cNvPr>
        <xdr:cNvSpPr>
          <a:spLocks noChangeShapeType="1"/>
        </xdr:cNvSpPr>
      </xdr:nvSpPr>
      <xdr:spPr bwMode="auto">
        <a:xfrm>
          <a:off x="2847975" y="6457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38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2729" name="Line 8">
          <a:extLst>
            <a:ext uri="{FF2B5EF4-FFF2-40B4-BE49-F238E27FC236}">
              <a16:creationId xmlns:a16="http://schemas.microsoft.com/office/drawing/2014/main" id="{00000000-0008-0000-0100-0000B9310000}"/>
            </a:ext>
          </a:extLst>
        </xdr:cNvPr>
        <xdr:cNvSpPr>
          <a:spLocks noChangeShapeType="1"/>
        </xdr:cNvSpPr>
      </xdr:nvSpPr>
      <xdr:spPr bwMode="auto">
        <a:xfrm flipV="1">
          <a:off x="2847975" y="6457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38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2730" name="Line 10">
          <a:extLst>
            <a:ext uri="{FF2B5EF4-FFF2-40B4-BE49-F238E27FC236}">
              <a16:creationId xmlns:a16="http://schemas.microsoft.com/office/drawing/2014/main" id="{00000000-0008-0000-0100-0000BA310000}"/>
            </a:ext>
          </a:extLst>
        </xdr:cNvPr>
        <xdr:cNvSpPr>
          <a:spLocks noChangeShapeType="1"/>
        </xdr:cNvSpPr>
      </xdr:nvSpPr>
      <xdr:spPr bwMode="auto">
        <a:xfrm flipV="1">
          <a:off x="2847975" y="6457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38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2731" name="Line 11">
          <a:extLst>
            <a:ext uri="{FF2B5EF4-FFF2-40B4-BE49-F238E27FC236}">
              <a16:creationId xmlns:a16="http://schemas.microsoft.com/office/drawing/2014/main" id="{00000000-0008-0000-0100-0000BB310000}"/>
            </a:ext>
          </a:extLst>
        </xdr:cNvPr>
        <xdr:cNvSpPr>
          <a:spLocks noChangeShapeType="1"/>
        </xdr:cNvSpPr>
      </xdr:nvSpPr>
      <xdr:spPr bwMode="auto">
        <a:xfrm>
          <a:off x="2847975" y="6457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38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2732" name="Line 13">
          <a:extLst>
            <a:ext uri="{FF2B5EF4-FFF2-40B4-BE49-F238E27FC236}">
              <a16:creationId xmlns:a16="http://schemas.microsoft.com/office/drawing/2014/main" id="{00000000-0008-0000-0100-0000BC310000}"/>
            </a:ext>
          </a:extLst>
        </xdr:cNvPr>
        <xdr:cNvSpPr>
          <a:spLocks noChangeShapeType="1"/>
        </xdr:cNvSpPr>
      </xdr:nvSpPr>
      <xdr:spPr bwMode="auto">
        <a:xfrm>
          <a:off x="2847975" y="6457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38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2733" name="Line 14">
          <a:extLst>
            <a:ext uri="{FF2B5EF4-FFF2-40B4-BE49-F238E27FC236}">
              <a16:creationId xmlns:a16="http://schemas.microsoft.com/office/drawing/2014/main" id="{00000000-0008-0000-0100-0000BD310000}"/>
            </a:ext>
          </a:extLst>
        </xdr:cNvPr>
        <xdr:cNvSpPr>
          <a:spLocks noChangeShapeType="1"/>
        </xdr:cNvSpPr>
      </xdr:nvSpPr>
      <xdr:spPr bwMode="auto">
        <a:xfrm flipV="1">
          <a:off x="2847975" y="6457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38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2734" name="Line 15">
          <a:extLst>
            <a:ext uri="{FF2B5EF4-FFF2-40B4-BE49-F238E27FC236}">
              <a16:creationId xmlns:a16="http://schemas.microsoft.com/office/drawing/2014/main" id="{00000000-0008-0000-0100-0000BE310000}"/>
            </a:ext>
          </a:extLst>
        </xdr:cNvPr>
        <xdr:cNvSpPr>
          <a:spLocks noChangeShapeType="1"/>
        </xdr:cNvSpPr>
      </xdr:nvSpPr>
      <xdr:spPr bwMode="auto">
        <a:xfrm>
          <a:off x="2847975" y="6457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38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2735" name="Line 16">
          <a:extLst>
            <a:ext uri="{FF2B5EF4-FFF2-40B4-BE49-F238E27FC236}">
              <a16:creationId xmlns:a16="http://schemas.microsoft.com/office/drawing/2014/main" id="{00000000-0008-0000-0100-0000BF310000}"/>
            </a:ext>
          </a:extLst>
        </xdr:cNvPr>
        <xdr:cNvSpPr>
          <a:spLocks noChangeShapeType="1"/>
        </xdr:cNvSpPr>
      </xdr:nvSpPr>
      <xdr:spPr bwMode="auto">
        <a:xfrm flipV="1">
          <a:off x="2847975" y="6457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38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2736" name="Line 17">
          <a:extLst>
            <a:ext uri="{FF2B5EF4-FFF2-40B4-BE49-F238E27FC236}">
              <a16:creationId xmlns:a16="http://schemas.microsoft.com/office/drawing/2014/main" id="{00000000-0008-0000-0100-0000C0310000}"/>
            </a:ext>
          </a:extLst>
        </xdr:cNvPr>
        <xdr:cNvSpPr>
          <a:spLocks noChangeShapeType="1"/>
        </xdr:cNvSpPr>
      </xdr:nvSpPr>
      <xdr:spPr bwMode="auto">
        <a:xfrm>
          <a:off x="2847975" y="6457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38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2737" name="Line 18">
          <a:extLst>
            <a:ext uri="{FF2B5EF4-FFF2-40B4-BE49-F238E27FC236}">
              <a16:creationId xmlns:a16="http://schemas.microsoft.com/office/drawing/2014/main" id="{00000000-0008-0000-0100-0000C1310000}"/>
            </a:ext>
          </a:extLst>
        </xdr:cNvPr>
        <xdr:cNvSpPr>
          <a:spLocks noChangeShapeType="1"/>
        </xdr:cNvSpPr>
      </xdr:nvSpPr>
      <xdr:spPr bwMode="auto">
        <a:xfrm>
          <a:off x="2847975" y="6457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38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2738" name="Line 19">
          <a:extLst>
            <a:ext uri="{FF2B5EF4-FFF2-40B4-BE49-F238E27FC236}">
              <a16:creationId xmlns:a16="http://schemas.microsoft.com/office/drawing/2014/main" id="{00000000-0008-0000-0100-0000C2310000}"/>
            </a:ext>
          </a:extLst>
        </xdr:cNvPr>
        <xdr:cNvSpPr>
          <a:spLocks noChangeShapeType="1"/>
        </xdr:cNvSpPr>
      </xdr:nvSpPr>
      <xdr:spPr bwMode="auto">
        <a:xfrm>
          <a:off x="2847975" y="6457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38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2739" name="Line 20">
          <a:extLst>
            <a:ext uri="{FF2B5EF4-FFF2-40B4-BE49-F238E27FC236}">
              <a16:creationId xmlns:a16="http://schemas.microsoft.com/office/drawing/2014/main" id="{00000000-0008-0000-0100-0000C3310000}"/>
            </a:ext>
          </a:extLst>
        </xdr:cNvPr>
        <xdr:cNvSpPr>
          <a:spLocks noChangeShapeType="1"/>
        </xdr:cNvSpPr>
      </xdr:nvSpPr>
      <xdr:spPr bwMode="auto">
        <a:xfrm flipV="1">
          <a:off x="2847975" y="6457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38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2740" name="Line 21">
          <a:extLst>
            <a:ext uri="{FF2B5EF4-FFF2-40B4-BE49-F238E27FC236}">
              <a16:creationId xmlns:a16="http://schemas.microsoft.com/office/drawing/2014/main" id="{00000000-0008-0000-0100-0000C4310000}"/>
            </a:ext>
          </a:extLst>
        </xdr:cNvPr>
        <xdr:cNvSpPr>
          <a:spLocks noChangeShapeType="1"/>
        </xdr:cNvSpPr>
      </xdr:nvSpPr>
      <xdr:spPr bwMode="auto">
        <a:xfrm>
          <a:off x="2847975" y="6457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38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2741" name="Line 22">
          <a:extLst>
            <a:ext uri="{FF2B5EF4-FFF2-40B4-BE49-F238E27FC236}">
              <a16:creationId xmlns:a16="http://schemas.microsoft.com/office/drawing/2014/main" id="{00000000-0008-0000-0100-0000C5310000}"/>
            </a:ext>
          </a:extLst>
        </xdr:cNvPr>
        <xdr:cNvSpPr>
          <a:spLocks noChangeShapeType="1"/>
        </xdr:cNvSpPr>
      </xdr:nvSpPr>
      <xdr:spPr bwMode="auto">
        <a:xfrm flipV="1">
          <a:off x="2847975" y="6457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38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2742" name="Line 23">
          <a:extLst>
            <a:ext uri="{FF2B5EF4-FFF2-40B4-BE49-F238E27FC236}">
              <a16:creationId xmlns:a16="http://schemas.microsoft.com/office/drawing/2014/main" id="{00000000-0008-0000-0100-0000C6310000}"/>
            </a:ext>
          </a:extLst>
        </xdr:cNvPr>
        <xdr:cNvSpPr>
          <a:spLocks noChangeShapeType="1"/>
        </xdr:cNvSpPr>
      </xdr:nvSpPr>
      <xdr:spPr bwMode="auto">
        <a:xfrm>
          <a:off x="2847975" y="6457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38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2743" name="Line 31">
          <a:extLst>
            <a:ext uri="{FF2B5EF4-FFF2-40B4-BE49-F238E27FC236}">
              <a16:creationId xmlns:a16="http://schemas.microsoft.com/office/drawing/2014/main" id="{00000000-0008-0000-0100-0000C7310000}"/>
            </a:ext>
          </a:extLst>
        </xdr:cNvPr>
        <xdr:cNvSpPr>
          <a:spLocks noChangeShapeType="1"/>
        </xdr:cNvSpPr>
      </xdr:nvSpPr>
      <xdr:spPr bwMode="auto">
        <a:xfrm>
          <a:off x="2847975" y="6457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38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2744" name="Line 32">
          <a:extLst>
            <a:ext uri="{FF2B5EF4-FFF2-40B4-BE49-F238E27FC236}">
              <a16:creationId xmlns:a16="http://schemas.microsoft.com/office/drawing/2014/main" id="{00000000-0008-0000-0100-0000C8310000}"/>
            </a:ext>
          </a:extLst>
        </xdr:cNvPr>
        <xdr:cNvSpPr>
          <a:spLocks noChangeShapeType="1"/>
        </xdr:cNvSpPr>
      </xdr:nvSpPr>
      <xdr:spPr bwMode="auto">
        <a:xfrm flipV="1">
          <a:off x="2847975" y="6457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38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2745" name="Line 33">
          <a:extLst>
            <a:ext uri="{FF2B5EF4-FFF2-40B4-BE49-F238E27FC236}">
              <a16:creationId xmlns:a16="http://schemas.microsoft.com/office/drawing/2014/main" id="{00000000-0008-0000-0100-0000C9310000}"/>
            </a:ext>
          </a:extLst>
        </xdr:cNvPr>
        <xdr:cNvSpPr>
          <a:spLocks noChangeShapeType="1"/>
        </xdr:cNvSpPr>
      </xdr:nvSpPr>
      <xdr:spPr bwMode="auto">
        <a:xfrm>
          <a:off x="2847975" y="6457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38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2746" name="Line 34">
          <a:extLst>
            <a:ext uri="{FF2B5EF4-FFF2-40B4-BE49-F238E27FC236}">
              <a16:creationId xmlns:a16="http://schemas.microsoft.com/office/drawing/2014/main" id="{00000000-0008-0000-0100-0000CA310000}"/>
            </a:ext>
          </a:extLst>
        </xdr:cNvPr>
        <xdr:cNvSpPr>
          <a:spLocks noChangeShapeType="1"/>
        </xdr:cNvSpPr>
      </xdr:nvSpPr>
      <xdr:spPr bwMode="auto">
        <a:xfrm flipV="1">
          <a:off x="2847975" y="6457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38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2747" name="Line 35">
          <a:extLst>
            <a:ext uri="{FF2B5EF4-FFF2-40B4-BE49-F238E27FC236}">
              <a16:creationId xmlns:a16="http://schemas.microsoft.com/office/drawing/2014/main" id="{00000000-0008-0000-0100-0000CB310000}"/>
            </a:ext>
          </a:extLst>
        </xdr:cNvPr>
        <xdr:cNvSpPr>
          <a:spLocks noChangeShapeType="1"/>
        </xdr:cNvSpPr>
      </xdr:nvSpPr>
      <xdr:spPr bwMode="auto">
        <a:xfrm>
          <a:off x="2847975" y="6457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25013" name="Line 1">
          <a:extLst>
            <a:ext uri="{FF2B5EF4-FFF2-40B4-BE49-F238E27FC236}">
              <a16:creationId xmlns:a16="http://schemas.microsoft.com/office/drawing/2014/main" id="{00000000-0008-0000-0200-0000B5610000}"/>
            </a:ext>
          </a:extLst>
        </xdr:cNvPr>
        <xdr:cNvSpPr>
          <a:spLocks noChangeShapeType="1"/>
        </xdr:cNvSpPr>
      </xdr:nvSpPr>
      <xdr:spPr bwMode="auto">
        <a:xfrm>
          <a:off x="2847975" y="8191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25014" name="Line 2">
          <a:extLst>
            <a:ext uri="{FF2B5EF4-FFF2-40B4-BE49-F238E27FC236}">
              <a16:creationId xmlns:a16="http://schemas.microsoft.com/office/drawing/2014/main" id="{00000000-0008-0000-0200-0000B6610000}"/>
            </a:ext>
          </a:extLst>
        </xdr:cNvPr>
        <xdr:cNvSpPr>
          <a:spLocks noChangeShapeType="1"/>
        </xdr:cNvSpPr>
      </xdr:nvSpPr>
      <xdr:spPr bwMode="auto">
        <a:xfrm flipV="1">
          <a:off x="2847975" y="8191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25015" name="Line 3">
          <a:extLst>
            <a:ext uri="{FF2B5EF4-FFF2-40B4-BE49-F238E27FC236}">
              <a16:creationId xmlns:a16="http://schemas.microsoft.com/office/drawing/2014/main" id="{00000000-0008-0000-0200-0000B7610000}"/>
            </a:ext>
          </a:extLst>
        </xdr:cNvPr>
        <xdr:cNvSpPr>
          <a:spLocks noChangeShapeType="1"/>
        </xdr:cNvSpPr>
      </xdr:nvSpPr>
      <xdr:spPr bwMode="auto">
        <a:xfrm>
          <a:off x="2847975" y="8191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25016" name="Line 4">
          <a:extLst>
            <a:ext uri="{FF2B5EF4-FFF2-40B4-BE49-F238E27FC236}">
              <a16:creationId xmlns:a16="http://schemas.microsoft.com/office/drawing/2014/main" id="{00000000-0008-0000-0200-0000B8610000}"/>
            </a:ext>
          </a:extLst>
        </xdr:cNvPr>
        <xdr:cNvSpPr>
          <a:spLocks noChangeShapeType="1"/>
        </xdr:cNvSpPr>
      </xdr:nvSpPr>
      <xdr:spPr bwMode="auto">
        <a:xfrm flipV="1">
          <a:off x="2847975" y="8191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25017" name="Line 5">
          <a:extLst>
            <a:ext uri="{FF2B5EF4-FFF2-40B4-BE49-F238E27FC236}">
              <a16:creationId xmlns:a16="http://schemas.microsoft.com/office/drawing/2014/main" id="{00000000-0008-0000-0200-0000B9610000}"/>
            </a:ext>
          </a:extLst>
        </xdr:cNvPr>
        <xdr:cNvSpPr>
          <a:spLocks noChangeShapeType="1"/>
        </xdr:cNvSpPr>
      </xdr:nvSpPr>
      <xdr:spPr bwMode="auto">
        <a:xfrm flipV="1">
          <a:off x="2847975" y="8191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25018" name="Line 6">
          <a:extLst>
            <a:ext uri="{FF2B5EF4-FFF2-40B4-BE49-F238E27FC236}">
              <a16:creationId xmlns:a16="http://schemas.microsoft.com/office/drawing/2014/main" id="{00000000-0008-0000-0200-0000BA610000}"/>
            </a:ext>
          </a:extLst>
        </xdr:cNvPr>
        <xdr:cNvSpPr>
          <a:spLocks noChangeShapeType="1"/>
        </xdr:cNvSpPr>
      </xdr:nvSpPr>
      <xdr:spPr bwMode="auto">
        <a:xfrm>
          <a:off x="2847975" y="8191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25019" name="Line 12">
          <a:extLst>
            <a:ext uri="{FF2B5EF4-FFF2-40B4-BE49-F238E27FC236}">
              <a16:creationId xmlns:a16="http://schemas.microsoft.com/office/drawing/2014/main" id="{00000000-0008-0000-0200-0000BB610000}"/>
            </a:ext>
          </a:extLst>
        </xdr:cNvPr>
        <xdr:cNvSpPr>
          <a:spLocks noChangeShapeType="1"/>
        </xdr:cNvSpPr>
      </xdr:nvSpPr>
      <xdr:spPr bwMode="auto">
        <a:xfrm>
          <a:off x="2847975" y="8191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25020" name="Line 13">
          <a:extLst>
            <a:ext uri="{FF2B5EF4-FFF2-40B4-BE49-F238E27FC236}">
              <a16:creationId xmlns:a16="http://schemas.microsoft.com/office/drawing/2014/main" id="{00000000-0008-0000-0200-0000BC610000}"/>
            </a:ext>
          </a:extLst>
        </xdr:cNvPr>
        <xdr:cNvSpPr>
          <a:spLocks noChangeShapeType="1"/>
        </xdr:cNvSpPr>
      </xdr:nvSpPr>
      <xdr:spPr bwMode="auto">
        <a:xfrm flipV="1">
          <a:off x="2847975" y="8191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25021" name="Line 14">
          <a:extLst>
            <a:ext uri="{FF2B5EF4-FFF2-40B4-BE49-F238E27FC236}">
              <a16:creationId xmlns:a16="http://schemas.microsoft.com/office/drawing/2014/main" id="{00000000-0008-0000-0200-0000BD610000}"/>
            </a:ext>
          </a:extLst>
        </xdr:cNvPr>
        <xdr:cNvSpPr>
          <a:spLocks noChangeShapeType="1"/>
        </xdr:cNvSpPr>
      </xdr:nvSpPr>
      <xdr:spPr bwMode="auto">
        <a:xfrm>
          <a:off x="2847975" y="8191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25022" name="Line 15">
          <a:extLst>
            <a:ext uri="{FF2B5EF4-FFF2-40B4-BE49-F238E27FC236}">
              <a16:creationId xmlns:a16="http://schemas.microsoft.com/office/drawing/2014/main" id="{00000000-0008-0000-0200-0000BE610000}"/>
            </a:ext>
          </a:extLst>
        </xdr:cNvPr>
        <xdr:cNvSpPr>
          <a:spLocks noChangeShapeType="1"/>
        </xdr:cNvSpPr>
      </xdr:nvSpPr>
      <xdr:spPr bwMode="auto">
        <a:xfrm flipV="1">
          <a:off x="2847975" y="8191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25023" name="Line 16">
          <a:extLst>
            <a:ext uri="{FF2B5EF4-FFF2-40B4-BE49-F238E27FC236}">
              <a16:creationId xmlns:a16="http://schemas.microsoft.com/office/drawing/2014/main" id="{00000000-0008-0000-0200-0000BF610000}"/>
            </a:ext>
          </a:extLst>
        </xdr:cNvPr>
        <xdr:cNvSpPr>
          <a:spLocks noChangeShapeType="1"/>
        </xdr:cNvSpPr>
      </xdr:nvSpPr>
      <xdr:spPr bwMode="auto">
        <a:xfrm>
          <a:off x="2847975" y="8191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25024" name="Line 17">
          <a:extLst>
            <a:ext uri="{FF2B5EF4-FFF2-40B4-BE49-F238E27FC236}">
              <a16:creationId xmlns:a16="http://schemas.microsoft.com/office/drawing/2014/main" id="{00000000-0008-0000-0200-0000C0610000}"/>
            </a:ext>
          </a:extLst>
        </xdr:cNvPr>
        <xdr:cNvSpPr>
          <a:spLocks noChangeShapeType="1"/>
        </xdr:cNvSpPr>
      </xdr:nvSpPr>
      <xdr:spPr bwMode="auto">
        <a:xfrm>
          <a:off x="2847975" y="8191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25025" name="Line 18">
          <a:extLst>
            <a:ext uri="{FF2B5EF4-FFF2-40B4-BE49-F238E27FC236}">
              <a16:creationId xmlns:a16="http://schemas.microsoft.com/office/drawing/2014/main" id="{00000000-0008-0000-0200-0000C1610000}"/>
            </a:ext>
          </a:extLst>
        </xdr:cNvPr>
        <xdr:cNvSpPr>
          <a:spLocks noChangeShapeType="1"/>
        </xdr:cNvSpPr>
      </xdr:nvSpPr>
      <xdr:spPr bwMode="auto">
        <a:xfrm>
          <a:off x="2847975" y="8191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25026" name="Line 19">
          <a:extLst>
            <a:ext uri="{FF2B5EF4-FFF2-40B4-BE49-F238E27FC236}">
              <a16:creationId xmlns:a16="http://schemas.microsoft.com/office/drawing/2014/main" id="{00000000-0008-0000-0200-0000C2610000}"/>
            </a:ext>
          </a:extLst>
        </xdr:cNvPr>
        <xdr:cNvSpPr>
          <a:spLocks noChangeShapeType="1"/>
        </xdr:cNvSpPr>
      </xdr:nvSpPr>
      <xdr:spPr bwMode="auto">
        <a:xfrm flipV="1">
          <a:off x="2847975" y="8191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25027" name="Line 20">
          <a:extLst>
            <a:ext uri="{FF2B5EF4-FFF2-40B4-BE49-F238E27FC236}">
              <a16:creationId xmlns:a16="http://schemas.microsoft.com/office/drawing/2014/main" id="{00000000-0008-0000-0200-0000C3610000}"/>
            </a:ext>
          </a:extLst>
        </xdr:cNvPr>
        <xdr:cNvSpPr>
          <a:spLocks noChangeShapeType="1"/>
        </xdr:cNvSpPr>
      </xdr:nvSpPr>
      <xdr:spPr bwMode="auto">
        <a:xfrm>
          <a:off x="2847975" y="8191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25028" name="Line 21">
          <a:extLst>
            <a:ext uri="{FF2B5EF4-FFF2-40B4-BE49-F238E27FC236}">
              <a16:creationId xmlns:a16="http://schemas.microsoft.com/office/drawing/2014/main" id="{00000000-0008-0000-0200-0000C4610000}"/>
            </a:ext>
          </a:extLst>
        </xdr:cNvPr>
        <xdr:cNvSpPr>
          <a:spLocks noChangeShapeType="1"/>
        </xdr:cNvSpPr>
      </xdr:nvSpPr>
      <xdr:spPr bwMode="auto">
        <a:xfrm flipV="1">
          <a:off x="2847975" y="8191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25029" name="Line 22">
          <a:extLst>
            <a:ext uri="{FF2B5EF4-FFF2-40B4-BE49-F238E27FC236}">
              <a16:creationId xmlns:a16="http://schemas.microsoft.com/office/drawing/2014/main" id="{00000000-0008-0000-0200-0000C5610000}"/>
            </a:ext>
          </a:extLst>
        </xdr:cNvPr>
        <xdr:cNvSpPr>
          <a:spLocks noChangeShapeType="1"/>
        </xdr:cNvSpPr>
      </xdr:nvSpPr>
      <xdr:spPr bwMode="auto">
        <a:xfrm>
          <a:off x="2847975" y="8191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25030" name="Line 31">
          <a:extLst>
            <a:ext uri="{FF2B5EF4-FFF2-40B4-BE49-F238E27FC236}">
              <a16:creationId xmlns:a16="http://schemas.microsoft.com/office/drawing/2014/main" id="{00000000-0008-0000-0200-0000C6610000}"/>
            </a:ext>
          </a:extLst>
        </xdr:cNvPr>
        <xdr:cNvSpPr>
          <a:spLocks noChangeShapeType="1"/>
        </xdr:cNvSpPr>
      </xdr:nvSpPr>
      <xdr:spPr bwMode="auto">
        <a:xfrm>
          <a:off x="2847975" y="8191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25031" name="Line 32">
          <a:extLst>
            <a:ext uri="{FF2B5EF4-FFF2-40B4-BE49-F238E27FC236}">
              <a16:creationId xmlns:a16="http://schemas.microsoft.com/office/drawing/2014/main" id="{00000000-0008-0000-0200-0000C7610000}"/>
            </a:ext>
          </a:extLst>
        </xdr:cNvPr>
        <xdr:cNvSpPr>
          <a:spLocks noChangeShapeType="1"/>
        </xdr:cNvSpPr>
      </xdr:nvSpPr>
      <xdr:spPr bwMode="auto">
        <a:xfrm flipV="1">
          <a:off x="2847975" y="8191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25032" name="Line 33">
          <a:extLst>
            <a:ext uri="{FF2B5EF4-FFF2-40B4-BE49-F238E27FC236}">
              <a16:creationId xmlns:a16="http://schemas.microsoft.com/office/drawing/2014/main" id="{00000000-0008-0000-0200-0000C8610000}"/>
            </a:ext>
          </a:extLst>
        </xdr:cNvPr>
        <xdr:cNvSpPr>
          <a:spLocks noChangeShapeType="1"/>
        </xdr:cNvSpPr>
      </xdr:nvSpPr>
      <xdr:spPr bwMode="auto">
        <a:xfrm>
          <a:off x="2847975" y="8191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25033" name="Line 34">
          <a:extLst>
            <a:ext uri="{FF2B5EF4-FFF2-40B4-BE49-F238E27FC236}">
              <a16:creationId xmlns:a16="http://schemas.microsoft.com/office/drawing/2014/main" id="{00000000-0008-0000-0200-0000C9610000}"/>
            </a:ext>
          </a:extLst>
        </xdr:cNvPr>
        <xdr:cNvSpPr>
          <a:spLocks noChangeShapeType="1"/>
        </xdr:cNvSpPr>
      </xdr:nvSpPr>
      <xdr:spPr bwMode="auto">
        <a:xfrm flipV="1">
          <a:off x="2847975" y="8191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5</xdr:col>
      <xdr:colOff>0</xdr:colOff>
      <xdr:row>48</xdr:row>
      <xdr:rowOff>0</xdr:rowOff>
    </xdr:to>
    <xdr:sp macro="" textlink="">
      <xdr:nvSpPr>
        <xdr:cNvPr id="25034" name="Line 35">
          <a:extLst>
            <a:ext uri="{FF2B5EF4-FFF2-40B4-BE49-F238E27FC236}">
              <a16:creationId xmlns:a16="http://schemas.microsoft.com/office/drawing/2014/main" id="{00000000-0008-0000-0200-0000CA610000}"/>
            </a:ext>
          </a:extLst>
        </xdr:cNvPr>
        <xdr:cNvSpPr>
          <a:spLocks noChangeShapeType="1"/>
        </xdr:cNvSpPr>
      </xdr:nvSpPr>
      <xdr:spPr bwMode="auto">
        <a:xfrm>
          <a:off x="2847975" y="8191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57</xdr:row>
      <xdr:rowOff>0</xdr:rowOff>
    </xdr:from>
    <xdr:to>
      <xdr:col>5</xdr:col>
      <xdr:colOff>0</xdr:colOff>
      <xdr:row>57</xdr:row>
      <xdr:rowOff>0</xdr:rowOff>
    </xdr:to>
    <xdr:sp macro="" textlink="">
      <xdr:nvSpPr>
        <xdr:cNvPr id="30127" name="Line 1">
          <a:extLst>
            <a:ext uri="{FF2B5EF4-FFF2-40B4-BE49-F238E27FC236}">
              <a16:creationId xmlns:a16="http://schemas.microsoft.com/office/drawing/2014/main" id="{00000000-0008-0000-0300-0000AF750000}"/>
            </a:ext>
          </a:extLst>
        </xdr:cNvPr>
        <xdr:cNvSpPr>
          <a:spLocks noChangeShapeType="1"/>
        </xdr:cNvSpPr>
      </xdr:nvSpPr>
      <xdr:spPr bwMode="auto">
        <a:xfrm>
          <a:off x="2847975" y="9544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57</xdr:row>
      <xdr:rowOff>0</xdr:rowOff>
    </xdr:from>
    <xdr:to>
      <xdr:col>5</xdr:col>
      <xdr:colOff>0</xdr:colOff>
      <xdr:row>57</xdr:row>
      <xdr:rowOff>0</xdr:rowOff>
    </xdr:to>
    <xdr:sp macro="" textlink="">
      <xdr:nvSpPr>
        <xdr:cNvPr id="30128" name="Line 2">
          <a:extLst>
            <a:ext uri="{FF2B5EF4-FFF2-40B4-BE49-F238E27FC236}">
              <a16:creationId xmlns:a16="http://schemas.microsoft.com/office/drawing/2014/main" id="{00000000-0008-0000-0300-0000B0750000}"/>
            </a:ext>
          </a:extLst>
        </xdr:cNvPr>
        <xdr:cNvSpPr>
          <a:spLocks noChangeShapeType="1"/>
        </xdr:cNvSpPr>
      </xdr:nvSpPr>
      <xdr:spPr bwMode="auto">
        <a:xfrm flipV="1">
          <a:off x="2847975" y="9544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57</xdr:row>
      <xdr:rowOff>0</xdr:rowOff>
    </xdr:from>
    <xdr:to>
      <xdr:col>5</xdr:col>
      <xdr:colOff>0</xdr:colOff>
      <xdr:row>57</xdr:row>
      <xdr:rowOff>0</xdr:rowOff>
    </xdr:to>
    <xdr:sp macro="" textlink="">
      <xdr:nvSpPr>
        <xdr:cNvPr id="30129" name="Line 3">
          <a:extLst>
            <a:ext uri="{FF2B5EF4-FFF2-40B4-BE49-F238E27FC236}">
              <a16:creationId xmlns:a16="http://schemas.microsoft.com/office/drawing/2014/main" id="{00000000-0008-0000-0300-0000B1750000}"/>
            </a:ext>
          </a:extLst>
        </xdr:cNvPr>
        <xdr:cNvSpPr>
          <a:spLocks noChangeShapeType="1"/>
        </xdr:cNvSpPr>
      </xdr:nvSpPr>
      <xdr:spPr bwMode="auto">
        <a:xfrm>
          <a:off x="2847975" y="9544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57</xdr:row>
      <xdr:rowOff>0</xdr:rowOff>
    </xdr:from>
    <xdr:to>
      <xdr:col>5</xdr:col>
      <xdr:colOff>0</xdr:colOff>
      <xdr:row>57</xdr:row>
      <xdr:rowOff>0</xdr:rowOff>
    </xdr:to>
    <xdr:sp macro="" textlink="">
      <xdr:nvSpPr>
        <xdr:cNvPr id="30130" name="Line 4">
          <a:extLst>
            <a:ext uri="{FF2B5EF4-FFF2-40B4-BE49-F238E27FC236}">
              <a16:creationId xmlns:a16="http://schemas.microsoft.com/office/drawing/2014/main" id="{00000000-0008-0000-0300-0000B2750000}"/>
            </a:ext>
          </a:extLst>
        </xdr:cNvPr>
        <xdr:cNvSpPr>
          <a:spLocks noChangeShapeType="1"/>
        </xdr:cNvSpPr>
      </xdr:nvSpPr>
      <xdr:spPr bwMode="auto">
        <a:xfrm flipV="1">
          <a:off x="2847975" y="9544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57</xdr:row>
      <xdr:rowOff>0</xdr:rowOff>
    </xdr:from>
    <xdr:to>
      <xdr:col>5</xdr:col>
      <xdr:colOff>0</xdr:colOff>
      <xdr:row>57</xdr:row>
      <xdr:rowOff>0</xdr:rowOff>
    </xdr:to>
    <xdr:sp macro="" textlink="">
      <xdr:nvSpPr>
        <xdr:cNvPr id="30131" name="Line 5">
          <a:extLst>
            <a:ext uri="{FF2B5EF4-FFF2-40B4-BE49-F238E27FC236}">
              <a16:creationId xmlns:a16="http://schemas.microsoft.com/office/drawing/2014/main" id="{00000000-0008-0000-0300-0000B3750000}"/>
            </a:ext>
          </a:extLst>
        </xdr:cNvPr>
        <xdr:cNvSpPr>
          <a:spLocks noChangeShapeType="1"/>
        </xdr:cNvSpPr>
      </xdr:nvSpPr>
      <xdr:spPr bwMode="auto">
        <a:xfrm flipV="1">
          <a:off x="2847975" y="9544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57</xdr:row>
      <xdr:rowOff>0</xdr:rowOff>
    </xdr:from>
    <xdr:to>
      <xdr:col>5</xdr:col>
      <xdr:colOff>0</xdr:colOff>
      <xdr:row>57</xdr:row>
      <xdr:rowOff>0</xdr:rowOff>
    </xdr:to>
    <xdr:sp macro="" textlink="">
      <xdr:nvSpPr>
        <xdr:cNvPr id="30132" name="Line 6">
          <a:extLst>
            <a:ext uri="{FF2B5EF4-FFF2-40B4-BE49-F238E27FC236}">
              <a16:creationId xmlns:a16="http://schemas.microsoft.com/office/drawing/2014/main" id="{00000000-0008-0000-0300-0000B4750000}"/>
            </a:ext>
          </a:extLst>
        </xdr:cNvPr>
        <xdr:cNvSpPr>
          <a:spLocks noChangeShapeType="1"/>
        </xdr:cNvSpPr>
      </xdr:nvSpPr>
      <xdr:spPr bwMode="auto">
        <a:xfrm>
          <a:off x="2847975" y="9544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57</xdr:row>
      <xdr:rowOff>0</xdr:rowOff>
    </xdr:from>
    <xdr:to>
      <xdr:col>5</xdr:col>
      <xdr:colOff>0</xdr:colOff>
      <xdr:row>57</xdr:row>
      <xdr:rowOff>0</xdr:rowOff>
    </xdr:to>
    <xdr:sp macro="" textlink="">
      <xdr:nvSpPr>
        <xdr:cNvPr id="30133" name="Line 7">
          <a:extLst>
            <a:ext uri="{FF2B5EF4-FFF2-40B4-BE49-F238E27FC236}">
              <a16:creationId xmlns:a16="http://schemas.microsoft.com/office/drawing/2014/main" id="{00000000-0008-0000-0300-0000B5750000}"/>
            </a:ext>
          </a:extLst>
        </xdr:cNvPr>
        <xdr:cNvSpPr>
          <a:spLocks noChangeShapeType="1"/>
        </xdr:cNvSpPr>
      </xdr:nvSpPr>
      <xdr:spPr bwMode="auto">
        <a:xfrm>
          <a:off x="2847975" y="9544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57</xdr:row>
      <xdr:rowOff>0</xdr:rowOff>
    </xdr:from>
    <xdr:to>
      <xdr:col>5</xdr:col>
      <xdr:colOff>0</xdr:colOff>
      <xdr:row>57</xdr:row>
      <xdr:rowOff>0</xdr:rowOff>
    </xdr:to>
    <xdr:sp macro="" textlink="">
      <xdr:nvSpPr>
        <xdr:cNvPr id="30134" name="Line 8">
          <a:extLst>
            <a:ext uri="{FF2B5EF4-FFF2-40B4-BE49-F238E27FC236}">
              <a16:creationId xmlns:a16="http://schemas.microsoft.com/office/drawing/2014/main" id="{00000000-0008-0000-0300-0000B6750000}"/>
            </a:ext>
          </a:extLst>
        </xdr:cNvPr>
        <xdr:cNvSpPr>
          <a:spLocks noChangeShapeType="1"/>
        </xdr:cNvSpPr>
      </xdr:nvSpPr>
      <xdr:spPr bwMode="auto">
        <a:xfrm flipV="1">
          <a:off x="2847975" y="9544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57</xdr:row>
      <xdr:rowOff>0</xdr:rowOff>
    </xdr:from>
    <xdr:to>
      <xdr:col>5</xdr:col>
      <xdr:colOff>0</xdr:colOff>
      <xdr:row>57</xdr:row>
      <xdr:rowOff>0</xdr:rowOff>
    </xdr:to>
    <xdr:sp macro="" textlink="">
      <xdr:nvSpPr>
        <xdr:cNvPr id="30135" name="Line 9">
          <a:extLst>
            <a:ext uri="{FF2B5EF4-FFF2-40B4-BE49-F238E27FC236}">
              <a16:creationId xmlns:a16="http://schemas.microsoft.com/office/drawing/2014/main" id="{00000000-0008-0000-0300-0000B7750000}"/>
            </a:ext>
          </a:extLst>
        </xdr:cNvPr>
        <xdr:cNvSpPr>
          <a:spLocks noChangeShapeType="1"/>
        </xdr:cNvSpPr>
      </xdr:nvSpPr>
      <xdr:spPr bwMode="auto">
        <a:xfrm>
          <a:off x="2847975" y="9544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57</xdr:row>
      <xdr:rowOff>0</xdr:rowOff>
    </xdr:from>
    <xdr:to>
      <xdr:col>5</xdr:col>
      <xdr:colOff>0</xdr:colOff>
      <xdr:row>57</xdr:row>
      <xdr:rowOff>0</xdr:rowOff>
    </xdr:to>
    <xdr:sp macro="" textlink="">
      <xdr:nvSpPr>
        <xdr:cNvPr id="30136" name="Line 10">
          <a:extLst>
            <a:ext uri="{FF2B5EF4-FFF2-40B4-BE49-F238E27FC236}">
              <a16:creationId xmlns:a16="http://schemas.microsoft.com/office/drawing/2014/main" id="{00000000-0008-0000-0300-0000B8750000}"/>
            </a:ext>
          </a:extLst>
        </xdr:cNvPr>
        <xdr:cNvSpPr>
          <a:spLocks noChangeShapeType="1"/>
        </xdr:cNvSpPr>
      </xdr:nvSpPr>
      <xdr:spPr bwMode="auto">
        <a:xfrm flipV="1">
          <a:off x="2847975" y="9544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57</xdr:row>
      <xdr:rowOff>0</xdr:rowOff>
    </xdr:from>
    <xdr:to>
      <xdr:col>5</xdr:col>
      <xdr:colOff>0</xdr:colOff>
      <xdr:row>57</xdr:row>
      <xdr:rowOff>0</xdr:rowOff>
    </xdr:to>
    <xdr:sp macro="" textlink="">
      <xdr:nvSpPr>
        <xdr:cNvPr id="30137" name="Line 11">
          <a:extLst>
            <a:ext uri="{FF2B5EF4-FFF2-40B4-BE49-F238E27FC236}">
              <a16:creationId xmlns:a16="http://schemas.microsoft.com/office/drawing/2014/main" id="{00000000-0008-0000-0300-0000B9750000}"/>
            </a:ext>
          </a:extLst>
        </xdr:cNvPr>
        <xdr:cNvSpPr>
          <a:spLocks noChangeShapeType="1"/>
        </xdr:cNvSpPr>
      </xdr:nvSpPr>
      <xdr:spPr bwMode="auto">
        <a:xfrm>
          <a:off x="2847975" y="9544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57</xdr:row>
      <xdr:rowOff>0</xdr:rowOff>
    </xdr:from>
    <xdr:to>
      <xdr:col>5</xdr:col>
      <xdr:colOff>0</xdr:colOff>
      <xdr:row>57</xdr:row>
      <xdr:rowOff>0</xdr:rowOff>
    </xdr:to>
    <xdr:sp macro="" textlink="">
      <xdr:nvSpPr>
        <xdr:cNvPr id="30138" name="Line 12">
          <a:extLst>
            <a:ext uri="{FF2B5EF4-FFF2-40B4-BE49-F238E27FC236}">
              <a16:creationId xmlns:a16="http://schemas.microsoft.com/office/drawing/2014/main" id="{00000000-0008-0000-0300-0000BA750000}"/>
            </a:ext>
          </a:extLst>
        </xdr:cNvPr>
        <xdr:cNvSpPr>
          <a:spLocks noChangeShapeType="1"/>
        </xdr:cNvSpPr>
      </xdr:nvSpPr>
      <xdr:spPr bwMode="auto">
        <a:xfrm>
          <a:off x="2847975" y="9544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57</xdr:row>
      <xdr:rowOff>0</xdr:rowOff>
    </xdr:from>
    <xdr:to>
      <xdr:col>5</xdr:col>
      <xdr:colOff>0</xdr:colOff>
      <xdr:row>57</xdr:row>
      <xdr:rowOff>0</xdr:rowOff>
    </xdr:to>
    <xdr:sp macro="" textlink="">
      <xdr:nvSpPr>
        <xdr:cNvPr id="30139" name="Line 13">
          <a:extLst>
            <a:ext uri="{FF2B5EF4-FFF2-40B4-BE49-F238E27FC236}">
              <a16:creationId xmlns:a16="http://schemas.microsoft.com/office/drawing/2014/main" id="{00000000-0008-0000-0300-0000BB750000}"/>
            </a:ext>
          </a:extLst>
        </xdr:cNvPr>
        <xdr:cNvSpPr>
          <a:spLocks noChangeShapeType="1"/>
        </xdr:cNvSpPr>
      </xdr:nvSpPr>
      <xdr:spPr bwMode="auto">
        <a:xfrm>
          <a:off x="2847975" y="9544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57</xdr:row>
      <xdr:rowOff>0</xdr:rowOff>
    </xdr:from>
    <xdr:to>
      <xdr:col>5</xdr:col>
      <xdr:colOff>0</xdr:colOff>
      <xdr:row>57</xdr:row>
      <xdr:rowOff>0</xdr:rowOff>
    </xdr:to>
    <xdr:sp macro="" textlink="">
      <xdr:nvSpPr>
        <xdr:cNvPr id="30140" name="Line 14">
          <a:extLst>
            <a:ext uri="{FF2B5EF4-FFF2-40B4-BE49-F238E27FC236}">
              <a16:creationId xmlns:a16="http://schemas.microsoft.com/office/drawing/2014/main" id="{00000000-0008-0000-0300-0000BC750000}"/>
            </a:ext>
          </a:extLst>
        </xdr:cNvPr>
        <xdr:cNvSpPr>
          <a:spLocks noChangeShapeType="1"/>
        </xdr:cNvSpPr>
      </xdr:nvSpPr>
      <xdr:spPr bwMode="auto">
        <a:xfrm flipV="1">
          <a:off x="2847975" y="9544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57</xdr:row>
      <xdr:rowOff>0</xdr:rowOff>
    </xdr:from>
    <xdr:to>
      <xdr:col>5</xdr:col>
      <xdr:colOff>0</xdr:colOff>
      <xdr:row>57</xdr:row>
      <xdr:rowOff>0</xdr:rowOff>
    </xdr:to>
    <xdr:sp macro="" textlink="">
      <xdr:nvSpPr>
        <xdr:cNvPr id="30141" name="Line 15">
          <a:extLst>
            <a:ext uri="{FF2B5EF4-FFF2-40B4-BE49-F238E27FC236}">
              <a16:creationId xmlns:a16="http://schemas.microsoft.com/office/drawing/2014/main" id="{00000000-0008-0000-0300-0000BD750000}"/>
            </a:ext>
          </a:extLst>
        </xdr:cNvPr>
        <xdr:cNvSpPr>
          <a:spLocks noChangeShapeType="1"/>
        </xdr:cNvSpPr>
      </xdr:nvSpPr>
      <xdr:spPr bwMode="auto">
        <a:xfrm>
          <a:off x="2847975" y="9544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57</xdr:row>
      <xdr:rowOff>0</xdr:rowOff>
    </xdr:from>
    <xdr:to>
      <xdr:col>5</xdr:col>
      <xdr:colOff>0</xdr:colOff>
      <xdr:row>57</xdr:row>
      <xdr:rowOff>0</xdr:rowOff>
    </xdr:to>
    <xdr:sp macro="" textlink="">
      <xdr:nvSpPr>
        <xdr:cNvPr id="30142" name="Line 16">
          <a:extLst>
            <a:ext uri="{FF2B5EF4-FFF2-40B4-BE49-F238E27FC236}">
              <a16:creationId xmlns:a16="http://schemas.microsoft.com/office/drawing/2014/main" id="{00000000-0008-0000-0300-0000BE750000}"/>
            </a:ext>
          </a:extLst>
        </xdr:cNvPr>
        <xdr:cNvSpPr>
          <a:spLocks noChangeShapeType="1"/>
        </xdr:cNvSpPr>
      </xdr:nvSpPr>
      <xdr:spPr bwMode="auto">
        <a:xfrm flipV="1">
          <a:off x="2847975" y="9544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57</xdr:row>
      <xdr:rowOff>0</xdr:rowOff>
    </xdr:from>
    <xdr:to>
      <xdr:col>5</xdr:col>
      <xdr:colOff>0</xdr:colOff>
      <xdr:row>57</xdr:row>
      <xdr:rowOff>0</xdr:rowOff>
    </xdr:to>
    <xdr:sp macro="" textlink="">
      <xdr:nvSpPr>
        <xdr:cNvPr id="30143" name="Line 17">
          <a:extLst>
            <a:ext uri="{FF2B5EF4-FFF2-40B4-BE49-F238E27FC236}">
              <a16:creationId xmlns:a16="http://schemas.microsoft.com/office/drawing/2014/main" id="{00000000-0008-0000-0300-0000BF750000}"/>
            </a:ext>
          </a:extLst>
        </xdr:cNvPr>
        <xdr:cNvSpPr>
          <a:spLocks noChangeShapeType="1"/>
        </xdr:cNvSpPr>
      </xdr:nvSpPr>
      <xdr:spPr bwMode="auto">
        <a:xfrm>
          <a:off x="2847975" y="9544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57</xdr:row>
      <xdr:rowOff>0</xdr:rowOff>
    </xdr:from>
    <xdr:to>
      <xdr:col>5</xdr:col>
      <xdr:colOff>0</xdr:colOff>
      <xdr:row>57</xdr:row>
      <xdr:rowOff>0</xdr:rowOff>
    </xdr:to>
    <xdr:sp macro="" textlink="">
      <xdr:nvSpPr>
        <xdr:cNvPr id="30144" name="Line 25">
          <a:extLst>
            <a:ext uri="{FF2B5EF4-FFF2-40B4-BE49-F238E27FC236}">
              <a16:creationId xmlns:a16="http://schemas.microsoft.com/office/drawing/2014/main" id="{00000000-0008-0000-0300-0000C0750000}"/>
            </a:ext>
          </a:extLst>
        </xdr:cNvPr>
        <xdr:cNvSpPr>
          <a:spLocks noChangeShapeType="1"/>
        </xdr:cNvSpPr>
      </xdr:nvSpPr>
      <xdr:spPr bwMode="auto">
        <a:xfrm>
          <a:off x="2847975" y="9544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57</xdr:row>
      <xdr:rowOff>0</xdr:rowOff>
    </xdr:from>
    <xdr:to>
      <xdr:col>5</xdr:col>
      <xdr:colOff>0</xdr:colOff>
      <xdr:row>57</xdr:row>
      <xdr:rowOff>0</xdr:rowOff>
    </xdr:to>
    <xdr:sp macro="" textlink="">
      <xdr:nvSpPr>
        <xdr:cNvPr id="30145" name="Line 26">
          <a:extLst>
            <a:ext uri="{FF2B5EF4-FFF2-40B4-BE49-F238E27FC236}">
              <a16:creationId xmlns:a16="http://schemas.microsoft.com/office/drawing/2014/main" id="{00000000-0008-0000-0300-0000C1750000}"/>
            </a:ext>
          </a:extLst>
        </xdr:cNvPr>
        <xdr:cNvSpPr>
          <a:spLocks noChangeShapeType="1"/>
        </xdr:cNvSpPr>
      </xdr:nvSpPr>
      <xdr:spPr bwMode="auto">
        <a:xfrm flipV="1">
          <a:off x="2847975" y="9544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57</xdr:row>
      <xdr:rowOff>0</xdr:rowOff>
    </xdr:from>
    <xdr:to>
      <xdr:col>5</xdr:col>
      <xdr:colOff>0</xdr:colOff>
      <xdr:row>57</xdr:row>
      <xdr:rowOff>0</xdr:rowOff>
    </xdr:to>
    <xdr:sp macro="" textlink="">
      <xdr:nvSpPr>
        <xdr:cNvPr id="30146" name="Line 27">
          <a:extLst>
            <a:ext uri="{FF2B5EF4-FFF2-40B4-BE49-F238E27FC236}">
              <a16:creationId xmlns:a16="http://schemas.microsoft.com/office/drawing/2014/main" id="{00000000-0008-0000-0300-0000C2750000}"/>
            </a:ext>
          </a:extLst>
        </xdr:cNvPr>
        <xdr:cNvSpPr>
          <a:spLocks noChangeShapeType="1"/>
        </xdr:cNvSpPr>
      </xdr:nvSpPr>
      <xdr:spPr bwMode="auto">
        <a:xfrm>
          <a:off x="2847975" y="9544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57</xdr:row>
      <xdr:rowOff>0</xdr:rowOff>
    </xdr:from>
    <xdr:to>
      <xdr:col>5</xdr:col>
      <xdr:colOff>0</xdr:colOff>
      <xdr:row>57</xdr:row>
      <xdr:rowOff>0</xdr:rowOff>
    </xdr:to>
    <xdr:sp macro="" textlink="">
      <xdr:nvSpPr>
        <xdr:cNvPr id="30147" name="Line 28">
          <a:extLst>
            <a:ext uri="{FF2B5EF4-FFF2-40B4-BE49-F238E27FC236}">
              <a16:creationId xmlns:a16="http://schemas.microsoft.com/office/drawing/2014/main" id="{00000000-0008-0000-0300-0000C3750000}"/>
            </a:ext>
          </a:extLst>
        </xdr:cNvPr>
        <xdr:cNvSpPr>
          <a:spLocks noChangeShapeType="1"/>
        </xdr:cNvSpPr>
      </xdr:nvSpPr>
      <xdr:spPr bwMode="auto">
        <a:xfrm flipV="1">
          <a:off x="2847975" y="9544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57</xdr:row>
      <xdr:rowOff>0</xdr:rowOff>
    </xdr:from>
    <xdr:to>
      <xdr:col>5</xdr:col>
      <xdr:colOff>0</xdr:colOff>
      <xdr:row>57</xdr:row>
      <xdr:rowOff>0</xdr:rowOff>
    </xdr:to>
    <xdr:sp macro="" textlink="">
      <xdr:nvSpPr>
        <xdr:cNvPr id="30148" name="Line 29">
          <a:extLst>
            <a:ext uri="{FF2B5EF4-FFF2-40B4-BE49-F238E27FC236}">
              <a16:creationId xmlns:a16="http://schemas.microsoft.com/office/drawing/2014/main" id="{00000000-0008-0000-0300-0000C4750000}"/>
            </a:ext>
          </a:extLst>
        </xdr:cNvPr>
        <xdr:cNvSpPr>
          <a:spLocks noChangeShapeType="1"/>
        </xdr:cNvSpPr>
      </xdr:nvSpPr>
      <xdr:spPr bwMode="auto">
        <a:xfrm>
          <a:off x="2847975" y="9544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5"/>
  </sheetPr>
  <dimension ref="B1:R39"/>
  <sheetViews>
    <sheetView tabSelected="1" zoomScaleNormal="100" zoomScaleSheetLayoutView="100" workbookViewId="0">
      <selection activeCell="B7" sqref="B7"/>
    </sheetView>
  </sheetViews>
  <sheetFormatPr defaultColWidth="9" defaultRowHeight="17.399999999999999" x14ac:dyDescent="0.2"/>
  <cols>
    <col min="1" max="1" width="1.33203125" style="1" customWidth="1"/>
    <col min="2" max="2" width="9" style="1"/>
    <col min="3" max="5" width="9.109375" style="1" bestFit="1" customWidth="1"/>
    <col min="6" max="6" width="15.6640625" style="1" customWidth="1"/>
    <col min="7" max="7" width="21.44140625" style="1" bestFit="1" customWidth="1"/>
    <col min="8" max="8" width="11.109375" style="1" customWidth="1"/>
    <col min="9" max="9" width="5.44140625" style="1" customWidth="1"/>
    <col min="10" max="10" width="9.77734375" style="1" customWidth="1"/>
    <col min="11" max="11" width="10.109375" style="1" bestFit="1" customWidth="1"/>
    <col min="12" max="12" width="9.6640625" style="1" customWidth="1"/>
    <col min="13" max="14" width="9.109375" style="1" bestFit="1" customWidth="1"/>
    <col min="15" max="15" width="9.33203125" style="1" bestFit="1" customWidth="1"/>
    <col min="16" max="16384" width="9" style="1"/>
  </cols>
  <sheetData>
    <row r="1" spans="2:18" ht="6" customHeight="1" thickBot="1" x14ac:dyDescent="0.25"/>
    <row r="2" spans="2:18" s="82" customFormat="1" ht="18" thickBot="1" x14ac:dyDescent="0.25">
      <c r="B2" s="94" t="s">
        <v>97</v>
      </c>
      <c r="C2" s="95"/>
      <c r="D2" s="95"/>
      <c r="E2" s="95"/>
      <c r="F2" s="96"/>
      <c r="I2" s="83"/>
      <c r="K2" s="83"/>
      <c r="N2" s="83"/>
      <c r="O2" s="84"/>
      <c r="P2" s="85"/>
      <c r="Q2" s="84"/>
      <c r="R2" s="84"/>
    </row>
    <row r="3" spans="2:18" s="82" customFormat="1" ht="18" thickBot="1" x14ac:dyDescent="0.25">
      <c r="B3" s="97" t="s">
        <v>98</v>
      </c>
      <c r="C3" s="98"/>
      <c r="D3" s="98"/>
      <c r="E3" s="98"/>
      <c r="F3" s="99"/>
      <c r="I3" s="83"/>
      <c r="K3" s="83"/>
      <c r="N3" s="83"/>
      <c r="O3" s="84"/>
      <c r="P3" s="85"/>
      <c r="Q3" s="84"/>
      <c r="R3" s="84"/>
    </row>
    <row r="4" spans="2:18" ht="6" customHeight="1" x14ac:dyDescent="0.2"/>
    <row r="5" spans="2:18" ht="20.25" customHeight="1" x14ac:dyDescent="0.2">
      <c r="B5" s="105" t="s">
        <v>63</v>
      </c>
      <c r="C5" s="105"/>
      <c r="D5" s="102"/>
      <c r="E5" s="103"/>
      <c r="F5" s="103"/>
      <c r="G5" s="104"/>
      <c r="H5" s="2" t="s">
        <v>99</v>
      </c>
      <c r="I5" s="102"/>
      <c r="J5" s="103"/>
      <c r="K5" s="104"/>
      <c r="L5" s="86" t="s">
        <v>100</v>
      </c>
      <c r="M5" s="118"/>
      <c r="N5" s="118"/>
      <c r="O5" s="118"/>
    </row>
    <row r="6" spans="2:18" ht="20.25" customHeight="1" x14ac:dyDescent="0.2">
      <c r="B6" s="105" t="s">
        <v>64</v>
      </c>
      <c r="C6" s="105"/>
      <c r="D6" s="106">
        <v>1</v>
      </c>
      <c r="E6" s="107"/>
      <c r="F6" s="2" t="s">
        <v>66</v>
      </c>
      <c r="G6" s="4">
        <v>6</v>
      </c>
      <c r="H6" s="2" t="s">
        <v>40</v>
      </c>
      <c r="I6" s="112"/>
      <c r="J6" s="113"/>
      <c r="K6" s="114"/>
      <c r="O6" s="3"/>
    </row>
    <row r="7" spans="2:18" s="82" customFormat="1" ht="20.25" customHeight="1" x14ac:dyDescent="0.2">
      <c r="B7" s="87"/>
      <c r="C7" s="87"/>
      <c r="D7" s="87"/>
      <c r="E7" s="87"/>
      <c r="F7" s="87"/>
      <c r="G7" s="87"/>
      <c r="H7" s="87"/>
      <c r="I7" s="87"/>
      <c r="J7" s="87"/>
      <c r="K7" s="87"/>
      <c r="O7" s="87"/>
    </row>
    <row r="8" spans="2:18" s="82" customFormat="1" ht="20.25" customHeight="1" x14ac:dyDescent="0.2">
      <c r="B8" s="87"/>
      <c r="C8" s="87"/>
      <c r="D8" s="87"/>
      <c r="E8" s="87"/>
      <c r="F8" s="87"/>
      <c r="G8" s="87"/>
      <c r="H8" s="87"/>
      <c r="I8" s="87"/>
      <c r="J8" s="87"/>
      <c r="K8" s="87"/>
      <c r="O8" s="87"/>
    </row>
    <row r="9" spans="2:18" ht="36.75" customHeight="1" x14ac:dyDescent="0.2">
      <c r="B9" s="120" t="s">
        <v>103</v>
      </c>
      <c r="C9" s="120"/>
      <c r="D9" s="120"/>
    </row>
    <row r="10" spans="2:18" x14ac:dyDescent="0.2">
      <c r="B10" s="5"/>
    </row>
    <row r="11" spans="2:18" x14ac:dyDescent="0.2">
      <c r="B11" s="1" t="s">
        <v>102</v>
      </c>
    </row>
    <row r="12" spans="2:18" ht="20.25" customHeight="1" x14ac:dyDescent="0.2">
      <c r="B12" s="110"/>
      <c r="C12" s="110" t="s">
        <v>25</v>
      </c>
      <c r="D12" s="108" t="s">
        <v>61</v>
      </c>
      <c r="E12" s="110" t="s">
        <v>26</v>
      </c>
      <c r="F12" s="116" t="s">
        <v>72</v>
      </c>
      <c r="G12" s="116" t="s">
        <v>78</v>
      </c>
      <c r="H12" s="116" t="s">
        <v>73</v>
      </c>
      <c r="I12" s="116" t="s">
        <v>74</v>
      </c>
      <c r="J12" s="115" t="s">
        <v>29</v>
      </c>
      <c r="K12" s="100" t="s">
        <v>62</v>
      </c>
      <c r="L12" s="119" t="s">
        <v>27</v>
      </c>
      <c r="M12" s="119"/>
    </row>
    <row r="13" spans="2:18" x14ac:dyDescent="0.2">
      <c r="B13" s="111"/>
      <c r="C13" s="111"/>
      <c r="D13" s="109"/>
      <c r="E13" s="111"/>
      <c r="F13" s="111"/>
      <c r="G13" s="117"/>
      <c r="H13" s="117"/>
      <c r="I13" s="117"/>
      <c r="J13" s="109"/>
      <c r="K13" s="101"/>
      <c r="L13" s="6" t="s">
        <v>30</v>
      </c>
      <c r="M13" s="7" t="s">
        <v>28</v>
      </c>
    </row>
    <row r="14" spans="2:18" x14ac:dyDescent="0.2">
      <c r="B14" s="8" t="s">
        <v>0</v>
      </c>
      <c r="C14" s="88"/>
      <c r="D14" s="89" t="str">
        <f t="shared" ref="D14:D19" si="0">IF(C14=0,"不明",IF(C14&lt;66,1,IF(C14&lt;71,2,IF(C14&lt;76,3,IF(C14&lt;81,4,IF(C14&lt;86,5,IF(C14&lt;91,6,IF(C14&gt;90,7, ))))))))</f>
        <v>不明</v>
      </c>
      <c r="E14" s="88"/>
      <c r="F14" s="88"/>
      <c r="G14" s="88"/>
      <c r="H14" s="88"/>
      <c r="I14" s="88"/>
      <c r="J14" s="90">
        <f t="shared" ref="J14:J19" si="1">H14*12+I14</f>
        <v>0</v>
      </c>
      <c r="K14" s="89" t="str">
        <f t="shared" ref="K14:K19" si="2">IF(J14=0,"不明",IF(J14&lt;=6,1,IF(J14&lt;=12,2,IF(J14&lt;=24,3,IF(J14&lt;=36,4,IF(J14&lt;=48,5,IF(J14&gt;48,6,"　")))))))</f>
        <v>不明</v>
      </c>
      <c r="L14" s="88"/>
      <c r="M14" s="88"/>
    </row>
    <row r="15" spans="2:18" x14ac:dyDescent="0.2">
      <c r="B15" s="8" t="s">
        <v>1</v>
      </c>
      <c r="C15" s="88"/>
      <c r="D15" s="89" t="str">
        <f t="shared" si="0"/>
        <v>不明</v>
      </c>
      <c r="E15" s="88"/>
      <c r="F15" s="88"/>
      <c r="G15" s="88"/>
      <c r="H15" s="88"/>
      <c r="I15" s="88"/>
      <c r="J15" s="90">
        <f t="shared" si="1"/>
        <v>0</v>
      </c>
      <c r="K15" s="89" t="str">
        <f t="shared" si="2"/>
        <v>不明</v>
      </c>
      <c r="L15" s="88"/>
      <c r="M15" s="88"/>
    </row>
    <row r="16" spans="2:18" x14ac:dyDescent="0.2">
      <c r="B16" s="8" t="s">
        <v>2</v>
      </c>
      <c r="C16" s="88"/>
      <c r="D16" s="89" t="str">
        <f t="shared" si="0"/>
        <v>不明</v>
      </c>
      <c r="E16" s="88"/>
      <c r="F16" s="88"/>
      <c r="G16" s="88"/>
      <c r="H16" s="88"/>
      <c r="I16" s="88"/>
      <c r="J16" s="90">
        <f t="shared" si="1"/>
        <v>0</v>
      </c>
      <c r="K16" s="89" t="str">
        <f t="shared" si="2"/>
        <v>不明</v>
      </c>
      <c r="L16" s="88"/>
      <c r="M16" s="88"/>
    </row>
    <row r="17" spans="2:16" x14ac:dyDescent="0.2">
      <c r="B17" s="8" t="s">
        <v>3</v>
      </c>
      <c r="C17" s="88"/>
      <c r="D17" s="89" t="str">
        <f t="shared" si="0"/>
        <v>不明</v>
      </c>
      <c r="E17" s="88"/>
      <c r="F17" s="88"/>
      <c r="G17" s="88"/>
      <c r="H17" s="88"/>
      <c r="I17" s="88"/>
      <c r="J17" s="90">
        <f t="shared" si="1"/>
        <v>0</v>
      </c>
      <c r="K17" s="89" t="str">
        <f t="shared" si="2"/>
        <v>不明</v>
      </c>
      <c r="L17" s="88"/>
      <c r="M17" s="88"/>
    </row>
    <row r="18" spans="2:16" x14ac:dyDescent="0.2">
      <c r="B18" s="8" t="s">
        <v>4</v>
      </c>
      <c r="C18" s="88"/>
      <c r="D18" s="89" t="str">
        <f t="shared" si="0"/>
        <v>不明</v>
      </c>
      <c r="E18" s="88"/>
      <c r="F18" s="88"/>
      <c r="G18" s="88"/>
      <c r="H18" s="88"/>
      <c r="I18" s="88"/>
      <c r="J18" s="90">
        <f t="shared" si="1"/>
        <v>0</v>
      </c>
      <c r="K18" s="89" t="str">
        <f t="shared" si="2"/>
        <v>不明</v>
      </c>
      <c r="L18" s="88"/>
      <c r="M18" s="88"/>
    </row>
    <row r="19" spans="2:16" x14ac:dyDescent="0.2">
      <c r="B19" s="8" t="s">
        <v>5</v>
      </c>
      <c r="C19" s="88"/>
      <c r="D19" s="89" t="str">
        <f t="shared" si="0"/>
        <v>不明</v>
      </c>
      <c r="E19" s="88"/>
      <c r="F19" s="88"/>
      <c r="G19" s="88"/>
      <c r="H19" s="88"/>
      <c r="I19" s="88"/>
      <c r="J19" s="90">
        <f t="shared" si="1"/>
        <v>0</v>
      </c>
      <c r="K19" s="89" t="str">
        <f t="shared" si="2"/>
        <v>不明</v>
      </c>
      <c r="L19" s="88"/>
      <c r="M19" s="88"/>
    </row>
    <row r="21" spans="2:16" ht="18" hidden="1" thickBot="1" x14ac:dyDescent="0.25">
      <c r="B21" s="9" t="s">
        <v>96</v>
      </c>
    </row>
    <row r="22" spans="2:16" hidden="1" x14ac:dyDescent="0.2">
      <c r="B22" s="121" t="s">
        <v>25</v>
      </c>
      <c r="C22" s="50" t="s">
        <v>44</v>
      </c>
      <c r="D22" s="50" t="s">
        <v>45</v>
      </c>
      <c r="E22" s="60"/>
      <c r="F22" s="50" t="s">
        <v>46</v>
      </c>
      <c r="G22" s="50" t="s">
        <v>47</v>
      </c>
      <c r="H22" s="60"/>
      <c r="I22" s="60"/>
      <c r="J22" s="60"/>
      <c r="K22" s="50" t="s">
        <v>48</v>
      </c>
      <c r="L22" s="60"/>
      <c r="M22" s="50" t="s">
        <v>49</v>
      </c>
      <c r="N22" s="50" t="s">
        <v>50</v>
      </c>
      <c r="O22" s="51" t="s">
        <v>41</v>
      </c>
      <c r="P22" s="37"/>
    </row>
    <row r="23" spans="2:16" ht="18" hidden="1" thickBot="1" x14ac:dyDescent="0.25">
      <c r="B23" s="122"/>
      <c r="C23" s="38">
        <f>COUNTIF($D$14:$D$19,1)</f>
        <v>0</v>
      </c>
      <c r="D23" s="38">
        <f>COUNTIF($D$14:$D$19,2)</f>
        <v>0</v>
      </c>
      <c r="E23" s="61"/>
      <c r="F23" s="38">
        <f>COUNTIF($D$14:$D$19,3)</f>
        <v>0</v>
      </c>
      <c r="G23" s="38">
        <f>COUNTIF($D$14:$D$19,4)</f>
        <v>0</v>
      </c>
      <c r="H23" s="61"/>
      <c r="I23" s="61"/>
      <c r="J23" s="61"/>
      <c r="K23" s="38">
        <f>COUNTIF($D$14:$D$19,5)</f>
        <v>0</v>
      </c>
      <c r="L23" s="61"/>
      <c r="M23" s="38">
        <f>COUNTIF($D$14:$D$19,6)</f>
        <v>0</v>
      </c>
      <c r="N23" s="38">
        <f>COUNTIF($D$14:$D$19,7)</f>
        <v>0</v>
      </c>
      <c r="O23" s="40" t="e">
        <f>AVERAGE(C14:C19)</f>
        <v>#DIV/0!</v>
      </c>
      <c r="P23" s="37"/>
    </row>
    <row r="24" spans="2:16" hidden="1" x14ac:dyDescent="0.2">
      <c r="B24" s="121" t="s">
        <v>26</v>
      </c>
      <c r="C24" s="50" t="s">
        <v>31</v>
      </c>
      <c r="D24" s="50" t="s">
        <v>32</v>
      </c>
      <c r="E24" s="60"/>
      <c r="F24" s="50" t="s">
        <v>33</v>
      </c>
      <c r="G24" s="50" t="s">
        <v>34</v>
      </c>
      <c r="H24" s="60"/>
      <c r="I24" s="60"/>
      <c r="J24" s="60"/>
      <c r="K24" s="50" t="s">
        <v>35</v>
      </c>
      <c r="L24" s="60"/>
      <c r="M24" s="50" t="s">
        <v>36</v>
      </c>
      <c r="N24" s="50" t="s">
        <v>65</v>
      </c>
      <c r="O24" s="59" t="s">
        <v>68</v>
      </c>
      <c r="P24" s="37"/>
    </row>
    <row r="25" spans="2:16" ht="18" hidden="1" thickBot="1" x14ac:dyDescent="0.25">
      <c r="B25" s="124"/>
      <c r="C25" s="41">
        <f>COUNTIF($E$14:$E$19,0)</f>
        <v>0</v>
      </c>
      <c r="D25" s="41">
        <f>COUNTIF($E$14:$E$19,1)</f>
        <v>0</v>
      </c>
      <c r="E25" s="62"/>
      <c r="F25" s="41">
        <f>COUNTIF($E$14:$E$19,2)</f>
        <v>0</v>
      </c>
      <c r="G25" s="41">
        <f>COUNTIF($E$14:$E$19,3)</f>
        <v>0</v>
      </c>
      <c r="H25" s="62"/>
      <c r="I25" s="62"/>
      <c r="J25" s="62"/>
      <c r="K25" s="41">
        <f>COUNTIF($E$14:$E$19,4)</f>
        <v>0</v>
      </c>
      <c r="L25" s="62"/>
      <c r="M25" s="41">
        <f>COUNTIF($E$14:$E$19,5)</f>
        <v>0</v>
      </c>
      <c r="N25" s="41">
        <f>SUM(D25:M25)</f>
        <v>0</v>
      </c>
      <c r="O25" s="42" t="e">
        <f>(D25+F25*2+G25*3+K25*4+M25*5)/N25</f>
        <v>#DIV/0!</v>
      </c>
      <c r="P25" s="37"/>
    </row>
    <row r="26" spans="2:16" hidden="1" x14ac:dyDescent="0.2">
      <c r="B26" s="125" t="s">
        <v>71</v>
      </c>
      <c r="C26" s="52" t="s">
        <v>79</v>
      </c>
      <c r="D26" s="52" t="s">
        <v>80</v>
      </c>
      <c r="E26" s="52" t="s">
        <v>81</v>
      </c>
      <c r="F26" s="52" t="s">
        <v>82</v>
      </c>
      <c r="G26" s="52" t="s">
        <v>95</v>
      </c>
      <c r="H26" s="53" t="s">
        <v>83</v>
      </c>
      <c r="I26" s="54" t="s">
        <v>84</v>
      </c>
      <c r="J26" s="43"/>
      <c r="K26" s="43"/>
      <c r="L26" s="64"/>
      <c r="M26" s="43"/>
      <c r="N26" s="43"/>
      <c r="O26" s="44"/>
      <c r="P26" s="37"/>
    </row>
    <row r="27" spans="2:16" ht="18" hidden="1" thickBot="1" x14ac:dyDescent="0.25">
      <c r="B27" s="126"/>
      <c r="C27" s="41">
        <f>COUNTIF($F$14:$F$19,1)</f>
        <v>0</v>
      </c>
      <c r="D27" s="41">
        <f>COUNTIF($F$14:$F$19,2)</f>
        <v>0</v>
      </c>
      <c r="E27" s="45">
        <f>COUNTIF($F$14:$F$19,3)</f>
        <v>0</v>
      </c>
      <c r="F27" s="45">
        <f>COUNTIF($F$14:$F$19,4)</f>
        <v>0</v>
      </c>
      <c r="G27" s="45">
        <f>COUNTIF($F$14:$F$19,5)</f>
        <v>0</v>
      </c>
      <c r="H27" s="45">
        <f>COUNTIF($F$14:$F$19,6)</f>
        <v>0</v>
      </c>
      <c r="I27" s="46">
        <f>COUNTIF($F$14:$F$19,7)</f>
        <v>0</v>
      </c>
      <c r="J27" s="36"/>
      <c r="K27" s="36"/>
      <c r="L27" s="36"/>
      <c r="M27" s="36"/>
      <c r="N27" s="36"/>
      <c r="O27" s="36"/>
      <c r="P27" s="37"/>
    </row>
    <row r="28" spans="2:16" hidden="1" x14ac:dyDescent="0.2">
      <c r="B28" s="121" t="s">
        <v>75</v>
      </c>
      <c r="C28" s="50" t="s">
        <v>76</v>
      </c>
      <c r="D28" s="51" t="s">
        <v>77</v>
      </c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7"/>
    </row>
    <row r="29" spans="2:16" ht="18" hidden="1" thickBot="1" x14ac:dyDescent="0.25">
      <c r="B29" s="122"/>
      <c r="C29" s="38">
        <f>COUNTIF(G14:G19,"1")</f>
        <v>0</v>
      </c>
      <c r="D29" s="39">
        <f>COUNTIF(G14:G19,"2")</f>
        <v>0</v>
      </c>
      <c r="E29" s="65"/>
      <c r="F29" s="47"/>
      <c r="G29" s="47"/>
      <c r="H29" s="68"/>
      <c r="I29" s="68"/>
      <c r="J29" s="68"/>
      <c r="K29" s="47"/>
      <c r="L29" s="68"/>
      <c r="M29" s="47"/>
      <c r="N29" s="47"/>
      <c r="O29" s="36"/>
      <c r="P29" s="37"/>
    </row>
    <row r="30" spans="2:16" hidden="1" x14ac:dyDescent="0.2">
      <c r="B30" s="121" t="s">
        <v>51</v>
      </c>
      <c r="C30" s="55" t="s">
        <v>52</v>
      </c>
      <c r="D30" s="55" t="s">
        <v>53</v>
      </c>
      <c r="E30" s="66"/>
      <c r="F30" s="55" t="s">
        <v>54</v>
      </c>
      <c r="G30" s="55" t="s">
        <v>55</v>
      </c>
      <c r="H30" s="66"/>
      <c r="I30" s="66"/>
      <c r="J30" s="66"/>
      <c r="K30" s="55" t="s">
        <v>69</v>
      </c>
      <c r="L30" s="66"/>
      <c r="M30" s="56" t="s">
        <v>70</v>
      </c>
      <c r="N30" s="57" t="s">
        <v>67</v>
      </c>
      <c r="O30" s="36"/>
      <c r="P30" s="37"/>
    </row>
    <row r="31" spans="2:16" ht="18" hidden="1" thickBot="1" x14ac:dyDescent="0.25">
      <c r="B31" s="122"/>
      <c r="C31" s="38">
        <f>COUNTIF($K$14:$K$19,1)</f>
        <v>0</v>
      </c>
      <c r="D31" s="38">
        <f>COUNTIF($K$14:$K$19,2)</f>
        <v>0</v>
      </c>
      <c r="E31" s="61"/>
      <c r="F31" s="38">
        <f>COUNTIF($K$14:$K$19,3)</f>
        <v>0</v>
      </c>
      <c r="G31" s="38">
        <f>COUNTIF($K$14:$K$19,4)</f>
        <v>0</v>
      </c>
      <c r="H31" s="61"/>
      <c r="I31" s="61"/>
      <c r="J31" s="61"/>
      <c r="K31" s="38">
        <f>COUNTIF($K$14:$K$19,5)</f>
        <v>0</v>
      </c>
      <c r="L31" s="61"/>
      <c r="M31" s="38">
        <f>COUNTIF($K$14:$K$19,6)</f>
        <v>0</v>
      </c>
      <c r="N31" s="40">
        <f>AVERAGE(J14:J19)</f>
        <v>0</v>
      </c>
      <c r="O31" s="36"/>
      <c r="P31" s="37"/>
    </row>
    <row r="32" spans="2:16" hidden="1" x14ac:dyDescent="0.2">
      <c r="B32" s="121" t="s">
        <v>56</v>
      </c>
      <c r="C32" s="50" t="s">
        <v>58</v>
      </c>
      <c r="D32" s="50" t="s">
        <v>57</v>
      </c>
      <c r="E32" s="67"/>
      <c r="F32" s="51" t="s">
        <v>42</v>
      </c>
      <c r="G32" s="36"/>
      <c r="H32" s="36"/>
      <c r="I32" s="36"/>
      <c r="J32" s="36"/>
      <c r="K32" s="36"/>
      <c r="L32" s="63"/>
      <c r="M32" s="36"/>
      <c r="N32" s="36"/>
      <c r="O32" s="36"/>
      <c r="P32" s="37"/>
    </row>
    <row r="33" spans="2:16" ht="18" hidden="1" thickBot="1" x14ac:dyDescent="0.25">
      <c r="B33" s="122"/>
      <c r="C33" s="41" t="e">
        <f>COUNTIF(#REF!,1)</f>
        <v>#REF!</v>
      </c>
      <c r="D33" s="41" t="e">
        <f>COUNTIF(#REF!,2)</f>
        <v>#REF!</v>
      </c>
      <c r="E33" s="62" t="e">
        <f>COUNTIF(#REF!,1)</f>
        <v>#REF!</v>
      </c>
      <c r="F33" s="39" t="e">
        <f>COUNTIF(#REF!,3)</f>
        <v>#REF!</v>
      </c>
      <c r="G33" s="36"/>
      <c r="H33" s="36"/>
      <c r="I33" s="63"/>
      <c r="J33" s="63"/>
      <c r="K33" s="36"/>
      <c r="L33" s="68"/>
      <c r="M33" s="63"/>
      <c r="N33" s="36"/>
      <c r="O33" s="36"/>
      <c r="P33" s="37"/>
    </row>
    <row r="34" spans="2:16" hidden="1" x14ac:dyDescent="0.2">
      <c r="B34" s="121" t="s">
        <v>59</v>
      </c>
      <c r="C34" s="50" t="s">
        <v>37</v>
      </c>
      <c r="D34" s="50" t="s">
        <v>43</v>
      </c>
      <c r="E34" s="60"/>
      <c r="F34" s="50" t="s">
        <v>38</v>
      </c>
      <c r="G34" s="50" t="s">
        <v>60</v>
      </c>
      <c r="H34" s="50" t="s">
        <v>86</v>
      </c>
      <c r="I34" s="60"/>
      <c r="J34" s="60"/>
      <c r="K34" s="58" t="s">
        <v>39</v>
      </c>
      <c r="L34" s="69"/>
      <c r="M34" s="70"/>
      <c r="N34" s="36"/>
      <c r="O34" s="36"/>
      <c r="P34" s="37"/>
    </row>
    <row r="35" spans="2:16" ht="18" hidden="1" thickBot="1" x14ac:dyDescent="0.25">
      <c r="B35" s="122"/>
      <c r="C35" s="38">
        <f>COUNTIF($M$14:$M$19,1)</f>
        <v>0</v>
      </c>
      <c r="D35" s="38">
        <f>COUNTIF($M$14:$M$19,2)</f>
        <v>0</v>
      </c>
      <c r="E35" s="61">
        <f>COUNTIF($M$14:$M$19,1)</f>
        <v>0</v>
      </c>
      <c r="F35" s="38">
        <f>COUNTIF($M$14:$M$19,3)</f>
        <v>0</v>
      </c>
      <c r="G35" s="38">
        <f>COUNTIF($M$14:$M$19,4)</f>
        <v>0</v>
      </c>
      <c r="H35" s="38">
        <f>COUNTIF($M$14:$M$19,5)</f>
        <v>0</v>
      </c>
      <c r="I35" s="61"/>
      <c r="J35" s="61"/>
      <c r="K35" s="38">
        <f>COUNTIF($M$14:$M$19,6)</f>
        <v>0</v>
      </c>
      <c r="L35" s="61"/>
      <c r="M35" s="71"/>
      <c r="N35" s="36"/>
      <c r="O35" s="36"/>
      <c r="P35" s="37"/>
    </row>
    <row r="36" spans="2:16" hidden="1" x14ac:dyDescent="0.2"/>
    <row r="38" spans="2:16" ht="17.25" customHeight="1" x14ac:dyDescent="0.2">
      <c r="B38" s="10"/>
      <c r="F38" s="11"/>
      <c r="G38" s="123"/>
      <c r="H38" s="123"/>
      <c r="I38" s="11"/>
      <c r="J38" s="11"/>
      <c r="K38" s="11"/>
      <c r="L38" s="11"/>
      <c r="M38" s="11"/>
      <c r="N38" s="11"/>
      <c r="O38" s="10"/>
    </row>
    <row r="39" spans="2:16" x14ac:dyDescent="0.2">
      <c r="G39" s="11"/>
      <c r="H39" s="11"/>
    </row>
  </sheetData>
  <mergeCells count="29">
    <mergeCell ref="M5:O5"/>
    <mergeCell ref="L12:M12"/>
    <mergeCell ref="B9:D9"/>
    <mergeCell ref="B34:B35"/>
    <mergeCell ref="G38:H38"/>
    <mergeCell ref="B12:B13"/>
    <mergeCell ref="F12:F13"/>
    <mergeCell ref="G12:G13"/>
    <mergeCell ref="B22:B23"/>
    <mergeCell ref="B24:B25"/>
    <mergeCell ref="B26:B27"/>
    <mergeCell ref="B28:B29"/>
    <mergeCell ref="B30:B31"/>
    <mergeCell ref="B32:B33"/>
    <mergeCell ref="B2:F2"/>
    <mergeCell ref="B3:F3"/>
    <mergeCell ref="K12:K13"/>
    <mergeCell ref="I5:K5"/>
    <mergeCell ref="B6:C6"/>
    <mergeCell ref="D6:E6"/>
    <mergeCell ref="D12:D13"/>
    <mergeCell ref="B5:C5"/>
    <mergeCell ref="C12:C13"/>
    <mergeCell ref="D5:G5"/>
    <mergeCell ref="I6:K6"/>
    <mergeCell ref="J12:J13"/>
    <mergeCell ref="E12:E13"/>
    <mergeCell ref="H12:H13"/>
    <mergeCell ref="I12:I13"/>
  </mergeCells>
  <phoneticPr fontId="1"/>
  <dataValidations count="6">
    <dataValidation type="list" allowBlank="1" showInputMessage="1" showErrorMessage="1" sqref="I6:K8" xr:uid="{00000000-0002-0000-0000-000000000000}">
      <formula1>"挙母,高橋,上郷,高岡,猿投,松平・下山,藤岡・小原,足助・旭・稲武"</formula1>
    </dataValidation>
    <dataValidation type="list" allowBlank="1" showInputMessage="1" showErrorMessage="1" sqref="G14:G19" xr:uid="{00000000-0002-0000-0000-000001000000}">
      <formula1>"１,２"</formula1>
    </dataValidation>
    <dataValidation type="list" allowBlank="1" showInputMessage="1" showErrorMessage="1" sqref="E14:E19" xr:uid="{00000000-0002-0000-0000-000002000000}">
      <formula1>"０,１,２,３,４,５"</formula1>
    </dataValidation>
    <dataValidation type="list" allowBlank="1" showInputMessage="1" showErrorMessage="1" sqref="F14:F19" xr:uid="{00000000-0002-0000-0000-000003000000}">
      <formula1>"１,２,３,４,５,６,７"</formula1>
    </dataValidation>
    <dataValidation type="list" allowBlank="1" showInputMessage="1" showErrorMessage="1" sqref="L14:L19" xr:uid="{CA682FBC-B257-4876-852D-7569449E0DBB}">
      <formula1>"１,２,３"</formula1>
    </dataValidation>
    <dataValidation type="list" allowBlank="1" showInputMessage="1" showErrorMessage="1" sqref="M14:M19" xr:uid="{08D07DC6-DE62-4175-A967-99D94862B7B4}">
      <formula1>"１,２,３,４,５,６,７,８"</formula1>
    </dataValidation>
  </dataValidations>
  <printOptions horizontalCentered="1"/>
  <pageMargins left="0" right="0" top="0.70866141732283472" bottom="0.59055118110236227" header="0.51181102362204722" footer="0.51181102362204722"/>
  <pageSetup paperSize="9" scale="75" orientation="portrait" r:id="rId1"/>
  <headerFooter alignWithMargins="0">
    <oddHeader>&amp;R調査票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5"/>
  </sheetPr>
  <dimension ref="B1:R40"/>
  <sheetViews>
    <sheetView zoomScaleNormal="100" zoomScaleSheetLayoutView="90" workbookViewId="0">
      <selection activeCell="B7" sqref="B7"/>
    </sheetView>
  </sheetViews>
  <sheetFormatPr defaultColWidth="9" defaultRowHeight="17.399999999999999" x14ac:dyDescent="0.2"/>
  <cols>
    <col min="1" max="1" width="1.33203125" style="1" customWidth="1"/>
    <col min="2" max="2" width="9" style="1"/>
    <col min="3" max="5" width="9.109375" style="1" bestFit="1" customWidth="1"/>
    <col min="6" max="6" width="11.88671875" style="1" customWidth="1"/>
    <col min="7" max="7" width="8.77734375" style="1" bestFit="1" customWidth="1"/>
    <col min="8" max="8" width="11.109375" style="1" customWidth="1"/>
    <col min="9" max="9" width="5.44140625" style="1" customWidth="1"/>
    <col min="10" max="10" width="6.21875" style="1" customWidth="1"/>
    <col min="11" max="11" width="9.109375" style="1" bestFit="1" customWidth="1"/>
    <col min="12" max="12" width="9.6640625" style="1" customWidth="1"/>
    <col min="13" max="14" width="9.109375" style="1" bestFit="1" customWidth="1"/>
    <col min="15" max="15" width="11.109375" style="1" bestFit="1" customWidth="1"/>
    <col min="16" max="16384" width="9" style="1"/>
  </cols>
  <sheetData>
    <row r="1" spans="2:18" ht="6" customHeight="1" thickBot="1" x14ac:dyDescent="0.25"/>
    <row r="2" spans="2:18" s="82" customFormat="1" ht="18" thickBot="1" x14ac:dyDescent="0.25">
      <c r="B2" s="94" t="s">
        <v>97</v>
      </c>
      <c r="C2" s="95"/>
      <c r="D2" s="95"/>
      <c r="E2" s="95"/>
      <c r="F2" s="96"/>
      <c r="I2" s="83"/>
      <c r="K2" s="83"/>
      <c r="N2" s="83"/>
      <c r="O2" s="84"/>
      <c r="P2" s="85"/>
      <c r="Q2" s="84"/>
      <c r="R2" s="84"/>
    </row>
    <row r="3" spans="2:18" s="82" customFormat="1" ht="18" thickBot="1" x14ac:dyDescent="0.25">
      <c r="B3" s="97" t="s">
        <v>98</v>
      </c>
      <c r="C3" s="98"/>
      <c r="D3" s="98"/>
      <c r="E3" s="98"/>
      <c r="F3" s="99"/>
      <c r="I3" s="83"/>
      <c r="K3" s="83"/>
      <c r="N3" s="83"/>
      <c r="O3" s="84"/>
      <c r="P3" s="85"/>
      <c r="Q3" s="84"/>
      <c r="R3" s="84"/>
    </row>
    <row r="4" spans="2:18" ht="6" customHeight="1" x14ac:dyDescent="0.2"/>
    <row r="5" spans="2:18" ht="20.25" customHeight="1" x14ac:dyDescent="0.2">
      <c r="B5" s="105" t="s">
        <v>63</v>
      </c>
      <c r="C5" s="105"/>
      <c r="D5" s="102"/>
      <c r="E5" s="103"/>
      <c r="F5" s="103"/>
      <c r="G5" s="104"/>
      <c r="H5" s="2" t="s">
        <v>99</v>
      </c>
      <c r="I5" s="102"/>
      <c r="J5" s="103"/>
      <c r="K5" s="104"/>
      <c r="L5" s="86" t="s">
        <v>100</v>
      </c>
      <c r="M5" s="118"/>
      <c r="N5" s="118"/>
      <c r="O5" s="118"/>
    </row>
    <row r="6" spans="2:18" ht="20.25" customHeight="1" x14ac:dyDescent="0.2">
      <c r="B6" s="105" t="s">
        <v>64</v>
      </c>
      <c r="C6" s="105"/>
      <c r="D6" s="106">
        <v>1</v>
      </c>
      <c r="E6" s="107"/>
      <c r="F6" s="2" t="s">
        <v>66</v>
      </c>
      <c r="G6" s="4">
        <v>9</v>
      </c>
      <c r="H6" s="2" t="s">
        <v>40</v>
      </c>
      <c r="I6" s="112"/>
      <c r="J6" s="113"/>
      <c r="K6" s="114"/>
      <c r="O6" s="3"/>
    </row>
    <row r="7" spans="2:18" s="82" customFormat="1" ht="20.25" customHeight="1" x14ac:dyDescent="0.2">
      <c r="B7" s="87"/>
      <c r="C7" s="87"/>
      <c r="D7" s="87"/>
      <c r="E7" s="87"/>
      <c r="F7" s="87"/>
      <c r="G7" s="87"/>
      <c r="H7" s="87"/>
      <c r="I7" s="87"/>
      <c r="J7" s="87"/>
      <c r="K7" s="87"/>
      <c r="O7" s="87"/>
    </row>
    <row r="8" spans="2:18" s="82" customFormat="1" ht="20.25" customHeight="1" x14ac:dyDescent="0.2">
      <c r="B8" s="87"/>
      <c r="C8" s="87"/>
      <c r="D8" s="87"/>
      <c r="E8" s="87"/>
      <c r="F8" s="87"/>
      <c r="G8" s="87"/>
      <c r="H8" s="87"/>
      <c r="I8" s="87"/>
      <c r="J8" s="87"/>
      <c r="K8" s="87"/>
      <c r="O8" s="87"/>
    </row>
    <row r="9" spans="2:18" ht="36.75" customHeight="1" x14ac:dyDescent="0.2">
      <c r="B9" s="120" t="s">
        <v>104</v>
      </c>
      <c r="C9" s="120"/>
      <c r="D9" s="120"/>
      <c r="N9" s="93"/>
    </row>
    <row r="10" spans="2:18" x14ac:dyDescent="0.2">
      <c r="B10" s="5"/>
    </row>
    <row r="11" spans="2:18" x14ac:dyDescent="0.2">
      <c r="B11" s="1" t="s">
        <v>102</v>
      </c>
    </row>
    <row r="12" spans="2:18" ht="16.5" customHeight="1" x14ac:dyDescent="0.2">
      <c r="B12" s="110"/>
      <c r="C12" s="110" t="s">
        <v>25</v>
      </c>
      <c r="D12" s="108" t="s">
        <v>61</v>
      </c>
      <c r="E12" s="110" t="s">
        <v>26</v>
      </c>
      <c r="F12" s="116" t="s">
        <v>72</v>
      </c>
      <c r="G12" s="116" t="s">
        <v>78</v>
      </c>
      <c r="H12" s="116" t="s">
        <v>73</v>
      </c>
      <c r="I12" s="116" t="s">
        <v>74</v>
      </c>
      <c r="J12" s="115" t="s">
        <v>29</v>
      </c>
      <c r="K12" s="100" t="s">
        <v>62</v>
      </c>
      <c r="L12" s="119" t="s">
        <v>27</v>
      </c>
      <c r="M12" s="119"/>
    </row>
    <row r="13" spans="2:18" x14ac:dyDescent="0.2">
      <c r="B13" s="111"/>
      <c r="C13" s="111"/>
      <c r="D13" s="109"/>
      <c r="E13" s="111"/>
      <c r="F13" s="111"/>
      <c r="G13" s="117"/>
      <c r="H13" s="117"/>
      <c r="I13" s="117"/>
      <c r="J13" s="109"/>
      <c r="K13" s="101"/>
      <c r="L13" s="6" t="s">
        <v>30</v>
      </c>
      <c r="M13" s="7" t="s">
        <v>28</v>
      </c>
    </row>
    <row r="14" spans="2:18" x14ac:dyDescent="0.2">
      <c r="B14" s="8" t="s">
        <v>0</v>
      </c>
      <c r="C14" s="88"/>
      <c r="D14" s="89" t="str">
        <f t="shared" ref="D14:D21" si="0">IF(C14=0,"不明",IF(C14&lt;66,1,IF(C14&lt;71,2,IF(C14&lt;76,3,IF(C14&lt;81,4,IF(C14&lt;86,5,IF(C14&lt;91,6,IF(C14&gt;90,7, ))))))))</f>
        <v>不明</v>
      </c>
      <c r="E14" s="88"/>
      <c r="F14" s="88"/>
      <c r="G14" s="88"/>
      <c r="H14" s="88"/>
      <c r="I14" s="88"/>
      <c r="J14" s="90">
        <f>H14*12+I14</f>
        <v>0</v>
      </c>
      <c r="K14" s="89" t="str">
        <f>IF(J14=0,"不明",IF(J14&lt;=6,1,IF(J14&lt;=12,2,IF(J14&lt;=24,3,IF(J14&lt;=36,4,IF(J14&lt;=48,5,IF(J14&gt;48,6,"　")))))))</f>
        <v>不明</v>
      </c>
      <c r="L14" s="88"/>
      <c r="M14" s="88"/>
    </row>
    <row r="15" spans="2:18" x14ac:dyDescent="0.2">
      <c r="B15" s="8" t="s">
        <v>1</v>
      </c>
      <c r="C15" s="88"/>
      <c r="D15" s="89" t="str">
        <f t="shared" si="0"/>
        <v>不明</v>
      </c>
      <c r="E15" s="88"/>
      <c r="F15" s="88"/>
      <c r="G15" s="88"/>
      <c r="H15" s="88"/>
      <c r="I15" s="88"/>
      <c r="J15" s="90">
        <f t="shared" ref="J15:J21" si="1">H15*12+I15</f>
        <v>0</v>
      </c>
      <c r="K15" s="89" t="str">
        <f t="shared" ref="K15:K21" si="2">IF(J15=0,"不明",IF(J15&lt;=6,1,IF(J15&lt;=12,2,IF(J15&lt;=24,3,IF(J15&lt;=36,4,IF(J15&lt;=48,5,IF(J15&gt;48,6,"　")))))))</f>
        <v>不明</v>
      </c>
      <c r="L15" s="88"/>
      <c r="M15" s="88"/>
    </row>
    <row r="16" spans="2:18" x14ac:dyDescent="0.2">
      <c r="B16" s="8" t="s">
        <v>2</v>
      </c>
      <c r="C16" s="88"/>
      <c r="D16" s="89" t="str">
        <f t="shared" si="0"/>
        <v>不明</v>
      </c>
      <c r="E16" s="88"/>
      <c r="F16" s="88"/>
      <c r="G16" s="88"/>
      <c r="H16" s="88"/>
      <c r="I16" s="88"/>
      <c r="J16" s="90">
        <f t="shared" si="1"/>
        <v>0</v>
      </c>
      <c r="K16" s="89" t="str">
        <f t="shared" si="2"/>
        <v>不明</v>
      </c>
      <c r="L16" s="88"/>
      <c r="M16" s="88"/>
    </row>
    <row r="17" spans="2:16" x14ac:dyDescent="0.2">
      <c r="B17" s="8" t="s">
        <v>3</v>
      </c>
      <c r="C17" s="88"/>
      <c r="D17" s="89" t="str">
        <f t="shared" si="0"/>
        <v>不明</v>
      </c>
      <c r="E17" s="88"/>
      <c r="F17" s="88"/>
      <c r="G17" s="88"/>
      <c r="H17" s="88"/>
      <c r="I17" s="88"/>
      <c r="J17" s="90">
        <f t="shared" si="1"/>
        <v>0</v>
      </c>
      <c r="K17" s="89" t="str">
        <f t="shared" si="2"/>
        <v>不明</v>
      </c>
      <c r="L17" s="88"/>
      <c r="M17" s="88"/>
      <c r="N17" s="82"/>
    </row>
    <row r="18" spans="2:16" x14ac:dyDescent="0.2">
      <c r="B18" s="8" t="s">
        <v>4</v>
      </c>
      <c r="C18" s="88"/>
      <c r="D18" s="89" t="str">
        <f t="shared" si="0"/>
        <v>不明</v>
      </c>
      <c r="E18" s="88"/>
      <c r="F18" s="88"/>
      <c r="G18" s="88"/>
      <c r="H18" s="88"/>
      <c r="I18" s="88"/>
      <c r="J18" s="90">
        <f t="shared" si="1"/>
        <v>0</v>
      </c>
      <c r="K18" s="89" t="str">
        <f t="shared" si="2"/>
        <v>不明</v>
      </c>
      <c r="L18" s="88"/>
      <c r="M18" s="88"/>
      <c r="N18" s="82"/>
    </row>
    <row r="19" spans="2:16" x14ac:dyDescent="0.2">
      <c r="B19" s="8" t="s">
        <v>5</v>
      </c>
      <c r="C19" s="88"/>
      <c r="D19" s="89" t="str">
        <f t="shared" si="0"/>
        <v>不明</v>
      </c>
      <c r="E19" s="88"/>
      <c r="F19" s="88"/>
      <c r="G19" s="88"/>
      <c r="H19" s="88"/>
      <c r="I19" s="88"/>
      <c r="J19" s="90">
        <f t="shared" si="1"/>
        <v>0</v>
      </c>
      <c r="K19" s="89" t="str">
        <f t="shared" si="2"/>
        <v>不明</v>
      </c>
      <c r="L19" s="88"/>
      <c r="M19" s="88"/>
      <c r="N19" s="82"/>
    </row>
    <row r="20" spans="2:16" x14ac:dyDescent="0.2">
      <c r="B20" s="8" t="s">
        <v>6</v>
      </c>
      <c r="C20" s="88"/>
      <c r="D20" s="89" t="str">
        <f t="shared" si="0"/>
        <v>不明</v>
      </c>
      <c r="E20" s="88"/>
      <c r="F20" s="88"/>
      <c r="G20" s="88"/>
      <c r="H20" s="88"/>
      <c r="I20" s="88"/>
      <c r="J20" s="90">
        <f t="shared" si="1"/>
        <v>0</v>
      </c>
      <c r="K20" s="89" t="str">
        <f t="shared" si="2"/>
        <v>不明</v>
      </c>
      <c r="L20" s="88"/>
      <c r="M20" s="88"/>
      <c r="N20" s="82"/>
    </row>
    <row r="21" spans="2:16" x14ac:dyDescent="0.2">
      <c r="B21" s="8" t="s">
        <v>7</v>
      </c>
      <c r="C21" s="88"/>
      <c r="D21" s="89" t="str">
        <f t="shared" si="0"/>
        <v>不明</v>
      </c>
      <c r="E21" s="88"/>
      <c r="F21" s="88"/>
      <c r="G21" s="88"/>
      <c r="H21" s="88"/>
      <c r="I21" s="88"/>
      <c r="J21" s="90">
        <f t="shared" si="1"/>
        <v>0</v>
      </c>
      <c r="K21" s="89" t="str">
        <f t="shared" si="2"/>
        <v>不明</v>
      </c>
      <c r="L21" s="88"/>
      <c r="M21" s="88"/>
      <c r="N21" s="82"/>
    </row>
    <row r="22" spans="2:16" s="82" customFormat="1" x14ac:dyDescent="0.2">
      <c r="B22" s="8" t="s">
        <v>106</v>
      </c>
      <c r="C22" s="88"/>
      <c r="D22" s="89" t="str">
        <f t="shared" ref="D22" si="3">IF(C22=0,"不明",IF(C22&lt;66,1,IF(C22&lt;71,2,IF(C22&lt;76,3,IF(C22&lt;81,4,IF(C22&lt;86,5,IF(C22&lt;91,6,IF(C22&gt;90,7, ))))))))</f>
        <v>不明</v>
      </c>
      <c r="E22" s="88"/>
      <c r="F22" s="88"/>
      <c r="G22" s="88"/>
      <c r="H22" s="88"/>
      <c r="I22" s="88"/>
      <c r="J22" s="90">
        <f t="shared" ref="J22" si="4">H22*12+I22</f>
        <v>0</v>
      </c>
      <c r="K22" s="89" t="str">
        <f t="shared" ref="K22" si="5">IF(J22=0,"不明",IF(J22&lt;=6,1,IF(J22&lt;=12,2,IF(J22&lt;=24,3,IF(J22&lt;=36,4,IF(J22&lt;=48,5,IF(J22&gt;48,6,"　")))))))</f>
        <v>不明</v>
      </c>
      <c r="L22" s="88"/>
      <c r="M22" s="88"/>
      <c r="N22" s="91"/>
    </row>
    <row r="23" spans="2:16" ht="18" hidden="1" thickBot="1" x14ac:dyDescent="0.25">
      <c r="B23" s="9" t="s">
        <v>96</v>
      </c>
    </row>
    <row r="24" spans="2:16" hidden="1" x14ac:dyDescent="0.2">
      <c r="B24" s="121" t="s">
        <v>25</v>
      </c>
      <c r="C24" s="50" t="s">
        <v>44</v>
      </c>
      <c r="D24" s="50" t="s">
        <v>45</v>
      </c>
      <c r="E24" s="34"/>
      <c r="F24" s="50" t="s">
        <v>46</v>
      </c>
      <c r="G24" s="50" t="s">
        <v>47</v>
      </c>
      <c r="H24" s="34"/>
      <c r="I24" s="34"/>
      <c r="J24" s="34"/>
      <c r="K24" s="50" t="s">
        <v>48</v>
      </c>
      <c r="L24" s="34"/>
      <c r="M24" s="50" t="s">
        <v>49</v>
      </c>
      <c r="N24" s="50" t="s">
        <v>50</v>
      </c>
      <c r="O24" s="51" t="s">
        <v>41</v>
      </c>
      <c r="P24" s="12"/>
    </row>
    <row r="25" spans="2:16" ht="18" hidden="1" thickBot="1" x14ac:dyDescent="0.25">
      <c r="B25" s="122"/>
      <c r="C25" s="38">
        <f>COUNTIF($E$14:$E$21,1)</f>
        <v>0</v>
      </c>
      <c r="D25" s="38">
        <f>COUNTIF($E$14:$E$21,2)</f>
        <v>0</v>
      </c>
      <c r="E25" s="38"/>
      <c r="F25" s="38">
        <f>COUNTIF($E$14:$E$21,3)</f>
        <v>0</v>
      </c>
      <c r="G25" s="38">
        <f>COUNTIF($E$14:$E$21,4)</f>
        <v>0</v>
      </c>
      <c r="H25" s="38"/>
      <c r="I25" s="38"/>
      <c r="J25" s="38"/>
      <c r="K25" s="38">
        <f>COUNTIF($E$14:$E$21,5)</f>
        <v>0</v>
      </c>
      <c r="L25" s="38"/>
      <c r="M25" s="38">
        <f>COUNTIF($E$14:$E$21,6)</f>
        <v>0</v>
      </c>
      <c r="N25" s="38">
        <f>COUNTIF($E$14:$E$21,7)</f>
        <v>0</v>
      </c>
      <c r="O25" s="40" t="e">
        <f>AVERAGE(D14:D21)</f>
        <v>#DIV/0!</v>
      </c>
      <c r="P25" s="12"/>
    </row>
    <row r="26" spans="2:16" hidden="1" x14ac:dyDescent="0.2">
      <c r="B26" s="121" t="s">
        <v>26</v>
      </c>
      <c r="C26" s="50" t="s">
        <v>31</v>
      </c>
      <c r="D26" s="50" t="s">
        <v>32</v>
      </c>
      <c r="E26" s="34"/>
      <c r="F26" s="50" t="s">
        <v>33</v>
      </c>
      <c r="G26" s="50" t="s">
        <v>34</v>
      </c>
      <c r="H26" s="34"/>
      <c r="I26" s="34"/>
      <c r="J26" s="34"/>
      <c r="K26" s="50" t="s">
        <v>35</v>
      </c>
      <c r="L26" s="34"/>
      <c r="M26" s="50" t="s">
        <v>36</v>
      </c>
      <c r="N26" s="50" t="s">
        <v>65</v>
      </c>
      <c r="O26" s="59" t="s">
        <v>68</v>
      </c>
      <c r="P26" s="12"/>
    </row>
    <row r="27" spans="2:16" ht="18" hidden="1" thickBot="1" x14ac:dyDescent="0.25">
      <c r="B27" s="124"/>
      <c r="C27" s="41">
        <f>COUNTIF($F$14:$F$21,0)</f>
        <v>0</v>
      </c>
      <c r="D27" s="41">
        <f>COUNTIF($F$14:$F$21,1)</f>
        <v>0</v>
      </c>
      <c r="E27" s="41"/>
      <c r="F27" s="41">
        <f>COUNTIF($F$14:$F$21,2)</f>
        <v>0</v>
      </c>
      <c r="G27" s="41">
        <f>COUNTIF($F$14:$F$21,3)</f>
        <v>0</v>
      </c>
      <c r="H27" s="41"/>
      <c r="I27" s="41"/>
      <c r="J27" s="41"/>
      <c r="K27" s="41">
        <f>COUNTIF($F$14:$F$21,4)</f>
        <v>0</v>
      </c>
      <c r="L27" s="41"/>
      <c r="M27" s="41">
        <f>COUNTIF($F$14:$F$21,5)</f>
        <v>0</v>
      </c>
      <c r="N27" s="41">
        <f>SUM(D27:M27)</f>
        <v>0</v>
      </c>
      <c r="O27" s="42" t="e">
        <f>(D27+F27*2+G27*3+K27*4+M27*5)/N27</f>
        <v>#DIV/0!</v>
      </c>
      <c r="P27" s="12"/>
    </row>
    <row r="28" spans="2:16" hidden="1" x14ac:dyDescent="0.2">
      <c r="B28" s="125" t="s">
        <v>71</v>
      </c>
      <c r="C28" s="52" t="s">
        <v>79</v>
      </c>
      <c r="D28" s="52" t="s">
        <v>80</v>
      </c>
      <c r="E28" s="52" t="s">
        <v>81</v>
      </c>
      <c r="F28" s="52" t="s">
        <v>82</v>
      </c>
      <c r="G28" s="52" t="s">
        <v>95</v>
      </c>
      <c r="H28" s="53" t="s">
        <v>83</v>
      </c>
      <c r="I28" s="54" t="s">
        <v>84</v>
      </c>
      <c r="J28" s="43"/>
      <c r="K28" s="43"/>
      <c r="L28" s="43"/>
      <c r="M28" s="43"/>
      <c r="N28" s="43"/>
      <c r="O28" s="44"/>
      <c r="P28" s="12"/>
    </row>
    <row r="29" spans="2:16" ht="18" hidden="1" thickBot="1" x14ac:dyDescent="0.25">
      <c r="B29" s="126"/>
      <c r="C29" s="41">
        <f>COUNTIF($G$14:$G$21,1)</f>
        <v>0</v>
      </c>
      <c r="D29" s="41">
        <f>COUNTIF($G$14:$G$21,2)</f>
        <v>0</v>
      </c>
      <c r="E29" s="45">
        <f>COUNTIF($G$14:$G$21,3)</f>
        <v>0</v>
      </c>
      <c r="F29" s="45">
        <f>COUNTIF($G$14:$G$21,4)</f>
        <v>0</v>
      </c>
      <c r="G29" s="45">
        <f>COUNTIF($G$14:$G$21,5)</f>
        <v>0</v>
      </c>
      <c r="H29" s="45">
        <f>COUNTIF($G$14:$G$21,6)</f>
        <v>0</v>
      </c>
      <c r="I29" s="46">
        <f>COUNTIF($G$14:$G$21,7)</f>
        <v>0</v>
      </c>
      <c r="J29" s="36"/>
      <c r="K29" s="36"/>
      <c r="L29" s="36"/>
      <c r="M29" s="36"/>
      <c r="N29" s="36"/>
      <c r="O29" s="36"/>
      <c r="P29" s="12"/>
    </row>
    <row r="30" spans="2:16" hidden="1" x14ac:dyDescent="0.2">
      <c r="B30" s="121" t="s">
        <v>75</v>
      </c>
      <c r="C30" s="50" t="s">
        <v>76</v>
      </c>
      <c r="D30" s="75" t="s">
        <v>77</v>
      </c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12"/>
    </row>
    <row r="31" spans="2:16" ht="18" hidden="1" thickBot="1" x14ac:dyDescent="0.25">
      <c r="B31" s="122"/>
      <c r="C31" s="72">
        <f>COUNTIF(H14:H21,"1")</f>
        <v>0</v>
      </c>
      <c r="D31" s="39">
        <f>COUNTIF(H14:H21,2)</f>
        <v>0</v>
      </c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36"/>
      <c r="P31" s="12"/>
    </row>
    <row r="32" spans="2:16" hidden="1" x14ac:dyDescent="0.2">
      <c r="B32" s="121" t="s">
        <v>51</v>
      </c>
      <c r="C32" s="55" t="s">
        <v>52</v>
      </c>
      <c r="D32" s="73"/>
      <c r="E32" s="48"/>
      <c r="F32" s="55" t="s">
        <v>54</v>
      </c>
      <c r="G32" s="55" t="s">
        <v>55</v>
      </c>
      <c r="H32" s="48"/>
      <c r="I32" s="48"/>
      <c r="J32" s="48"/>
      <c r="K32" s="55" t="s">
        <v>69</v>
      </c>
      <c r="L32" s="48"/>
      <c r="M32" s="56" t="s">
        <v>70</v>
      </c>
      <c r="N32" s="57" t="s">
        <v>67</v>
      </c>
      <c r="O32" s="36"/>
      <c r="P32" s="12"/>
    </row>
    <row r="33" spans="2:16" ht="18" hidden="1" thickBot="1" x14ac:dyDescent="0.25">
      <c r="B33" s="122"/>
      <c r="C33" s="38">
        <f>COUNTIF($L$14:$L$21,1)</f>
        <v>0</v>
      </c>
      <c r="D33" s="38">
        <f>COUNTIF($L$14:$L$21,2)</f>
        <v>0</v>
      </c>
      <c r="E33" s="38"/>
      <c r="F33" s="38">
        <f>COUNTIF($L$14:$L$21,3)</f>
        <v>0</v>
      </c>
      <c r="G33" s="38">
        <f>COUNTIF($L$14:$L$21,4)</f>
        <v>0</v>
      </c>
      <c r="H33" s="38"/>
      <c r="I33" s="38"/>
      <c r="J33" s="38"/>
      <c r="K33" s="38">
        <f>COUNTIF($L$14:$L$21,5)</f>
        <v>0</v>
      </c>
      <c r="L33" s="38"/>
      <c r="M33" s="38">
        <f>COUNTIF($L$14:$L$21,6)</f>
        <v>0</v>
      </c>
      <c r="N33" s="40" t="e">
        <f>AVERAGE(K14:K21)</f>
        <v>#DIV/0!</v>
      </c>
      <c r="O33" s="36"/>
      <c r="P33" s="12"/>
    </row>
    <row r="34" spans="2:16" hidden="1" x14ac:dyDescent="0.2">
      <c r="B34" s="121" t="s">
        <v>56</v>
      </c>
      <c r="C34" s="50" t="s">
        <v>58</v>
      </c>
      <c r="D34" s="50" t="s">
        <v>57</v>
      </c>
      <c r="E34" s="74"/>
      <c r="F34" s="51" t="s">
        <v>42</v>
      </c>
      <c r="G34" s="36"/>
      <c r="H34" s="36"/>
      <c r="I34" s="36"/>
      <c r="J34" s="36"/>
      <c r="K34" s="36"/>
      <c r="L34" s="36"/>
      <c r="M34" s="36"/>
      <c r="N34" s="36"/>
      <c r="O34" s="36"/>
      <c r="P34" s="12"/>
    </row>
    <row r="35" spans="2:16" ht="18" hidden="1" thickBot="1" x14ac:dyDescent="0.25">
      <c r="B35" s="122"/>
      <c r="C35" s="41" t="e">
        <f>COUNTIF(#REF!,1)</f>
        <v>#REF!</v>
      </c>
      <c r="D35" s="41" t="e">
        <f>COUNTIF(#REF!,2)</f>
        <v>#REF!</v>
      </c>
      <c r="E35" s="41" t="e">
        <f>COUNTIF(#REF!,1)</f>
        <v>#REF!</v>
      </c>
      <c r="F35" s="39" t="e">
        <f>COUNTIF(#REF!,3)</f>
        <v>#REF!</v>
      </c>
      <c r="G35" s="36"/>
      <c r="H35" s="36"/>
      <c r="I35" s="36"/>
      <c r="J35" s="36"/>
      <c r="K35" s="36"/>
      <c r="L35" s="36"/>
      <c r="M35" s="36"/>
      <c r="N35" s="36"/>
      <c r="O35" s="36"/>
      <c r="P35" s="12"/>
    </row>
    <row r="36" spans="2:16" hidden="1" x14ac:dyDescent="0.2">
      <c r="B36" s="121" t="s">
        <v>59</v>
      </c>
      <c r="C36" s="50" t="s">
        <v>37</v>
      </c>
      <c r="D36" s="50" t="s">
        <v>43</v>
      </c>
      <c r="E36" s="34"/>
      <c r="F36" s="50" t="s">
        <v>38</v>
      </c>
      <c r="G36" s="50" t="s">
        <v>60</v>
      </c>
      <c r="H36" s="50" t="s">
        <v>86</v>
      </c>
      <c r="I36" s="34"/>
      <c r="J36" s="34"/>
      <c r="K36" s="58" t="s">
        <v>39</v>
      </c>
      <c r="L36" s="49"/>
      <c r="M36" s="35"/>
      <c r="N36" s="36"/>
      <c r="O36" s="36"/>
      <c r="P36" s="12"/>
    </row>
    <row r="37" spans="2:16" ht="18" hidden="1" thickBot="1" x14ac:dyDescent="0.25">
      <c r="B37" s="122"/>
      <c r="C37" s="38">
        <f>COUNTIF($N$14:$N$21,1)</f>
        <v>0</v>
      </c>
      <c r="D37" s="38">
        <f>COUNTIF($N$14:$N$21,2)</f>
        <v>0</v>
      </c>
      <c r="E37" s="38">
        <f>COUNTIF($N$14:$N$21,1)</f>
        <v>0</v>
      </c>
      <c r="F37" s="38">
        <f>COUNTIF($N$14:$N$21,3)</f>
        <v>0</v>
      </c>
      <c r="G37" s="38">
        <f>COUNTIF($N$14:$N$21,4)</f>
        <v>0</v>
      </c>
      <c r="H37" s="38">
        <f>COUNTIF($N$14:$N$21,5)</f>
        <v>0</v>
      </c>
      <c r="I37" s="38"/>
      <c r="J37" s="38"/>
      <c r="K37" s="38">
        <f>COUNTIF($N$14:$N$21,6)</f>
        <v>0</v>
      </c>
      <c r="L37" s="38"/>
      <c r="M37" s="39"/>
      <c r="N37" s="36"/>
      <c r="O37" s="36"/>
      <c r="P37" s="12"/>
    </row>
    <row r="38" spans="2:16" hidden="1" x14ac:dyDescent="0.2"/>
    <row r="40" spans="2:16" ht="17.25" customHeight="1" x14ac:dyDescent="0.2">
      <c r="B40" s="10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0"/>
    </row>
  </sheetData>
  <mergeCells count="29">
    <mergeCell ref="B32:B33"/>
    <mergeCell ref="B34:B35"/>
    <mergeCell ref="B36:B37"/>
    <mergeCell ref="M5:O5"/>
    <mergeCell ref="C40:N40"/>
    <mergeCell ref="B12:B13"/>
    <mergeCell ref="I12:I13"/>
    <mergeCell ref="D12:D13"/>
    <mergeCell ref="J12:J13"/>
    <mergeCell ref="G12:G13"/>
    <mergeCell ref="K12:K13"/>
    <mergeCell ref="C12:C13"/>
    <mergeCell ref="E12:E13"/>
    <mergeCell ref="F12:F13"/>
    <mergeCell ref="H12:H13"/>
    <mergeCell ref="B24:B25"/>
    <mergeCell ref="B26:B27"/>
    <mergeCell ref="B28:B29"/>
    <mergeCell ref="B30:B31"/>
    <mergeCell ref="B2:F2"/>
    <mergeCell ref="B3:F3"/>
    <mergeCell ref="D6:E6"/>
    <mergeCell ref="B9:D9"/>
    <mergeCell ref="L12:M12"/>
    <mergeCell ref="I6:K6"/>
    <mergeCell ref="B5:C5"/>
    <mergeCell ref="B6:C6"/>
    <mergeCell ref="I5:K5"/>
    <mergeCell ref="D5:G5"/>
  </mergeCells>
  <phoneticPr fontId="1"/>
  <dataValidations count="7">
    <dataValidation type="list" allowBlank="1" showInputMessage="1" showErrorMessage="1" sqref="I6:K8" xr:uid="{00000000-0002-0000-0100-000000000000}">
      <formula1>"挙母,高橋,上郷,高岡,猿投,松平・下山,藤岡・小原,足助・旭・稲武"</formula1>
    </dataValidation>
    <dataValidation type="list" allowBlank="1" showInputMessage="1" showErrorMessage="1" sqref="G14:G22" xr:uid="{00000000-0002-0000-0100-000001000000}">
      <formula1>"１,２"</formula1>
    </dataValidation>
    <dataValidation type="list" allowBlank="1" showInputMessage="1" showErrorMessage="1" sqref="E14:E22" xr:uid="{00000000-0002-0000-0100-000002000000}">
      <formula1>"０,１,２,３,４,５"</formula1>
    </dataValidation>
    <dataValidation type="list" allowBlank="1" showInputMessage="1" showErrorMessage="1" sqref="F14:F22" xr:uid="{00000000-0002-0000-0100-000003000000}">
      <formula1>"１,２,３,４,５,６,７"</formula1>
    </dataValidation>
    <dataValidation type="list" allowBlank="1" showInputMessage="1" showErrorMessage="1" sqref="L14:L22" xr:uid="{00000000-0002-0000-0100-000004000000}">
      <formula1>"１,２,３"</formula1>
    </dataValidation>
    <dataValidation type="list" allowBlank="1" showInputMessage="1" showErrorMessage="1" sqref="O22 N20:N21" xr:uid="{00000000-0002-0000-0100-000005000000}">
      <formula1>"１,２,３,４,５,６"</formula1>
    </dataValidation>
    <dataValidation type="list" allowBlank="1" showInputMessage="1" showErrorMessage="1" sqref="M14:M22" xr:uid="{68AE34A4-7CC0-482D-B8A3-F73C675FC0B1}">
      <formula1>"１,２,３,４,５,６,７,８"</formula1>
    </dataValidation>
  </dataValidations>
  <printOptions horizontalCentered="1"/>
  <pageMargins left="0" right="0" top="0.70866141732283472" bottom="0.62992125984251968" header="0.51181102362204722" footer="0.51181102362204722"/>
  <pageSetup paperSize="9" scale="75" orientation="portrait" r:id="rId1"/>
  <headerFooter alignWithMargins="0">
    <oddHeader xml:space="preserve">&amp;R調査票
</oddHead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5"/>
  </sheetPr>
  <dimension ref="B1:R50"/>
  <sheetViews>
    <sheetView zoomScaleNormal="100" zoomScaleSheetLayoutView="90" workbookViewId="0">
      <selection activeCell="S11" sqref="S11"/>
    </sheetView>
  </sheetViews>
  <sheetFormatPr defaultColWidth="9" defaultRowHeight="17.399999999999999" x14ac:dyDescent="0.2"/>
  <cols>
    <col min="1" max="1" width="1.33203125" style="1" customWidth="1"/>
    <col min="2" max="2" width="11.109375" style="1" customWidth="1"/>
    <col min="3" max="5" width="9.109375" style="1" bestFit="1" customWidth="1"/>
    <col min="6" max="6" width="15.88671875" style="1" customWidth="1"/>
    <col min="7" max="7" width="9.109375" style="1" bestFit="1" customWidth="1"/>
    <col min="8" max="8" width="12.77734375" style="1" customWidth="1"/>
    <col min="9" max="9" width="5.44140625" style="1" customWidth="1"/>
    <col min="10" max="10" width="6.21875" style="1" customWidth="1"/>
    <col min="11" max="11" width="9.109375" style="1" bestFit="1" customWidth="1"/>
    <col min="12" max="12" width="9.6640625" style="1" customWidth="1"/>
    <col min="13" max="14" width="9.109375" style="1" bestFit="1" customWidth="1"/>
    <col min="15" max="15" width="9.33203125" style="1" bestFit="1" customWidth="1"/>
    <col min="16" max="16384" width="9" style="1"/>
  </cols>
  <sheetData>
    <row r="1" spans="2:18" ht="5.25" customHeight="1" thickBot="1" x14ac:dyDescent="0.25"/>
    <row r="2" spans="2:18" s="82" customFormat="1" ht="18" thickBot="1" x14ac:dyDescent="0.25">
      <c r="B2" s="94" t="s">
        <v>97</v>
      </c>
      <c r="C2" s="95"/>
      <c r="D2" s="95"/>
      <c r="E2" s="95"/>
      <c r="F2" s="96"/>
      <c r="I2" s="83"/>
      <c r="K2" s="83"/>
      <c r="N2" s="83"/>
      <c r="O2" s="84"/>
      <c r="P2" s="85"/>
      <c r="Q2" s="84"/>
      <c r="R2" s="84"/>
    </row>
    <row r="3" spans="2:18" s="82" customFormat="1" ht="18" thickBot="1" x14ac:dyDescent="0.25">
      <c r="B3" s="97" t="s">
        <v>98</v>
      </c>
      <c r="C3" s="98"/>
      <c r="D3" s="98"/>
      <c r="E3" s="98"/>
      <c r="F3" s="99"/>
      <c r="I3" s="83"/>
      <c r="K3" s="83"/>
      <c r="N3" s="83"/>
      <c r="O3" s="84"/>
      <c r="P3" s="85"/>
      <c r="Q3" s="84"/>
      <c r="R3" s="84"/>
    </row>
    <row r="4" spans="2:18" ht="8.25" customHeight="1" x14ac:dyDescent="0.2"/>
    <row r="5" spans="2:18" ht="20.25" customHeight="1" x14ac:dyDescent="0.2">
      <c r="B5" s="105" t="s">
        <v>63</v>
      </c>
      <c r="C5" s="105"/>
      <c r="D5" s="102"/>
      <c r="E5" s="103"/>
      <c r="F5" s="103"/>
      <c r="G5" s="104"/>
      <c r="H5" s="2" t="s">
        <v>99</v>
      </c>
      <c r="I5" s="102"/>
      <c r="J5" s="103"/>
      <c r="K5" s="104"/>
      <c r="L5" s="86" t="s">
        <v>100</v>
      </c>
      <c r="M5" s="118"/>
      <c r="N5" s="118"/>
      <c r="O5" s="118"/>
    </row>
    <row r="6" spans="2:18" ht="20.25" customHeight="1" x14ac:dyDescent="0.2">
      <c r="B6" s="105" t="s">
        <v>64</v>
      </c>
      <c r="C6" s="105"/>
      <c r="D6" s="106">
        <v>2</v>
      </c>
      <c r="E6" s="107"/>
      <c r="F6" s="2" t="s">
        <v>66</v>
      </c>
      <c r="G6" s="4">
        <v>18</v>
      </c>
      <c r="H6" s="2" t="s">
        <v>40</v>
      </c>
      <c r="I6" s="112"/>
      <c r="J6" s="113"/>
      <c r="K6" s="114"/>
      <c r="O6" s="3"/>
    </row>
    <row r="7" spans="2:18" s="82" customFormat="1" ht="20.25" customHeight="1" x14ac:dyDescent="0.2">
      <c r="B7" s="87"/>
      <c r="C7" s="87"/>
      <c r="D7" s="87"/>
      <c r="E7" s="87"/>
      <c r="F7" s="87"/>
      <c r="G7" s="87"/>
      <c r="H7" s="87"/>
      <c r="I7" s="87"/>
      <c r="J7" s="87"/>
      <c r="K7" s="87"/>
      <c r="O7" s="87"/>
    </row>
    <row r="8" spans="2:18" s="82" customFormat="1" ht="20.25" customHeight="1" x14ac:dyDescent="0.2">
      <c r="B8" s="87"/>
      <c r="C8" s="87"/>
      <c r="D8" s="87"/>
      <c r="E8" s="87"/>
      <c r="F8" s="87"/>
      <c r="G8" s="87"/>
      <c r="H8" s="87"/>
      <c r="I8" s="87"/>
      <c r="J8" s="87"/>
      <c r="K8" s="87"/>
      <c r="O8" s="87"/>
    </row>
    <row r="9" spans="2:18" s="92" customFormat="1" ht="36" customHeight="1" x14ac:dyDescent="0.2">
      <c r="B9" s="120" t="s">
        <v>105</v>
      </c>
      <c r="C9" s="120"/>
      <c r="D9" s="120"/>
    </row>
    <row r="10" spans="2:18" x14ac:dyDescent="0.2">
      <c r="B10" s="5"/>
    </row>
    <row r="11" spans="2:18" x14ac:dyDescent="0.2">
      <c r="B11" s="1" t="s">
        <v>101</v>
      </c>
    </row>
    <row r="12" spans="2:18" ht="16.5" customHeight="1" x14ac:dyDescent="0.2">
      <c r="B12" s="110"/>
      <c r="C12" s="110" t="s">
        <v>25</v>
      </c>
      <c r="D12" s="108" t="s">
        <v>61</v>
      </c>
      <c r="E12" s="110" t="s">
        <v>26</v>
      </c>
      <c r="F12" s="116" t="s">
        <v>72</v>
      </c>
      <c r="G12" s="116" t="s">
        <v>78</v>
      </c>
      <c r="H12" s="116" t="s">
        <v>73</v>
      </c>
      <c r="I12" s="116" t="s">
        <v>74</v>
      </c>
      <c r="J12" s="115" t="s">
        <v>29</v>
      </c>
      <c r="K12" s="100" t="s">
        <v>62</v>
      </c>
      <c r="L12" s="119" t="s">
        <v>27</v>
      </c>
      <c r="M12" s="119"/>
    </row>
    <row r="13" spans="2:18" x14ac:dyDescent="0.2">
      <c r="B13" s="111"/>
      <c r="C13" s="111"/>
      <c r="D13" s="109"/>
      <c r="E13" s="111"/>
      <c r="F13" s="111"/>
      <c r="G13" s="117"/>
      <c r="H13" s="117"/>
      <c r="I13" s="117"/>
      <c r="J13" s="109"/>
      <c r="K13" s="101"/>
      <c r="L13" s="6" t="s">
        <v>30</v>
      </c>
      <c r="M13" s="7" t="s">
        <v>28</v>
      </c>
    </row>
    <row r="14" spans="2:18" x14ac:dyDescent="0.2">
      <c r="B14" s="8" t="s">
        <v>0</v>
      </c>
      <c r="C14" s="88"/>
      <c r="D14" s="89" t="str">
        <f>IF(C14=0,"不明",IF(C14&lt;66,1,IF(C14&lt;71,2,IF(C14&lt;76,3,IF(C14&lt;81,4,IF(C14&lt;86,5,IF(C14&lt;91,6,IF(C14&gt;90,7, ))))))))</f>
        <v>不明</v>
      </c>
      <c r="E14" s="88"/>
      <c r="F14" s="88"/>
      <c r="G14" s="88"/>
      <c r="H14" s="88"/>
      <c r="I14" s="88"/>
      <c r="J14" s="90">
        <f>H14*12+I14</f>
        <v>0</v>
      </c>
      <c r="K14" s="89" t="str">
        <f>IF(J14=0,"不明",IF(J14&lt;=6,1,IF(J14&lt;=12,2,IF(J14&lt;=24,3,IF(J14&lt;=36,4,IF(J14&lt;=48,5,IF(J14&gt;48,6,"　")))))))</f>
        <v>不明</v>
      </c>
      <c r="L14" s="88"/>
      <c r="M14" s="88"/>
    </row>
    <row r="15" spans="2:18" x14ac:dyDescent="0.2">
      <c r="B15" s="8" t="s">
        <v>1</v>
      </c>
      <c r="C15" s="88"/>
      <c r="D15" s="89" t="str">
        <f>IF(C15=0,"不明",IF(C15&lt;66,1,IF(C15&lt;71,2,IF(C15&lt;76,3,IF(C15&lt;81,4,IF(C15&lt;86,5,IF(C15&lt;91,6,IF(C15&gt;90,7, ))))))))</f>
        <v>不明</v>
      </c>
      <c r="E15" s="88"/>
      <c r="F15" s="88"/>
      <c r="G15" s="88"/>
      <c r="H15" s="88"/>
      <c r="I15" s="88"/>
      <c r="J15" s="90">
        <f t="shared" ref="J15:J31" si="0">H15*12+I15</f>
        <v>0</v>
      </c>
      <c r="K15" s="89" t="str">
        <f t="shared" ref="K15:K31" si="1">IF(J15=0,"不明",IF(J15&lt;=6,1,IF(J15&lt;=12,2,IF(J15&lt;=24,3,IF(J15&lt;=36,4,IF(J15&lt;=48,5,IF(J15&gt;48,6,"　")))))))</f>
        <v>不明</v>
      </c>
      <c r="L15" s="88"/>
      <c r="M15" s="88"/>
    </row>
    <row r="16" spans="2:18" x14ac:dyDescent="0.2">
      <c r="B16" s="8" t="s">
        <v>2</v>
      </c>
      <c r="C16" s="88"/>
      <c r="D16" s="89" t="str">
        <f t="shared" ref="D16:D31" si="2">IF(C16=0,"不明",IF(C16&lt;66,1,IF(C16&lt;71,2,IF(C16&lt;76,3,IF(C16&lt;81,4,IF(C16&lt;86,5,IF(C16&lt;91,6,IF(C16&gt;90,7, ))))))))</f>
        <v>不明</v>
      </c>
      <c r="E16" s="88"/>
      <c r="F16" s="88"/>
      <c r="G16" s="88"/>
      <c r="H16" s="88"/>
      <c r="I16" s="88"/>
      <c r="J16" s="90">
        <f>H16*12+I16</f>
        <v>0</v>
      </c>
      <c r="K16" s="89" t="str">
        <f t="shared" si="1"/>
        <v>不明</v>
      </c>
      <c r="L16" s="88"/>
      <c r="M16" s="88"/>
    </row>
    <row r="17" spans="2:15" x14ac:dyDescent="0.2">
      <c r="B17" s="8" t="s">
        <v>3</v>
      </c>
      <c r="C17" s="88"/>
      <c r="D17" s="89" t="str">
        <f t="shared" si="2"/>
        <v>不明</v>
      </c>
      <c r="E17" s="88"/>
      <c r="F17" s="88"/>
      <c r="G17" s="88"/>
      <c r="H17" s="88"/>
      <c r="I17" s="88"/>
      <c r="J17" s="90">
        <f t="shared" si="0"/>
        <v>0</v>
      </c>
      <c r="K17" s="89" t="str">
        <f t="shared" si="1"/>
        <v>不明</v>
      </c>
      <c r="L17" s="88"/>
      <c r="M17" s="88"/>
    </row>
    <row r="18" spans="2:15" x14ac:dyDescent="0.2">
      <c r="B18" s="8" t="s">
        <v>4</v>
      </c>
      <c r="C18" s="88"/>
      <c r="D18" s="89" t="str">
        <f t="shared" si="2"/>
        <v>不明</v>
      </c>
      <c r="E18" s="88"/>
      <c r="F18" s="88"/>
      <c r="G18" s="88"/>
      <c r="H18" s="88"/>
      <c r="I18" s="88"/>
      <c r="J18" s="90">
        <f t="shared" si="0"/>
        <v>0</v>
      </c>
      <c r="K18" s="89" t="str">
        <f t="shared" si="1"/>
        <v>不明</v>
      </c>
      <c r="L18" s="88"/>
      <c r="M18" s="88"/>
    </row>
    <row r="19" spans="2:15" x14ac:dyDescent="0.2">
      <c r="B19" s="8" t="s">
        <v>5</v>
      </c>
      <c r="C19" s="88"/>
      <c r="D19" s="89" t="str">
        <f t="shared" si="2"/>
        <v>不明</v>
      </c>
      <c r="E19" s="88"/>
      <c r="F19" s="88"/>
      <c r="G19" s="88"/>
      <c r="H19" s="88"/>
      <c r="I19" s="88"/>
      <c r="J19" s="90">
        <f t="shared" si="0"/>
        <v>0</v>
      </c>
      <c r="K19" s="89" t="str">
        <f t="shared" si="1"/>
        <v>不明</v>
      </c>
      <c r="L19" s="88"/>
      <c r="M19" s="88"/>
      <c r="N19" s="82"/>
    </row>
    <row r="20" spans="2:15" x14ac:dyDescent="0.2">
      <c r="B20" s="8" t="s">
        <v>6</v>
      </c>
      <c r="C20" s="88"/>
      <c r="D20" s="89" t="str">
        <f t="shared" si="2"/>
        <v>不明</v>
      </c>
      <c r="E20" s="88"/>
      <c r="F20" s="88"/>
      <c r="G20" s="88"/>
      <c r="H20" s="88"/>
      <c r="I20" s="88"/>
      <c r="J20" s="90">
        <f t="shared" si="0"/>
        <v>0</v>
      </c>
      <c r="K20" s="89" t="str">
        <f t="shared" si="1"/>
        <v>不明</v>
      </c>
      <c r="L20" s="88"/>
      <c r="M20" s="88"/>
      <c r="N20" s="82"/>
    </row>
    <row r="21" spans="2:15" x14ac:dyDescent="0.2">
      <c r="B21" s="8" t="s">
        <v>7</v>
      </c>
      <c r="C21" s="88"/>
      <c r="D21" s="89" t="str">
        <f t="shared" si="2"/>
        <v>不明</v>
      </c>
      <c r="E21" s="88"/>
      <c r="F21" s="88"/>
      <c r="G21" s="88"/>
      <c r="H21" s="88"/>
      <c r="I21" s="88"/>
      <c r="J21" s="90">
        <f t="shared" si="0"/>
        <v>0</v>
      </c>
      <c r="K21" s="89" t="str">
        <f t="shared" si="1"/>
        <v>不明</v>
      </c>
      <c r="L21" s="88"/>
      <c r="M21" s="88"/>
      <c r="N21" s="82"/>
    </row>
    <row r="22" spans="2:15" x14ac:dyDescent="0.2">
      <c r="B22" s="8" t="s">
        <v>106</v>
      </c>
      <c r="C22" s="88"/>
      <c r="D22" s="89" t="str">
        <f t="shared" ref="D22:D26" si="3">IF(C22=0,"不明",IF(C22&lt;66,1,IF(C22&lt;71,2,IF(C22&lt;76,3,IF(C22&lt;81,4,IF(C22&lt;86,5,IF(C22&lt;91,6,IF(C22&gt;90,7, ))))))))</f>
        <v>不明</v>
      </c>
      <c r="E22" s="88"/>
      <c r="F22" s="88"/>
      <c r="G22" s="88"/>
      <c r="H22" s="88"/>
      <c r="I22" s="88"/>
      <c r="J22" s="90">
        <f t="shared" ref="J22:J26" si="4">H22*12+I22</f>
        <v>0</v>
      </c>
      <c r="K22" s="89" t="str">
        <f t="shared" ref="K22:K26" si="5">IF(J22=0,"不明",IF(J22&lt;=6,1,IF(J22&lt;=12,2,IF(J22&lt;=24,3,IF(J22&lt;=36,4,IF(J22&lt;=48,5,IF(J22&gt;48,6,"　")))))))</f>
        <v>不明</v>
      </c>
      <c r="L22" s="88"/>
      <c r="M22" s="88"/>
      <c r="N22" s="82"/>
    </row>
    <row r="23" spans="2:15" x14ac:dyDescent="0.2">
      <c r="B23" s="8" t="s">
        <v>107</v>
      </c>
      <c r="C23" s="88"/>
      <c r="D23" s="89" t="str">
        <f t="shared" si="3"/>
        <v>不明</v>
      </c>
      <c r="E23" s="88"/>
      <c r="F23" s="88"/>
      <c r="G23" s="88"/>
      <c r="H23" s="88"/>
      <c r="I23" s="88"/>
      <c r="J23" s="90">
        <f t="shared" si="4"/>
        <v>0</v>
      </c>
      <c r="K23" s="89" t="str">
        <f t="shared" si="5"/>
        <v>不明</v>
      </c>
      <c r="L23" s="88"/>
      <c r="M23" s="88"/>
      <c r="N23" s="82"/>
    </row>
    <row r="24" spans="2:15" x14ac:dyDescent="0.2">
      <c r="B24" s="8" t="s">
        <v>8</v>
      </c>
      <c r="C24" s="88"/>
      <c r="D24" s="89" t="str">
        <f t="shared" si="3"/>
        <v>不明</v>
      </c>
      <c r="E24" s="88"/>
      <c r="F24" s="88"/>
      <c r="G24" s="88"/>
      <c r="H24" s="88"/>
      <c r="I24" s="88"/>
      <c r="J24" s="90">
        <f t="shared" si="4"/>
        <v>0</v>
      </c>
      <c r="K24" s="89" t="str">
        <f t="shared" si="5"/>
        <v>不明</v>
      </c>
      <c r="L24" s="88"/>
      <c r="M24" s="88"/>
      <c r="N24" s="82"/>
    </row>
    <row r="25" spans="2:15" x14ac:dyDescent="0.2">
      <c r="B25" s="8" t="s">
        <v>9</v>
      </c>
      <c r="C25" s="88"/>
      <c r="D25" s="89" t="str">
        <f t="shared" si="3"/>
        <v>不明</v>
      </c>
      <c r="E25" s="88"/>
      <c r="F25" s="88"/>
      <c r="G25" s="88"/>
      <c r="H25" s="88"/>
      <c r="I25" s="88"/>
      <c r="J25" s="90">
        <f t="shared" si="4"/>
        <v>0</v>
      </c>
      <c r="K25" s="89" t="str">
        <f t="shared" si="5"/>
        <v>不明</v>
      </c>
      <c r="L25" s="88"/>
      <c r="M25" s="88"/>
      <c r="N25" s="82"/>
    </row>
    <row r="26" spans="2:15" x14ac:dyDescent="0.2">
      <c r="B26" s="8" t="s">
        <v>10</v>
      </c>
      <c r="C26" s="88"/>
      <c r="D26" s="89" t="str">
        <f t="shared" si="3"/>
        <v>不明</v>
      </c>
      <c r="E26" s="88"/>
      <c r="F26" s="88"/>
      <c r="G26" s="88"/>
      <c r="H26" s="88"/>
      <c r="I26" s="88"/>
      <c r="J26" s="90">
        <f t="shared" si="4"/>
        <v>0</v>
      </c>
      <c r="K26" s="89" t="str">
        <f t="shared" si="5"/>
        <v>不明</v>
      </c>
      <c r="L26" s="88"/>
      <c r="M26" s="88"/>
      <c r="N26" s="82"/>
    </row>
    <row r="27" spans="2:15" x14ac:dyDescent="0.2">
      <c r="B27" s="8" t="s">
        <v>11</v>
      </c>
      <c r="C27" s="88"/>
      <c r="D27" s="89" t="str">
        <f t="shared" si="2"/>
        <v>不明</v>
      </c>
      <c r="E27" s="88"/>
      <c r="F27" s="88"/>
      <c r="G27" s="88"/>
      <c r="H27" s="88"/>
      <c r="I27" s="88"/>
      <c r="J27" s="90">
        <f t="shared" si="0"/>
        <v>0</v>
      </c>
      <c r="K27" s="89" t="str">
        <f t="shared" si="1"/>
        <v>不明</v>
      </c>
      <c r="L27" s="88"/>
      <c r="M27" s="88"/>
      <c r="N27" s="82"/>
    </row>
    <row r="28" spans="2:15" x14ac:dyDescent="0.2">
      <c r="B28" s="8" t="s">
        <v>12</v>
      </c>
      <c r="C28" s="88"/>
      <c r="D28" s="89" t="str">
        <f t="shared" si="2"/>
        <v>不明</v>
      </c>
      <c r="E28" s="88"/>
      <c r="F28" s="88"/>
      <c r="G28" s="88"/>
      <c r="H28" s="88"/>
      <c r="I28" s="88"/>
      <c r="J28" s="90">
        <f t="shared" si="0"/>
        <v>0</v>
      </c>
      <c r="K28" s="89" t="str">
        <f t="shared" si="1"/>
        <v>不明</v>
      </c>
      <c r="L28" s="88"/>
      <c r="M28" s="88"/>
      <c r="N28" s="82"/>
    </row>
    <row r="29" spans="2:15" x14ac:dyDescent="0.2">
      <c r="B29" s="8" t="s">
        <v>13</v>
      </c>
      <c r="C29" s="88"/>
      <c r="D29" s="89" t="str">
        <f t="shared" si="2"/>
        <v>不明</v>
      </c>
      <c r="E29" s="88"/>
      <c r="F29" s="88"/>
      <c r="G29" s="88"/>
      <c r="H29" s="88"/>
      <c r="I29" s="88"/>
      <c r="J29" s="90">
        <f t="shared" si="0"/>
        <v>0</v>
      </c>
      <c r="K29" s="89" t="str">
        <f t="shared" si="1"/>
        <v>不明</v>
      </c>
      <c r="L29" s="88"/>
      <c r="M29" s="88"/>
      <c r="N29" s="82"/>
    </row>
    <row r="30" spans="2:15" x14ac:dyDescent="0.2">
      <c r="B30" s="8" t="s">
        <v>14</v>
      </c>
      <c r="C30" s="88"/>
      <c r="D30" s="89" t="str">
        <f t="shared" si="2"/>
        <v>不明</v>
      </c>
      <c r="E30" s="88"/>
      <c r="F30" s="88"/>
      <c r="G30" s="88"/>
      <c r="H30" s="88"/>
      <c r="I30" s="88"/>
      <c r="J30" s="90">
        <f t="shared" si="0"/>
        <v>0</v>
      </c>
      <c r="K30" s="89" t="str">
        <f t="shared" si="1"/>
        <v>不明</v>
      </c>
      <c r="L30" s="88"/>
      <c r="M30" s="88"/>
      <c r="N30" s="82"/>
    </row>
    <row r="31" spans="2:15" x14ac:dyDescent="0.2">
      <c r="B31" s="8" t="s">
        <v>15</v>
      </c>
      <c r="C31" s="88"/>
      <c r="D31" s="89" t="str">
        <f t="shared" si="2"/>
        <v>不明</v>
      </c>
      <c r="E31" s="88"/>
      <c r="F31" s="88"/>
      <c r="G31" s="88"/>
      <c r="H31" s="88"/>
      <c r="I31" s="88"/>
      <c r="J31" s="90">
        <f t="shared" si="0"/>
        <v>0</v>
      </c>
      <c r="K31" s="89" t="str">
        <f t="shared" si="1"/>
        <v>不明</v>
      </c>
      <c r="L31" s="88"/>
      <c r="M31" s="88"/>
      <c r="N31" s="82"/>
    </row>
    <row r="32" spans="2:15" x14ac:dyDescent="0.2">
      <c r="O32" s="82"/>
    </row>
    <row r="33" spans="2:16" ht="18" hidden="1" thickBot="1" x14ac:dyDescent="0.25">
      <c r="B33" s="9" t="s">
        <v>96</v>
      </c>
    </row>
    <row r="34" spans="2:16" hidden="1" x14ac:dyDescent="0.2">
      <c r="B34" s="128" t="s">
        <v>25</v>
      </c>
      <c r="C34" s="26" t="s">
        <v>44</v>
      </c>
      <c r="D34" s="26" t="s">
        <v>45</v>
      </c>
      <c r="E34" s="22"/>
      <c r="F34" s="26" t="s">
        <v>46</v>
      </c>
      <c r="G34" s="26" t="s">
        <v>47</v>
      </c>
      <c r="H34" s="22"/>
      <c r="I34" s="22"/>
      <c r="J34" s="22"/>
      <c r="K34" s="26" t="s">
        <v>48</v>
      </c>
      <c r="L34" s="22"/>
      <c r="M34" s="26" t="s">
        <v>49</v>
      </c>
      <c r="N34" s="26" t="s">
        <v>50</v>
      </c>
      <c r="O34" s="33" t="s">
        <v>41</v>
      </c>
      <c r="P34" s="3"/>
    </row>
    <row r="35" spans="2:16" ht="18" hidden="1" thickBot="1" x14ac:dyDescent="0.25">
      <c r="B35" s="129"/>
      <c r="C35" s="13">
        <f>COUNTIF($E$14:$E$31,1)</f>
        <v>0</v>
      </c>
      <c r="D35" s="13">
        <f>COUNTIF($E$14:$E$31,2)</f>
        <v>0</v>
      </c>
      <c r="E35" s="13"/>
      <c r="F35" s="13">
        <f>COUNTIF($E$14:$E$31,3)</f>
        <v>0</v>
      </c>
      <c r="G35" s="13">
        <f>COUNTIF($E$14:$E$31,4)</f>
        <v>0</v>
      </c>
      <c r="H35" s="13"/>
      <c r="I35" s="13"/>
      <c r="J35" s="13"/>
      <c r="K35" s="13">
        <f>COUNTIF($E$14:$E$31,5)</f>
        <v>0</v>
      </c>
      <c r="L35" s="13"/>
      <c r="M35" s="13">
        <f>COUNTIF($E$14:$E$31,6)</f>
        <v>0</v>
      </c>
      <c r="N35" s="13">
        <f>COUNTIF($E$14:$E$31,7)</f>
        <v>0</v>
      </c>
      <c r="O35" s="15" t="e">
        <f>AVERAGE(D14:D31)</f>
        <v>#DIV/0!</v>
      </c>
    </row>
    <row r="36" spans="2:16" hidden="1" x14ac:dyDescent="0.2">
      <c r="B36" s="128" t="s">
        <v>26</v>
      </c>
      <c r="C36" s="26" t="s">
        <v>31</v>
      </c>
      <c r="D36" s="26" t="s">
        <v>32</v>
      </c>
      <c r="E36" s="22"/>
      <c r="F36" s="26" t="s">
        <v>33</v>
      </c>
      <c r="G36" s="26" t="s">
        <v>34</v>
      </c>
      <c r="H36" s="22"/>
      <c r="I36" s="22"/>
      <c r="J36" s="22"/>
      <c r="K36" s="26" t="s">
        <v>35</v>
      </c>
      <c r="L36" s="22"/>
      <c r="M36" s="26" t="s">
        <v>36</v>
      </c>
      <c r="N36" s="26" t="s">
        <v>65</v>
      </c>
      <c r="O36" s="76" t="s">
        <v>68</v>
      </c>
    </row>
    <row r="37" spans="2:16" ht="18" hidden="1" thickBot="1" x14ac:dyDescent="0.25">
      <c r="B37" s="130"/>
      <c r="C37" s="16">
        <f>COUNTIF($F$14:$F$31,0)</f>
        <v>0</v>
      </c>
      <c r="D37" s="16">
        <f>COUNTIF($F$14:$F$31,1)</f>
        <v>0</v>
      </c>
      <c r="E37" s="16"/>
      <c r="F37" s="16">
        <f>COUNTIF($F$14:$F$31,2)</f>
        <v>0</v>
      </c>
      <c r="G37" s="16">
        <f>COUNTIF($F$14:$F$31,3)</f>
        <v>0</v>
      </c>
      <c r="H37" s="16"/>
      <c r="I37" s="16"/>
      <c r="J37" s="16"/>
      <c r="K37" s="16">
        <f>COUNTIF($F$14:$F$31,4)</f>
        <v>0</v>
      </c>
      <c r="L37" s="16"/>
      <c r="M37" s="16">
        <f>COUNTIF($F$14:$F$31,5)</f>
        <v>0</v>
      </c>
      <c r="N37" s="16">
        <f>SUM(D37:M37)</f>
        <v>0</v>
      </c>
      <c r="O37" s="17" t="e">
        <f>(D37+F37*2+G37*3+K37*4+M37*5)/N37</f>
        <v>#DIV/0!</v>
      </c>
    </row>
    <row r="38" spans="2:16" hidden="1" x14ac:dyDescent="0.2">
      <c r="B38" s="131" t="s">
        <v>71</v>
      </c>
      <c r="C38" s="77" t="s">
        <v>79</v>
      </c>
      <c r="D38" s="77" t="s">
        <v>80</v>
      </c>
      <c r="E38" s="77" t="s">
        <v>81</v>
      </c>
      <c r="F38" s="77" t="s">
        <v>82</v>
      </c>
      <c r="G38" s="77" t="s">
        <v>95</v>
      </c>
      <c r="H38" s="78" t="s">
        <v>83</v>
      </c>
      <c r="I38" s="79" t="s">
        <v>84</v>
      </c>
      <c r="J38" s="18"/>
      <c r="K38" s="18"/>
      <c r="L38" s="18"/>
      <c r="M38" s="18"/>
      <c r="N38" s="18"/>
      <c r="O38" s="19"/>
    </row>
    <row r="39" spans="2:16" ht="18" hidden="1" thickBot="1" x14ac:dyDescent="0.25">
      <c r="B39" s="132"/>
      <c r="C39" s="16">
        <f>COUNTIF($G$14:$G$31,1)</f>
        <v>0</v>
      </c>
      <c r="D39" s="16">
        <f>COUNTIF($G$14:$G$31,2)</f>
        <v>0</v>
      </c>
      <c r="E39" s="20">
        <f>COUNTIF($G$14:$G$31,3)</f>
        <v>0</v>
      </c>
      <c r="F39" s="20">
        <f>COUNTIF($G$14:$G$31,4)</f>
        <v>0</v>
      </c>
      <c r="G39" s="20">
        <f>COUNTIF($G$14:$G$31,5)</f>
        <v>0</v>
      </c>
      <c r="H39" s="20">
        <f>COUNTIF($G$14:$G$31,6)</f>
        <v>0</v>
      </c>
      <c r="I39" s="21">
        <f>COUNTIF($G$14:$G$31,7)</f>
        <v>0</v>
      </c>
      <c r="J39" s="12"/>
      <c r="K39" s="12"/>
      <c r="L39" s="12"/>
      <c r="M39" s="12"/>
      <c r="N39" s="12"/>
      <c r="O39" s="12"/>
    </row>
    <row r="40" spans="2:16" hidden="1" x14ac:dyDescent="0.2">
      <c r="B40" s="128" t="s">
        <v>75</v>
      </c>
      <c r="C40" s="26" t="s">
        <v>76</v>
      </c>
      <c r="D40" s="33" t="s">
        <v>77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2:16" ht="18" hidden="1" thickBot="1" x14ac:dyDescent="0.25">
      <c r="B41" s="129"/>
      <c r="C41" s="13">
        <f>COUNTIF(H14:H31,"1")</f>
        <v>0</v>
      </c>
      <c r="D41" s="14">
        <f>COUNTIF(H14:H31,"2")</f>
        <v>0</v>
      </c>
      <c r="E41" s="24"/>
      <c r="F41" s="25"/>
      <c r="G41" s="25"/>
      <c r="H41" s="25"/>
      <c r="I41" s="25"/>
      <c r="J41" s="25"/>
      <c r="K41" s="25"/>
      <c r="L41" s="25"/>
      <c r="M41" s="25"/>
      <c r="N41" s="25"/>
      <c r="O41" s="12"/>
    </row>
    <row r="42" spans="2:16" hidden="1" x14ac:dyDescent="0.2">
      <c r="B42" s="128" t="s">
        <v>51</v>
      </c>
      <c r="C42" s="28" t="s">
        <v>52</v>
      </c>
      <c r="D42" s="28" t="s">
        <v>53</v>
      </c>
      <c r="E42" s="27"/>
      <c r="F42" s="28" t="s">
        <v>54</v>
      </c>
      <c r="G42" s="28" t="s">
        <v>55</v>
      </c>
      <c r="H42" s="27"/>
      <c r="I42" s="27"/>
      <c r="J42" s="27"/>
      <c r="K42" s="28" t="s">
        <v>69</v>
      </c>
      <c r="L42" s="27"/>
      <c r="M42" s="80" t="s">
        <v>70</v>
      </c>
      <c r="N42" s="57" t="s">
        <v>67</v>
      </c>
      <c r="O42" s="12"/>
    </row>
    <row r="43" spans="2:16" ht="18" hidden="1" thickBot="1" x14ac:dyDescent="0.25">
      <c r="B43" s="129"/>
      <c r="C43" s="13">
        <f>COUNTIF($L$14:$L$31,1)</f>
        <v>0</v>
      </c>
      <c r="D43" s="13">
        <f>COUNTIF($L$14:$L$31,2)</f>
        <v>0</v>
      </c>
      <c r="E43" s="13"/>
      <c r="F43" s="13">
        <f>COUNTIF($L$14:$L$31,3)</f>
        <v>0</v>
      </c>
      <c r="G43" s="13">
        <f>COUNTIF($L$14:$L$31,4)</f>
        <v>0</v>
      </c>
      <c r="H43" s="13"/>
      <c r="I43" s="13"/>
      <c r="J43" s="13"/>
      <c r="K43" s="13">
        <f>COUNTIF($L$14:$L$31,5)</f>
        <v>0</v>
      </c>
      <c r="L43" s="13"/>
      <c r="M43" s="13">
        <f>COUNTIF($L$14:$L$31,6)</f>
        <v>0</v>
      </c>
      <c r="N43" s="15" t="e">
        <f>AVERAGE(K14:K31)</f>
        <v>#DIV/0!</v>
      </c>
      <c r="O43" s="12"/>
    </row>
    <row r="44" spans="2:16" hidden="1" x14ac:dyDescent="0.2">
      <c r="B44" s="128" t="s">
        <v>56</v>
      </c>
      <c r="C44" s="26" t="s">
        <v>58</v>
      </c>
      <c r="D44" s="26" t="s">
        <v>57</v>
      </c>
      <c r="E44" s="29"/>
      <c r="F44" s="33" t="s">
        <v>42</v>
      </c>
      <c r="G44" s="12"/>
      <c r="H44" s="12"/>
      <c r="I44" s="12"/>
      <c r="J44" s="12"/>
      <c r="K44" s="12"/>
      <c r="L44" s="12"/>
      <c r="M44" s="12"/>
      <c r="N44" s="12"/>
      <c r="O44" s="12"/>
    </row>
    <row r="45" spans="2:16" ht="18" hidden="1" thickBot="1" x14ac:dyDescent="0.25">
      <c r="B45" s="129"/>
      <c r="C45" s="16" t="e">
        <f>COUNTIF(#REF!,1)</f>
        <v>#REF!</v>
      </c>
      <c r="D45" s="16" t="e">
        <f>COUNTIF(#REF!,2)</f>
        <v>#REF!</v>
      </c>
      <c r="E45" s="16" t="e">
        <f>COUNTIF(#REF!,1)</f>
        <v>#REF!</v>
      </c>
      <c r="F45" s="14" t="e">
        <f>COUNTIF(#REF!,3)</f>
        <v>#REF!</v>
      </c>
      <c r="G45" s="12"/>
      <c r="H45" s="12"/>
      <c r="I45" s="12"/>
      <c r="J45" s="12"/>
      <c r="K45" s="12"/>
      <c r="L45" s="12"/>
      <c r="M45" s="12"/>
      <c r="N45" s="12"/>
      <c r="O45" s="12"/>
    </row>
    <row r="46" spans="2:16" hidden="1" x14ac:dyDescent="0.2">
      <c r="B46" s="128" t="s">
        <v>59</v>
      </c>
      <c r="C46" s="26" t="s">
        <v>37</v>
      </c>
      <c r="D46" s="26" t="s">
        <v>43</v>
      </c>
      <c r="E46" s="22"/>
      <c r="F46" s="26" t="s">
        <v>38</v>
      </c>
      <c r="G46" s="26" t="s">
        <v>60</v>
      </c>
      <c r="H46" s="26" t="s">
        <v>87</v>
      </c>
      <c r="I46" s="22"/>
      <c r="J46" s="22"/>
      <c r="K46" s="32" t="s">
        <v>39</v>
      </c>
      <c r="L46" s="30"/>
      <c r="M46" s="23"/>
      <c r="N46" s="12"/>
      <c r="O46" s="12"/>
    </row>
    <row r="47" spans="2:16" ht="18" hidden="1" thickBot="1" x14ac:dyDescent="0.25">
      <c r="B47" s="129"/>
      <c r="C47" s="13">
        <f>COUNTIF($N$14:$N$31,1)</f>
        <v>0</v>
      </c>
      <c r="D47" s="13">
        <f>COUNTIF($N$14:$N$31,2)</f>
        <v>0</v>
      </c>
      <c r="E47" s="13">
        <f>COUNTIF($N$14:$N$31,1)</f>
        <v>0</v>
      </c>
      <c r="F47" s="13">
        <f>COUNTIF($N$14:$N$31,3)</f>
        <v>0</v>
      </c>
      <c r="G47" s="13">
        <f>COUNTIF($N$14:$N$31,4)</f>
        <v>0</v>
      </c>
      <c r="H47" s="13">
        <f>COUNTIF($N$14:$N$31,5)</f>
        <v>0</v>
      </c>
      <c r="I47" s="13"/>
      <c r="J47" s="13"/>
      <c r="K47" s="13">
        <f>COUNTIF($N$14:$N$31,6)</f>
        <v>0</v>
      </c>
      <c r="L47" s="13"/>
      <c r="M47" s="14"/>
      <c r="N47" s="12"/>
      <c r="O47" s="12"/>
    </row>
    <row r="48" spans="2:16" hidden="1" x14ac:dyDescent="0.2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50" spans="2:15" ht="17.25" customHeight="1" x14ac:dyDescent="0.2">
      <c r="B50" s="10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0"/>
    </row>
  </sheetData>
  <mergeCells count="29">
    <mergeCell ref="M5:O5"/>
    <mergeCell ref="B42:B43"/>
    <mergeCell ref="B44:B45"/>
    <mergeCell ref="B46:B47"/>
    <mergeCell ref="B34:B35"/>
    <mergeCell ref="B36:B37"/>
    <mergeCell ref="B38:B39"/>
    <mergeCell ref="B40:B41"/>
    <mergeCell ref="C50:N50"/>
    <mergeCell ref="E12:E13"/>
    <mergeCell ref="F12:F13"/>
    <mergeCell ref="J12:J13"/>
    <mergeCell ref="K12:K13"/>
    <mergeCell ref="G12:G13"/>
    <mergeCell ref="H12:H13"/>
    <mergeCell ref="L12:M12"/>
    <mergeCell ref="B2:F2"/>
    <mergeCell ref="B3:F3"/>
    <mergeCell ref="I5:K5"/>
    <mergeCell ref="D12:D13"/>
    <mergeCell ref="B5:C5"/>
    <mergeCell ref="B6:C6"/>
    <mergeCell ref="I6:K6"/>
    <mergeCell ref="D6:E6"/>
    <mergeCell ref="I12:I13"/>
    <mergeCell ref="B12:B13"/>
    <mergeCell ref="C12:C13"/>
    <mergeCell ref="D5:G5"/>
    <mergeCell ref="B9:D9"/>
  </mergeCells>
  <phoneticPr fontId="1"/>
  <dataValidations count="7">
    <dataValidation type="list" allowBlank="1" showInputMessage="1" showErrorMessage="1" sqref="I6:K8" xr:uid="{00000000-0002-0000-0200-000000000000}">
      <formula1>"挙母,高橋,上郷,高岡,猿投,松平・下山,藤岡・小原,足助・旭・稲武"</formula1>
    </dataValidation>
    <dataValidation type="list" allowBlank="1" showInputMessage="1" showErrorMessage="1" sqref="G14:G31" xr:uid="{00000000-0002-0000-0200-000001000000}">
      <formula1>"１,２"</formula1>
    </dataValidation>
    <dataValidation type="list" allowBlank="1" showInputMessage="1" showErrorMessage="1" sqref="E14:E31" xr:uid="{00000000-0002-0000-0200-000002000000}">
      <formula1>"０,１,２,３,４,５"</formula1>
    </dataValidation>
    <dataValidation type="list" allowBlank="1" showInputMessage="1" showErrorMessage="1" sqref="F14:F31" xr:uid="{00000000-0002-0000-0200-000003000000}">
      <formula1>"１,２,３,４,５,６,７"</formula1>
    </dataValidation>
    <dataValidation type="list" allowBlank="1" showInputMessage="1" showErrorMessage="1" sqref="L14:L31" xr:uid="{00000000-0002-0000-0200-000004000000}">
      <formula1>"１,２,３"</formula1>
    </dataValidation>
    <dataValidation type="list" allowBlank="1" showInputMessage="1" showErrorMessage="1" sqref="N20:N31" xr:uid="{00000000-0002-0000-0200-000005000000}">
      <formula1>"１,２,３,４,５,６"</formula1>
    </dataValidation>
    <dataValidation type="list" allowBlank="1" showInputMessage="1" showErrorMessage="1" sqref="M14:M31" xr:uid="{70FB87AA-8A6A-424B-BBB1-6D60716CC9FE}">
      <formula1>"１,２,３,４,５,６,７,８"</formula1>
    </dataValidation>
  </dataValidations>
  <printOptions horizontalCentered="1"/>
  <pageMargins left="0" right="0" top="0.59055118110236227" bottom="0.43307086614173229" header="0.51181102362204722" footer="0.51181102362204722"/>
  <pageSetup paperSize="9" scale="75" orientation="portrait" r:id="rId1"/>
  <headerFooter alignWithMargins="0">
    <oddHeader>&amp;R調査票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5"/>
  </sheetPr>
  <dimension ref="B1:R59"/>
  <sheetViews>
    <sheetView topLeftCell="A2" zoomScaleNormal="100" zoomScaleSheetLayoutView="90" workbookViewId="0">
      <selection activeCell="B7" sqref="B7"/>
    </sheetView>
  </sheetViews>
  <sheetFormatPr defaultColWidth="9" defaultRowHeight="17.399999999999999" x14ac:dyDescent="0.2"/>
  <cols>
    <col min="1" max="1" width="1.33203125" style="1" customWidth="1"/>
    <col min="2" max="2" width="9.88671875" style="1" customWidth="1"/>
    <col min="3" max="5" width="9.109375" style="1" bestFit="1" customWidth="1"/>
    <col min="6" max="6" width="12.88671875" style="1" customWidth="1"/>
    <col min="7" max="7" width="9.109375" style="1" bestFit="1" customWidth="1"/>
    <col min="8" max="8" width="11.109375" style="1" customWidth="1"/>
    <col min="9" max="9" width="5.44140625" style="1" customWidth="1"/>
    <col min="10" max="10" width="6.21875" style="1" customWidth="1"/>
    <col min="11" max="11" width="9.109375" style="1" bestFit="1" customWidth="1"/>
    <col min="12" max="12" width="9.6640625" style="1" customWidth="1"/>
    <col min="13" max="13" width="9.44140625" style="1" bestFit="1" customWidth="1"/>
    <col min="14" max="14" width="13.77734375" style="1" customWidth="1"/>
    <col min="15" max="15" width="9.33203125" style="1" bestFit="1" customWidth="1"/>
    <col min="16" max="16" width="2.33203125" style="1" customWidth="1"/>
    <col min="17" max="16384" width="9" style="1"/>
  </cols>
  <sheetData>
    <row r="1" spans="2:18" ht="6" customHeight="1" thickBot="1" x14ac:dyDescent="0.25"/>
    <row r="2" spans="2:18" s="82" customFormat="1" ht="18" thickBot="1" x14ac:dyDescent="0.25">
      <c r="B2" s="94" t="s">
        <v>97</v>
      </c>
      <c r="C2" s="95"/>
      <c r="D2" s="95"/>
      <c r="E2" s="95"/>
      <c r="F2" s="96"/>
      <c r="I2" s="83"/>
      <c r="K2" s="83"/>
      <c r="N2" s="83"/>
      <c r="O2" s="84"/>
      <c r="P2" s="85"/>
      <c r="Q2" s="84"/>
      <c r="R2" s="84"/>
    </row>
    <row r="3" spans="2:18" s="82" customFormat="1" ht="18" thickBot="1" x14ac:dyDescent="0.25">
      <c r="B3" s="97" t="s">
        <v>98</v>
      </c>
      <c r="C3" s="98"/>
      <c r="D3" s="98"/>
      <c r="E3" s="98"/>
      <c r="F3" s="99"/>
      <c r="I3" s="83"/>
      <c r="K3" s="83"/>
      <c r="N3" s="83"/>
      <c r="O3" s="84"/>
      <c r="P3" s="85"/>
      <c r="Q3" s="84"/>
      <c r="R3" s="84"/>
    </row>
    <row r="4" spans="2:18" ht="6" customHeight="1" x14ac:dyDescent="0.2"/>
    <row r="5" spans="2:18" ht="20.25" customHeight="1" x14ac:dyDescent="0.2">
      <c r="B5" s="105" t="s">
        <v>63</v>
      </c>
      <c r="C5" s="105"/>
      <c r="D5" s="102"/>
      <c r="E5" s="103"/>
      <c r="F5" s="103"/>
      <c r="G5" s="104"/>
      <c r="H5" s="2" t="s">
        <v>99</v>
      </c>
      <c r="I5" s="102"/>
      <c r="J5" s="103"/>
      <c r="K5" s="104"/>
      <c r="L5" s="86" t="s">
        <v>100</v>
      </c>
      <c r="M5" s="118"/>
      <c r="N5" s="118"/>
      <c r="O5" s="118"/>
    </row>
    <row r="6" spans="2:18" ht="20.25" customHeight="1" x14ac:dyDescent="0.2">
      <c r="B6" s="105" t="s">
        <v>64</v>
      </c>
      <c r="C6" s="105"/>
      <c r="D6" s="106">
        <v>3</v>
      </c>
      <c r="E6" s="107"/>
      <c r="F6" s="2" t="s">
        <v>66</v>
      </c>
      <c r="G6" s="4">
        <v>27</v>
      </c>
      <c r="H6" s="2" t="s">
        <v>40</v>
      </c>
      <c r="I6" s="112"/>
      <c r="J6" s="113"/>
      <c r="K6" s="114"/>
      <c r="O6" s="3"/>
    </row>
    <row r="7" spans="2:18" s="82" customFormat="1" ht="20.25" customHeight="1" x14ac:dyDescent="0.2">
      <c r="B7" s="87"/>
      <c r="C7" s="87"/>
      <c r="D7" s="87"/>
      <c r="E7" s="87"/>
      <c r="F7" s="87"/>
      <c r="G7" s="87"/>
      <c r="H7" s="87"/>
      <c r="I7" s="87"/>
      <c r="J7" s="87"/>
      <c r="K7" s="87"/>
      <c r="O7" s="87"/>
    </row>
    <row r="8" spans="2:18" s="82" customFormat="1" ht="20.25" customHeight="1" x14ac:dyDescent="0.2">
      <c r="B8" s="87"/>
      <c r="C8" s="87"/>
      <c r="D8" s="87"/>
      <c r="E8" s="87"/>
      <c r="F8" s="87"/>
      <c r="G8" s="87"/>
      <c r="H8" s="87"/>
      <c r="I8" s="87"/>
      <c r="J8" s="87"/>
      <c r="K8" s="87"/>
      <c r="O8" s="87"/>
    </row>
    <row r="9" spans="2:18" ht="31.5" customHeight="1" x14ac:dyDescent="0.2">
      <c r="B9" s="120" t="s">
        <v>105</v>
      </c>
      <c r="C9" s="120"/>
      <c r="D9" s="120"/>
    </row>
    <row r="10" spans="2:18" x14ac:dyDescent="0.2">
      <c r="B10" s="5"/>
    </row>
    <row r="11" spans="2:18" x14ac:dyDescent="0.2">
      <c r="B11" s="1" t="s">
        <v>101</v>
      </c>
    </row>
    <row r="12" spans="2:18" x14ac:dyDescent="0.2">
      <c r="B12" s="110"/>
      <c r="C12" s="110" t="s">
        <v>25</v>
      </c>
      <c r="D12" s="108" t="s">
        <v>61</v>
      </c>
      <c r="E12" s="110" t="s">
        <v>26</v>
      </c>
      <c r="F12" s="116" t="s">
        <v>72</v>
      </c>
      <c r="G12" s="116" t="s">
        <v>78</v>
      </c>
      <c r="H12" s="116" t="s">
        <v>73</v>
      </c>
      <c r="I12" s="116" t="s">
        <v>74</v>
      </c>
      <c r="J12" s="115" t="s">
        <v>29</v>
      </c>
      <c r="K12" s="100" t="s">
        <v>62</v>
      </c>
      <c r="L12" s="119" t="s">
        <v>27</v>
      </c>
      <c r="M12" s="119"/>
    </row>
    <row r="13" spans="2:18" x14ac:dyDescent="0.2">
      <c r="B13" s="111"/>
      <c r="C13" s="111"/>
      <c r="D13" s="109"/>
      <c r="E13" s="111"/>
      <c r="F13" s="111"/>
      <c r="G13" s="117"/>
      <c r="H13" s="117"/>
      <c r="I13" s="117"/>
      <c r="J13" s="109"/>
      <c r="K13" s="101"/>
      <c r="L13" s="6" t="s">
        <v>30</v>
      </c>
      <c r="M13" s="7" t="s">
        <v>28</v>
      </c>
    </row>
    <row r="14" spans="2:18" x14ac:dyDescent="0.2">
      <c r="B14" s="8" t="s">
        <v>0</v>
      </c>
      <c r="C14" s="88"/>
      <c r="D14" s="89" t="str">
        <f t="shared" ref="D14:D19" si="0">IF(C14=0,"不明",IF(C14&lt;66,1,IF(C14&lt;71,2,IF(C14&lt;76,3,IF(C14&lt;81,4,IF(C14&lt;86,5,IF(C14&lt;91,6,IF(C14&gt;90,7, ))))))))</f>
        <v>不明</v>
      </c>
      <c r="E14" s="88"/>
      <c r="F14" s="88"/>
      <c r="G14" s="88"/>
      <c r="H14" s="88"/>
      <c r="I14" s="88"/>
      <c r="J14" s="90">
        <f t="shared" ref="J14:J19" si="1">H14*12+I14</f>
        <v>0</v>
      </c>
      <c r="K14" s="89" t="str">
        <f t="shared" ref="K14:K19" si="2">IF(J14=0,"不明",IF(J14&lt;=6,1,IF(J14&lt;=12,2,IF(J14&lt;=24,3,IF(J14&lt;=36,4,IF(J14&lt;=48,5,IF(J14&gt;48,6,"　")))))))</f>
        <v>不明</v>
      </c>
      <c r="L14" s="88"/>
      <c r="M14" s="88"/>
    </row>
    <row r="15" spans="2:18" x14ac:dyDescent="0.2">
      <c r="B15" s="8" t="s">
        <v>1</v>
      </c>
      <c r="C15" s="88"/>
      <c r="D15" s="89" t="str">
        <f t="shared" si="0"/>
        <v>不明</v>
      </c>
      <c r="E15" s="88"/>
      <c r="F15" s="88"/>
      <c r="G15" s="88"/>
      <c r="H15" s="88"/>
      <c r="I15" s="88"/>
      <c r="J15" s="90">
        <f t="shared" si="1"/>
        <v>0</v>
      </c>
      <c r="K15" s="89" t="str">
        <f t="shared" si="2"/>
        <v>不明</v>
      </c>
      <c r="L15" s="88"/>
      <c r="M15" s="88"/>
    </row>
    <row r="16" spans="2:18" x14ac:dyDescent="0.2">
      <c r="B16" s="8" t="s">
        <v>2</v>
      </c>
      <c r="C16" s="88"/>
      <c r="D16" s="89" t="str">
        <f t="shared" si="0"/>
        <v>不明</v>
      </c>
      <c r="E16" s="88"/>
      <c r="F16" s="88"/>
      <c r="G16" s="88"/>
      <c r="H16" s="88"/>
      <c r="I16" s="88"/>
      <c r="J16" s="90">
        <f t="shared" si="1"/>
        <v>0</v>
      </c>
      <c r="K16" s="89" t="str">
        <f t="shared" si="2"/>
        <v>不明</v>
      </c>
      <c r="L16" s="88"/>
      <c r="M16" s="88"/>
    </row>
    <row r="17" spans="2:13" x14ac:dyDescent="0.2">
      <c r="B17" s="8" t="s">
        <v>3</v>
      </c>
      <c r="C17" s="88"/>
      <c r="D17" s="89" t="str">
        <f t="shared" si="0"/>
        <v>不明</v>
      </c>
      <c r="E17" s="88"/>
      <c r="F17" s="88"/>
      <c r="G17" s="88"/>
      <c r="H17" s="88"/>
      <c r="I17" s="88"/>
      <c r="J17" s="90">
        <f t="shared" si="1"/>
        <v>0</v>
      </c>
      <c r="K17" s="89" t="str">
        <f t="shared" si="2"/>
        <v>不明</v>
      </c>
      <c r="L17" s="88"/>
      <c r="M17" s="88"/>
    </row>
    <row r="18" spans="2:13" x14ac:dyDescent="0.2">
      <c r="B18" s="8" t="s">
        <v>4</v>
      </c>
      <c r="C18" s="88"/>
      <c r="D18" s="89" t="str">
        <f t="shared" si="0"/>
        <v>不明</v>
      </c>
      <c r="E18" s="88"/>
      <c r="F18" s="88"/>
      <c r="G18" s="88"/>
      <c r="H18" s="88"/>
      <c r="I18" s="88"/>
      <c r="J18" s="90">
        <f t="shared" si="1"/>
        <v>0</v>
      </c>
      <c r="K18" s="89" t="str">
        <f t="shared" si="2"/>
        <v>不明</v>
      </c>
      <c r="L18" s="88"/>
      <c r="M18" s="88"/>
    </row>
    <row r="19" spans="2:13" x14ac:dyDescent="0.2">
      <c r="B19" s="8" t="s">
        <v>5</v>
      </c>
      <c r="C19" s="88"/>
      <c r="D19" s="89" t="str">
        <f t="shared" si="0"/>
        <v>不明</v>
      </c>
      <c r="E19" s="88"/>
      <c r="F19" s="88"/>
      <c r="G19" s="88"/>
      <c r="H19" s="88"/>
      <c r="I19" s="88"/>
      <c r="J19" s="90">
        <f t="shared" si="1"/>
        <v>0</v>
      </c>
      <c r="K19" s="89" t="str">
        <f t="shared" si="2"/>
        <v>不明</v>
      </c>
      <c r="L19" s="88"/>
      <c r="M19" s="88"/>
    </row>
    <row r="20" spans="2:13" x14ac:dyDescent="0.2">
      <c r="B20" s="8" t="s">
        <v>6</v>
      </c>
      <c r="C20" s="88"/>
      <c r="D20" s="89" t="str">
        <f t="shared" ref="D20:D40" si="3">IF(C20=0,"不明",IF(C20&lt;66,1,IF(C20&lt;71,2,IF(C20&lt;76,3,IF(C20&lt;81,4,IF(C20&lt;86,5,IF(C20&lt;91,6,IF(C20&gt;90,7, ))))))))</f>
        <v>不明</v>
      </c>
      <c r="E20" s="88"/>
      <c r="F20" s="88"/>
      <c r="G20" s="88"/>
      <c r="H20" s="88"/>
      <c r="I20" s="88"/>
      <c r="J20" s="90">
        <f t="shared" ref="J20:J40" si="4">H20*12+I20</f>
        <v>0</v>
      </c>
      <c r="K20" s="89" t="str">
        <f t="shared" ref="K20:K40" si="5">IF(J20=0,"不明",IF(J20&lt;=6,1,IF(J20&lt;=12,2,IF(J20&lt;=24,3,IF(J20&lt;=36,4,IF(J20&lt;=48,5,IF(J20&gt;48,6,"　")))))))</f>
        <v>不明</v>
      </c>
      <c r="L20" s="88"/>
      <c r="M20" s="88"/>
    </row>
    <row r="21" spans="2:13" x14ac:dyDescent="0.2">
      <c r="B21" s="8" t="s">
        <v>7</v>
      </c>
      <c r="C21" s="88"/>
      <c r="D21" s="89" t="str">
        <f t="shared" si="3"/>
        <v>不明</v>
      </c>
      <c r="E21" s="88"/>
      <c r="F21" s="88"/>
      <c r="G21" s="88"/>
      <c r="H21" s="88"/>
      <c r="I21" s="88"/>
      <c r="J21" s="90">
        <f t="shared" si="4"/>
        <v>0</v>
      </c>
      <c r="K21" s="89" t="str">
        <f t="shared" si="5"/>
        <v>不明</v>
      </c>
      <c r="L21" s="88"/>
      <c r="M21" s="88"/>
    </row>
    <row r="22" spans="2:13" x14ac:dyDescent="0.2">
      <c r="B22" s="8" t="s">
        <v>106</v>
      </c>
      <c r="C22" s="88"/>
      <c r="D22" s="89" t="str">
        <f t="shared" ref="D22:D26" si="6">IF(C22=0,"不明",IF(C22&lt;66,1,IF(C22&lt;71,2,IF(C22&lt;76,3,IF(C22&lt;81,4,IF(C22&lt;86,5,IF(C22&lt;91,6,IF(C22&gt;90,7, ))))))))</f>
        <v>不明</v>
      </c>
      <c r="E22" s="88"/>
      <c r="F22" s="88"/>
      <c r="G22" s="88"/>
      <c r="H22" s="88"/>
      <c r="I22" s="88"/>
      <c r="J22" s="90">
        <f t="shared" ref="J22:J26" si="7">H22*12+I22</f>
        <v>0</v>
      </c>
      <c r="K22" s="89" t="str">
        <f t="shared" ref="K22:K26" si="8">IF(J22=0,"不明",IF(J22&lt;=6,1,IF(J22&lt;=12,2,IF(J22&lt;=24,3,IF(J22&lt;=36,4,IF(J22&lt;=48,5,IF(J22&gt;48,6,"　")))))))</f>
        <v>不明</v>
      </c>
      <c r="L22" s="88"/>
      <c r="M22" s="88"/>
    </row>
    <row r="23" spans="2:13" x14ac:dyDescent="0.2">
      <c r="B23" s="8" t="s">
        <v>107</v>
      </c>
      <c r="C23" s="88"/>
      <c r="D23" s="89" t="str">
        <f t="shared" si="6"/>
        <v>不明</v>
      </c>
      <c r="E23" s="88"/>
      <c r="F23" s="88"/>
      <c r="G23" s="88"/>
      <c r="H23" s="88"/>
      <c r="I23" s="88"/>
      <c r="J23" s="90">
        <f t="shared" si="7"/>
        <v>0</v>
      </c>
      <c r="K23" s="89" t="str">
        <f t="shared" si="8"/>
        <v>不明</v>
      </c>
      <c r="L23" s="88"/>
      <c r="M23" s="88"/>
    </row>
    <row r="24" spans="2:13" x14ac:dyDescent="0.2">
      <c r="B24" s="8" t="s">
        <v>8</v>
      </c>
      <c r="C24" s="88"/>
      <c r="D24" s="89" t="str">
        <f t="shared" si="6"/>
        <v>不明</v>
      </c>
      <c r="E24" s="88"/>
      <c r="F24" s="88"/>
      <c r="G24" s="88"/>
      <c r="H24" s="88"/>
      <c r="I24" s="88"/>
      <c r="J24" s="90">
        <f t="shared" si="7"/>
        <v>0</v>
      </c>
      <c r="K24" s="89" t="str">
        <f t="shared" si="8"/>
        <v>不明</v>
      </c>
      <c r="L24" s="88"/>
      <c r="M24" s="88"/>
    </row>
    <row r="25" spans="2:13" x14ac:dyDescent="0.2">
      <c r="B25" s="8" t="s">
        <v>9</v>
      </c>
      <c r="C25" s="88"/>
      <c r="D25" s="89" t="str">
        <f t="shared" si="6"/>
        <v>不明</v>
      </c>
      <c r="E25" s="88"/>
      <c r="F25" s="88"/>
      <c r="G25" s="88"/>
      <c r="H25" s="88"/>
      <c r="I25" s="88"/>
      <c r="J25" s="90">
        <f t="shared" si="7"/>
        <v>0</v>
      </c>
      <c r="K25" s="89" t="str">
        <f t="shared" si="8"/>
        <v>不明</v>
      </c>
      <c r="L25" s="88"/>
      <c r="M25" s="88"/>
    </row>
    <row r="26" spans="2:13" x14ac:dyDescent="0.2">
      <c r="B26" s="8" t="s">
        <v>10</v>
      </c>
      <c r="C26" s="88"/>
      <c r="D26" s="89" t="str">
        <f t="shared" si="6"/>
        <v>不明</v>
      </c>
      <c r="E26" s="88"/>
      <c r="F26" s="88"/>
      <c r="G26" s="88"/>
      <c r="H26" s="88"/>
      <c r="I26" s="88"/>
      <c r="J26" s="90">
        <f t="shared" si="7"/>
        <v>0</v>
      </c>
      <c r="K26" s="89" t="str">
        <f t="shared" si="8"/>
        <v>不明</v>
      </c>
      <c r="L26" s="88"/>
      <c r="M26" s="88"/>
    </row>
    <row r="27" spans="2:13" x14ac:dyDescent="0.2">
      <c r="B27" s="8" t="s">
        <v>11</v>
      </c>
      <c r="C27" s="88"/>
      <c r="D27" s="89" t="str">
        <f t="shared" si="3"/>
        <v>不明</v>
      </c>
      <c r="E27" s="88"/>
      <c r="F27" s="88"/>
      <c r="G27" s="88"/>
      <c r="H27" s="88"/>
      <c r="I27" s="88"/>
      <c r="J27" s="90">
        <f t="shared" si="4"/>
        <v>0</v>
      </c>
      <c r="K27" s="89" t="str">
        <f t="shared" si="5"/>
        <v>不明</v>
      </c>
      <c r="L27" s="88"/>
      <c r="M27" s="88"/>
    </row>
    <row r="28" spans="2:13" x14ac:dyDescent="0.2">
      <c r="B28" s="8" t="s">
        <v>12</v>
      </c>
      <c r="C28" s="88"/>
      <c r="D28" s="89" t="str">
        <f t="shared" si="3"/>
        <v>不明</v>
      </c>
      <c r="E28" s="88"/>
      <c r="F28" s="88"/>
      <c r="G28" s="88"/>
      <c r="H28" s="88"/>
      <c r="I28" s="88"/>
      <c r="J28" s="90">
        <f t="shared" si="4"/>
        <v>0</v>
      </c>
      <c r="K28" s="89" t="str">
        <f t="shared" si="5"/>
        <v>不明</v>
      </c>
      <c r="L28" s="88"/>
      <c r="M28" s="88"/>
    </row>
    <row r="29" spans="2:13" x14ac:dyDescent="0.2">
      <c r="B29" s="8" t="s">
        <v>13</v>
      </c>
      <c r="C29" s="88"/>
      <c r="D29" s="89" t="str">
        <f t="shared" si="3"/>
        <v>不明</v>
      </c>
      <c r="E29" s="88"/>
      <c r="F29" s="88"/>
      <c r="G29" s="88"/>
      <c r="H29" s="88"/>
      <c r="I29" s="88"/>
      <c r="J29" s="90">
        <f t="shared" si="4"/>
        <v>0</v>
      </c>
      <c r="K29" s="89" t="str">
        <f t="shared" si="5"/>
        <v>不明</v>
      </c>
      <c r="L29" s="88"/>
      <c r="M29" s="88"/>
    </row>
    <row r="30" spans="2:13" x14ac:dyDescent="0.2">
      <c r="B30" s="8" t="s">
        <v>14</v>
      </c>
      <c r="C30" s="88"/>
      <c r="D30" s="89" t="str">
        <f t="shared" si="3"/>
        <v>不明</v>
      </c>
      <c r="E30" s="88"/>
      <c r="F30" s="88"/>
      <c r="G30" s="88"/>
      <c r="H30" s="88"/>
      <c r="I30" s="88"/>
      <c r="J30" s="90">
        <f t="shared" si="4"/>
        <v>0</v>
      </c>
      <c r="K30" s="89" t="str">
        <f t="shared" si="5"/>
        <v>不明</v>
      </c>
      <c r="L30" s="88"/>
      <c r="M30" s="88"/>
    </row>
    <row r="31" spans="2:13" x14ac:dyDescent="0.2">
      <c r="B31" s="8" t="s">
        <v>15</v>
      </c>
      <c r="C31" s="88"/>
      <c r="D31" s="89" t="str">
        <f t="shared" si="3"/>
        <v>不明</v>
      </c>
      <c r="E31" s="88"/>
      <c r="F31" s="88"/>
      <c r="G31" s="88"/>
      <c r="H31" s="88"/>
      <c r="I31" s="88"/>
      <c r="J31" s="90">
        <f t="shared" si="4"/>
        <v>0</v>
      </c>
      <c r="K31" s="89" t="str">
        <f t="shared" si="5"/>
        <v>不明</v>
      </c>
      <c r="L31" s="88"/>
      <c r="M31" s="88"/>
    </row>
    <row r="32" spans="2:13" x14ac:dyDescent="0.2">
      <c r="B32" s="8" t="s">
        <v>16</v>
      </c>
      <c r="C32" s="88"/>
      <c r="D32" s="89" t="str">
        <f t="shared" si="3"/>
        <v>不明</v>
      </c>
      <c r="E32" s="88"/>
      <c r="F32" s="88"/>
      <c r="G32" s="88"/>
      <c r="H32" s="88"/>
      <c r="I32" s="88"/>
      <c r="J32" s="90">
        <f t="shared" si="4"/>
        <v>0</v>
      </c>
      <c r="K32" s="89" t="str">
        <f t="shared" si="5"/>
        <v>不明</v>
      </c>
      <c r="L32" s="88"/>
      <c r="M32" s="88"/>
    </row>
    <row r="33" spans="2:15" x14ac:dyDescent="0.2">
      <c r="B33" s="8" t="s">
        <v>17</v>
      </c>
      <c r="C33" s="88"/>
      <c r="D33" s="89" t="str">
        <f t="shared" si="3"/>
        <v>不明</v>
      </c>
      <c r="E33" s="88"/>
      <c r="F33" s="88"/>
      <c r="G33" s="88"/>
      <c r="H33" s="88"/>
      <c r="I33" s="88"/>
      <c r="J33" s="90">
        <f t="shared" si="4"/>
        <v>0</v>
      </c>
      <c r="K33" s="89" t="str">
        <f t="shared" si="5"/>
        <v>不明</v>
      </c>
      <c r="L33" s="88"/>
      <c r="M33" s="88"/>
    </row>
    <row r="34" spans="2:15" x14ac:dyDescent="0.2">
      <c r="B34" s="8" t="s">
        <v>18</v>
      </c>
      <c r="C34" s="88"/>
      <c r="D34" s="89" t="str">
        <f t="shared" si="3"/>
        <v>不明</v>
      </c>
      <c r="E34" s="88"/>
      <c r="F34" s="88"/>
      <c r="G34" s="88"/>
      <c r="H34" s="88"/>
      <c r="I34" s="88"/>
      <c r="J34" s="90">
        <f t="shared" si="4"/>
        <v>0</v>
      </c>
      <c r="K34" s="89" t="str">
        <f t="shared" si="5"/>
        <v>不明</v>
      </c>
      <c r="L34" s="88"/>
      <c r="M34" s="88"/>
    </row>
    <row r="35" spans="2:15" x14ac:dyDescent="0.2">
      <c r="B35" s="8" t="s">
        <v>19</v>
      </c>
      <c r="C35" s="88"/>
      <c r="D35" s="89" t="str">
        <f t="shared" si="3"/>
        <v>不明</v>
      </c>
      <c r="E35" s="88"/>
      <c r="F35" s="88"/>
      <c r="G35" s="88"/>
      <c r="H35" s="88"/>
      <c r="I35" s="88"/>
      <c r="J35" s="90">
        <f t="shared" si="4"/>
        <v>0</v>
      </c>
      <c r="K35" s="89" t="str">
        <f t="shared" si="5"/>
        <v>不明</v>
      </c>
      <c r="L35" s="88"/>
      <c r="M35" s="88"/>
    </row>
    <row r="36" spans="2:15" x14ac:dyDescent="0.2">
      <c r="B36" s="8" t="s">
        <v>20</v>
      </c>
      <c r="C36" s="88"/>
      <c r="D36" s="89" t="str">
        <f t="shared" si="3"/>
        <v>不明</v>
      </c>
      <c r="E36" s="88"/>
      <c r="F36" s="88"/>
      <c r="G36" s="88"/>
      <c r="H36" s="88"/>
      <c r="I36" s="88"/>
      <c r="J36" s="90">
        <f t="shared" si="4"/>
        <v>0</v>
      </c>
      <c r="K36" s="89" t="str">
        <f t="shared" si="5"/>
        <v>不明</v>
      </c>
      <c r="L36" s="88"/>
      <c r="M36" s="88"/>
    </row>
    <row r="37" spans="2:15" x14ac:dyDescent="0.2">
      <c r="B37" s="8" t="s">
        <v>21</v>
      </c>
      <c r="C37" s="88"/>
      <c r="D37" s="89" t="str">
        <f t="shared" si="3"/>
        <v>不明</v>
      </c>
      <c r="E37" s="88"/>
      <c r="F37" s="88"/>
      <c r="G37" s="88"/>
      <c r="H37" s="88"/>
      <c r="I37" s="88"/>
      <c r="J37" s="90">
        <f t="shared" si="4"/>
        <v>0</v>
      </c>
      <c r="K37" s="89" t="str">
        <f t="shared" si="5"/>
        <v>不明</v>
      </c>
      <c r="L37" s="88"/>
      <c r="M37" s="88"/>
    </row>
    <row r="38" spans="2:15" x14ac:dyDescent="0.2">
      <c r="B38" s="8" t="s">
        <v>22</v>
      </c>
      <c r="C38" s="88"/>
      <c r="D38" s="89" t="str">
        <f t="shared" si="3"/>
        <v>不明</v>
      </c>
      <c r="E38" s="88"/>
      <c r="F38" s="88"/>
      <c r="G38" s="88"/>
      <c r="H38" s="88"/>
      <c r="I38" s="88"/>
      <c r="J38" s="90">
        <f t="shared" si="4"/>
        <v>0</v>
      </c>
      <c r="K38" s="89" t="str">
        <f t="shared" si="5"/>
        <v>不明</v>
      </c>
      <c r="L38" s="88"/>
      <c r="M38" s="88"/>
    </row>
    <row r="39" spans="2:15" x14ac:dyDescent="0.2">
      <c r="B39" s="8" t="s">
        <v>23</v>
      </c>
      <c r="C39" s="88"/>
      <c r="D39" s="89" t="str">
        <f t="shared" si="3"/>
        <v>不明</v>
      </c>
      <c r="E39" s="88"/>
      <c r="F39" s="88"/>
      <c r="G39" s="88"/>
      <c r="H39" s="88"/>
      <c r="I39" s="88"/>
      <c r="J39" s="90">
        <f t="shared" si="4"/>
        <v>0</v>
      </c>
      <c r="K39" s="89" t="str">
        <f t="shared" si="5"/>
        <v>不明</v>
      </c>
      <c r="L39" s="88"/>
      <c r="M39" s="88"/>
    </row>
    <row r="40" spans="2:15" x14ac:dyDescent="0.2">
      <c r="B40" s="8" t="s">
        <v>24</v>
      </c>
      <c r="C40" s="88"/>
      <c r="D40" s="89" t="str">
        <f t="shared" si="3"/>
        <v>不明</v>
      </c>
      <c r="E40" s="88"/>
      <c r="F40" s="88"/>
      <c r="G40" s="88"/>
      <c r="H40" s="88"/>
      <c r="I40" s="88"/>
      <c r="J40" s="90">
        <f t="shared" si="4"/>
        <v>0</v>
      </c>
      <c r="K40" s="89" t="str">
        <f t="shared" si="5"/>
        <v>不明</v>
      </c>
      <c r="L40" s="88"/>
      <c r="M40" s="88"/>
    </row>
    <row r="42" spans="2:15" ht="18" hidden="1" thickBot="1" x14ac:dyDescent="0.25">
      <c r="B42" s="9" t="s">
        <v>96</v>
      </c>
    </row>
    <row r="43" spans="2:15" hidden="1" x14ac:dyDescent="0.2">
      <c r="B43" s="128" t="s">
        <v>25</v>
      </c>
      <c r="C43" s="26" t="s">
        <v>88</v>
      </c>
      <c r="D43" s="26" t="s">
        <v>89</v>
      </c>
      <c r="E43" s="26"/>
      <c r="F43" s="26" t="s">
        <v>90</v>
      </c>
      <c r="G43" s="26" t="s">
        <v>91</v>
      </c>
      <c r="H43" s="26"/>
      <c r="I43" s="26"/>
      <c r="J43" s="26"/>
      <c r="K43" s="26" t="s">
        <v>92</v>
      </c>
      <c r="L43" s="26"/>
      <c r="M43" s="26" t="s">
        <v>93</v>
      </c>
      <c r="N43" s="26" t="s">
        <v>94</v>
      </c>
      <c r="O43" s="33" t="s">
        <v>41</v>
      </c>
    </row>
    <row r="44" spans="2:15" ht="18" hidden="1" thickBot="1" x14ac:dyDescent="0.25">
      <c r="B44" s="129"/>
      <c r="C44" s="13">
        <f>COUNTIF($E$14:$E$40,1)</f>
        <v>0</v>
      </c>
      <c r="D44" s="13">
        <f>COUNTIF($E$14:$E$40,2)</f>
        <v>0</v>
      </c>
      <c r="E44" s="13"/>
      <c r="F44" s="13">
        <f>COUNTIF($E$14:$E$40,3)</f>
        <v>0</v>
      </c>
      <c r="G44" s="13">
        <f>COUNTIF($E$14:$E$40,4)</f>
        <v>0</v>
      </c>
      <c r="H44" s="13"/>
      <c r="I44" s="13"/>
      <c r="J44" s="13"/>
      <c r="K44" s="13">
        <f>COUNTIF($E$14:$E$40,5)</f>
        <v>0</v>
      </c>
      <c r="L44" s="13"/>
      <c r="M44" s="13">
        <f>COUNTIF($E$14:$E$40,6)</f>
        <v>0</v>
      </c>
      <c r="N44" s="13">
        <f>COUNTIF($E$14:$E$40,7)</f>
        <v>0</v>
      </c>
      <c r="O44" s="15" t="e">
        <f>AVERAGE(D14:D40)</f>
        <v>#DIV/0!</v>
      </c>
    </row>
    <row r="45" spans="2:15" hidden="1" x14ac:dyDescent="0.2">
      <c r="B45" s="128" t="s">
        <v>26</v>
      </c>
      <c r="C45" s="26" t="s">
        <v>31</v>
      </c>
      <c r="D45" s="26" t="s">
        <v>32</v>
      </c>
      <c r="E45" s="26"/>
      <c r="F45" s="26" t="s">
        <v>33</v>
      </c>
      <c r="G45" s="26" t="s">
        <v>34</v>
      </c>
      <c r="H45" s="26"/>
      <c r="I45" s="26"/>
      <c r="J45" s="26"/>
      <c r="K45" s="26" t="s">
        <v>35</v>
      </c>
      <c r="L45" s="26"/>
      <c r="M45" s="26" t="s">
        <v>36</v>
      </c>
      <c r="N45" s="26" t="s">
        <v>65</v>
      </c>
      <c r="O45" s="76" t="s">
        <v>68</v>
      </c>
    </row>
    <row r="46" spans="2:15" ht="18" hidden="1" thickBot="1" x14ac:dyDescent="0.25">
      <c r="B46" s="130"/>
      <c r="C46" s="16">
        <f>COUNTIF($F$14:$F$40,0)</f>
        <v>0</v>
      </c>
      <c r="D46" s="16">
        <f>COUNTIF($F$14:$F$40,1)</f>
        <v>0</v>
      </c>
      <c r="E46" s="16"/>
      <c r="F46" s="16">
        <f>COUNTIF($F$14:$F$40,2)</f>
        <v>0</v>
      </c>
      <c r="G46" s="16">
        <f>COUNTIF($F$14:$F$40,3)</f>
        <v>0</v>
      </c>
      <c r="H46" s="16"/>
      <c r="I46" s="16"/>
      <c r="J46" s="16"/>
      <c r="K46" s="16">
        <f>COUNTIF($F$14:$F$40,4)</f>
        <v>0</v>
      </c>
      <c r="L46" s="16"/>
      <c r="M46" s="16">
        <f>COUNTIF($F$14:$F$40,5)</f>
        <v>0</v>
      </c>
      <c r="N46" s="16">
        <f>SUM(D46:M46)</f>
        <v>0</v>
      </c>
      <c r="O46" s="17" t="e">
        <f>(D46+F46*2+G46*3+K46*4+M46*5)/N46</f>
        <v>#DIV/0!</v>
      </c>
    </row>
    <row r="47" spans="2:15" hidden="1" x14ac:dyDescent="0.2">
      <c r="B47" s="131" t="s">
        <v>71</v>
      </c>
      <c r="C47" s="77" t="s">
        <v>79</v>
      </c>
      <c r="D47" s="77" t="s">
        <v>80</v>
      </c>
      <c r="E47" s="77" t="s">
        <v>81</v>
      </c>
      <c r="F47" s="77" t="s">
        <v>82</v>
      </c>
      <c r="G47" s="77" t="s">
        <v>95</v>
      </c>
      <c r="H47" s="78" t="s">
        <v>83</v>
      </c>
      <c r="I47" s="79" t="s">
        <v>84</v>
      </c>
      <c r="J47" s="18"/>
      <c r="K47" s="18"/>
      <c r="L47" s="18"/>
      <c r="M47" s="18"/>
      <c r="N47" s="18"/>
      <c r="O47" s="19"/>
    </row>
    <row r="48" spans="2:15" ht="18" hidden="1" thickBot="1" x14ac:dyDescent="0.25">
      <c r="B48" s="132"/>
      <c r="C48" s="16">
        <f>COUNTIF($G$14:$G$40,1)</f>
        <v>0</v>
      </c>
      <c r="D48" s="16">
        <f>COUNTIF($G$14:$G$40,2)</f>
        <v>0</v>
      </c>
      <c r="E48" s="20">
        <f>COUNTIF($G$14:$G$40,3)</f>
        <v>0</v>
      </c>
      <c r="F48" s="20">
        <f>COUNTIF($G$14:$G$40,4)</f>
        <v>0</v>
      </c>
      <c r="G48" s="20">
        <f>COUNTIF($G$14:$G$40,5)</f>
        <v>0</v>
      </c>
      <c r="H48" s="20">
        <f>COUNTIF($G$14:$G$40,6)</f>
        <v>0</v>
      </c>
      <c r="I48" s="21">
        <f>COUNTIF($G$14:$G$40,7)</f>
        <v>0</v>
      </c>
      <c r="J48" s="12"/>
      <c r="K48" s="12"/>
      <c r="L48" s="12"/>
      <c r="M48" s="12"/>
      <c r="N48" s="12"/>
      <c r="O48" s="12"/>
    </row>
    <row r="49" spans="2:15" hidden="1" x14ac:dyDescent="0.2">
      <c r="B49" s="128" t="s">
        <v>75</v>
      </c>
      <c r="C49" s="26" t="s">
        <v>76</v>
      </c>
      <c r="D49" s="33" t="s">
        <v>77</v>
      </c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2:15" ht="18" hidden="1" thickBot="1" x14ac:dyDescent="0.25">
      <c r="B50" s="129"/>
      <c r="C50" s="13">
        <f>COUNTIF(H14:H40,"1")</f>
        <v>0</v>
      </c>
      <c r="D50" s="14">
        <f>COUNTIF(H14:H40,"2")</f>
        <v>0</v>
      </c>
      <c r="E50" s="24"/>
      <c r="F50" s="25"/>
      <c r="G50" s="25"/>
      <c r="H50" s="25"/>
      <c r="I50" s="25"/>
      <c r="J50" s="25"/>
      <c r="K50" s="25"/>
      <c r="L50" s="25"/>
      <c r="M50" s="25"/>
      <c r="N50" s="25"/>
      <c r="O50" s="12"/>
    </row>
    <row r="51" spans="2:15" hidden="1" x14ac:dyDescent="0.2">
      <c r="B51" s="128" t="s">
        <v>51</v>
      </c>
      <c r="C51" s="28" t="s">
        <v>52</v>
      </c>
      <c r="D51" s="28" t="s">
        <v>53</v>
      </c>
      <c r="E51" s="28"/>
      <c r="F51" s="28" t="s">
        <v>54</v>
      </c>
      <c r="G51" s="28" t="s">
        <v>55</v>
      </c>
      <c r="H51" s="28"/>
      <c r="I51" s="28"/>
      <c r="J51" s="28"/>
      <c r="K51" s="28" t="s">
        <v>69</v>
      </c>
      <c r="L51" s="28"/>
      <c r="M51" s="80" t="s">
        <v>70</v>
      </c>
      <c r="N51" s="81" t="s">
        <v>67</v>
      </c>
      <c r="O51" s="12"/>
    </row>
    <row r="52" spans="2:15" ht="18" hidden="1" thickBot="1" x14ac:dyDescent="0.25">
      <c r="B52" s="129"/>
      <c r="C52" s="13">
        <f>COUNTIF($L$14:$L$40,1)</f>
        <v>0</v>
      </c>
      <c r="D52" s="13">
        <f>COUNTIF($L$14:$L$40,2)</f>
        <v>0</v>
      </c>
      <c r="E52" s="13"/>
      <c r="F52" s="13">
        <f>COUNTIF($L$14:$L$40,3)</f>
        <v>0</v>
      </c>
      <c r="G52" s="13">
        <f>COUNTIF($L$14:$L$40,4)</f>
        <v>0</v>
      </c>
      <c r="H52" s="13"/>
      <c r="I52" s="13"/>
      <c r="J52" s="13"/>
      <c r="K52" s="13">
        <f>COUNTIF($L$14:$L$40,5)</f>
        <v>0</v>
      </c>
      <c r="L52" s="13"/>
      <c r="M52" s="13">
        <f>COUNTIF($L$14:$L$40,6)</f>
        <v>0</v>
      </c>
      <c r="N52" s="15" t="e">
        <f>AVERAGE(K14:K40)</f>
        <v>#DIV/0!</v>
      </c>
      <c r="O52" s="12"/>
    </row>
    <row r="53" spans="2:15" hidden="1" x14ac:dyDescent="0.2">
      <c r="B53" s="128" t="s">
        <v>56</v>
      </c>
      <c r="C53" s="26" t="s">
        <v>58</v>
      </c>
      <c r="D53" s="26" t="s">
        <v>57</v>
      </c>
      <c r="E53" s="31"/>
      <c r="F53" s="33" t="s">
        <v>42</v>
      </c>
      <c r="G53" s="12"/>
      <c r="H53" s="12"/>
      <c r="I53" s="12"/>
      <c r="J53" s="12"/>
      <c r="K53" s="12"/>
      <c r="L53" s="12"/>
      <c r="M53" s="12"/>
      <c r="N53" s="12"/>
      <c r="O53" s="12"/>
    </row>
    <row r="54" spans="2:15" ht="18" hidden="1" thickBot="1" x14ac:dyDescent="0.25">
      <c r="B54" s="129"/>
      <c r="C54" s="16" t="e">
        <f>COUNTIF(#REF!,1)</f>
        <v>#REF!</v>
      </c>
      <c r="D54" s="16" t="e">
        <f>COUNTIF(#REF!,2)</f>
        <v>#REF!</v>
      </c>
      <c r="E54" s="16" t="e">
        <f>COUNTIF(#REF!,1)</f>
        <v>#REF!</v>
      </c>
      <c r="F54" s="14" t="e">
        <f>COUNTIF(#REF!,3)</f>
        <v>#REF!</v>
      </c>
      <c r="G54" s="12"/>
      <c r="H54" s="12"/>
      <c r="I54" s="12"/>
      <c r="J54" s="12"/>
      <c r="K54" s="12"/>
      <c r="L54" s="12"/>
      <c r="M54" s="12"/>
      <c r="N54" s="12"/>
      <c r="O54" s="12"/>
    </row>
    <row r="55" spans="2:15" hidden="1" x14ac:dyDescent="0.2">
      <c r="B55" s="128" t="s">
        <v>59</v>
      </c>
      <c r="C55" s="26" t="s">
        <v>37</v>
      </c>
      <c r="D55" s="26" t="s">
        <v>43</v>
      </c>
      <c r="E55" s="26"/>
      <c r="F55" s="26" t="s">
        <v>38</v>
      </c>
      <c r="G55" s="26" t="s">
        <v>85</v>
      </c>
      <c r="H55" s="26" t="s">
        <v>86</v>
      </c>
      <c r="I55" s="26"/>
      <c r="J55" s="26"/>
      <c r="K55" s="32" t="s">
        <v>39</v>
      </c>
      <c r="L55" s="32"/>
      <c r="M55" s="33"/>
      <c r="N55" s="12"/>
      <c r="O55" s="12"/>
    </row>
    <row r="56" spans="2:15" ht="18" hidden="1" thickBot="1" x14ac:dyDescent="0.25">
      <c r="B56" s="129"/>
      <c r="C56" s="13">
        <f>COUNTIF($N$14:$N$40,1)</f>
        <v>0</v>
      </c>
      <c r="D56" s="13">
        <f>COUNTIF($N$14:$N$40,2)</f>
        <v>0</v>
      </c>
      <c r="E56" s="13">
        <f>COUNTIF($N$14:$N$40,1)</f>
        <v>0</v>
      </c>
      <c r="F56" s="13">
        <f>COUNTIF($N$14:$N$40,3)</f>
        <v>0</v>
      </c>
      <c r="G56" s="13">
        <f>COUNTIF($N$14:$N$40,4)</f>
        <v>0</v>
      </c>
      <c r="H56" s="13">
        <f>COUNTIF($N$14:$N$40,5)</f>
        <v>0</v>
      </c>
      <c r="I56" s="13"/>
      <c r="J56" s="13"/>
      <c r="K56" s="13">
        <f>COUNTIF($N$14:$N$40,6)</f>
        <v>0</v>
      </c>
      <c r="L56" s="13"/>
      <c r="M56" s="14"/>
      <c r="N56" s="12"/>
      <c r="O56" s="12"/>
    </row>
    <row r="57" spans="2:15" hidden="1" x14ac:dyDescent="0.2"/>
    <row r="59" spans="2:15" ht="17.25" customHeight="1" x14ac:dyDescent="0.2">
      <c r="B59" s="10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0"/>
    </row>
  </sheetData>
  <mergeCells count="29">
    <mergeCell ref="B53:B54"/>
    <mergeCell ref="B55:B56"/>
    <mergeCell ref="K12:K13"/>
    <mergeCell ref="I12:I13"/>
    <mergeCell ref="M5:O5"/>
    <mergeCell ref="B43:B44"/>
    <mergeCell ref="B45:B46"/>
    <mergeCell ref="B47:B48"/>
    <mergeCell ref="B49:B50"/>
    <mergeCell ref="B51:B52"/>
    <mergeCell ref="C59:N59"/>
    <mergeCell ref="J12:J13"/>
    <mergeCell ref="H12:H13"/>
    <mergeCell ref="C12:C13"/>
    <mergeCell ref="E12:E13"/>
    <mergeCell ref="G12:G13"/>
    <mergeCell ref="L12:M12"/>
    <mergeCell ref="B2:F2"/>
    <mergeCell ref="B3:F3"/>
    <mergeCell ref="B5:C5"/>
    <mergeCell ref="I5:K5"/>
    <mergeCell ref="B12:B13"/>
    <mergeCell ref="D12:D13"/>
    <mergeCell ref="F12:F13"/>
    <mergeCell ref="D6:E6"/>
    <mergeCell ref="I6:K6"/>
    <mergeCell ref="D5:G5"/>
    <mergeCell ref="B6:C6"/>
    <mergeCell ref="B9:D9"/>
  </mergeCells>
  <phoneticPr fontId="1"/>
  <dataValidations count="6">
    <dataValidation type="list" allowBlank="1" showInputMessage="1" showErrorMessage="1" sqref="I6:K8" xr:uid="{00000000-0002-0000-0300-000000000000}">
      <formula1>"挙母,高橋,上郷,高岡,猿投,松平・下山,藤岡・小原,足助・旭・稲武"</formula1>
    </dataValidation>
    <dataValidation type="list" allowBlank="1" showInputMessage="1" showErrorMessage="1" sqref="G14:G40" xr:uid="{00000000-0002-0000-0300-000001000000}">
      <formula1>"１,２"</formula1>
    </dataValidation>
    <dataValidation type="list" allowBlank="1" showInputMessage="1" showErrorMessage="1" sqref="E14:E40" xr:uid="{00000000-0002-0000-0300-000002000000}">
      <formula1>"０,１,２,３,４,５"</formula1>
    </dataValidation>
    <dataValidation type="list" allowBlank="1" showInputMessage="1" showErrorMessage="1" sqref="F14:F40" xr:uid="{00000000-0002-0000-0300-000003000000}">
      <formula1>"１,２,３,４,５,６,７"</formula1>
    </dataValidation>
    <dataValidation type="list" allowBlank="1" showInputMessage="1" showErrorMessage="1" sqref="L14:L40" xr:uid="{00000000-0002-0000-0300-000004000000}">
      <formula1>"１,２,３"</formula1>
    </dataValidation>
    <dataValidation type="list" allowBlank="1" showInputMessage="1" showErrorMessage="1" sqref="M14:M40" xr:uid="{BFC30F4C-5EA8-495F-8BED-816E0D0399AA}">
      <formula1>"１,２,３,４,５,６,７,８"</formula1>
    </dataValidation>
  </dataValidations>
  <printOptions horizontalCentered="1"/>
  <pageMargins left="0" right="0" top="0.70866141732283472" bottom="0.59055118110236227" header="0.51181102362204722" footer="0.19685039370078741"/>
  <pageSetup paperSize="9" scale="75" orientation="portrait" r:id="rId1"/>
  <headerFooter alignWithMargins="0">
    <oddHeader>&amp;R調査票</oddHeader>
  </headerFooter>
  <drawing r:id="rId2"/>
  <legacyDrawing r:id="rId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baseType="lpstr" size="8">
      <vt:lpstr>１ユニット（６人）</vt:lpstr>
      <vt:lpstr>１ユニット（９人）</vt:lpstr>
      <vt:lpstr>２ユニット（１８人）</vt:lpstr>
      <vt:lpstr>３ユニット（２７人）</vt:lpstr>
      <vt:lpstr>'１ユニット（６人）'!Print_Area</vt:lpstr>
      <vt:lpstr>'１ユニット（９人）'!Print_Area</vt:lpstr>
      <vt:lpstr>'２ユニット（１８人）'!Print_Area</vt:lpstr>
      <vt:lpstr>'３ユニット（２７人）'!Print_Area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2019-12-19T11:11:23Z</cp:lastPrinted>
  <dcterms:created xsi:type="dcterms:W3CDTF">2006-10-04T08:12:49Z</dcterms:created>
  <dcterms:modified xsi:type="dcterms:W3CDTF">2025-08-12T04:50:00Z</dcterms:modified>
</cp:coreProperties>
</file>