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１計画Ｇ\(02) 統計･調査\在所者等調査\在所者等調査（例月報告）\R8年度\R8.4\01_依頼（市⇒事業所）\"/>
    </mc:Choice>
  </mc:AlternateContent>
  <xr:revisionPtr revIDLastSave="0" documentId="13_ncr:1_{8A9CC316-9441-4843-AB59-5979FECED442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テーブル" sheetId="5" state="hidden" r:id="rId1"/>
    <sheet name="（有料）" sheetId="4" r:id="rId2"/>
  </sheets>
  <definedNames>
    <definedName name="_xlnm._FilterDatabase" localSheetId="1" hidden="1">'（有料）'!$A$9:$U$13</definedName>
    <definedName name="_xlnm.Print_Area" localSheetId="1">'（有料）'!$A$1:$V$13</definedName>
    <definedName name="_xlnm.Print_Titles" localSheetId="1">'（有料）'!$8:$9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4" l="1"/>
  <c r="D13" i="4"/>
  <c r="D12" i="4"/>
  <c r="D11" i="4"/>
  <c r="B13" i="4"/>
  <c r="B12" i="4"/>
  <c r="B11" i="4"/>
  <c r="D10" i="4"/>
  <c r="V11" i="4"/>
  <c r="U11" i="4"/>
  <c r="T11" i="4"/>
  <c r="S11" i="4"/>
  <c r="U10" i="4"/>
  <c r="T10" i="4"/>
  <c r="S10" i="4"/>
  <c r="V10" i="4" s="1"/>
  <c r="U12" i="4"/>
  <c r="T12" i="4"/>
  <c r="S12" i="4"/>
  <c r="V12" i="4" s="1"/>
  <c r="U13" i="4"/>
  <c r="T13" i="4"/>
  <c r="S13" i="4"/>
  <c r="V13" i="4" l="1"/>
</calcChain>
</file>

<file path=xl/sharedStrings.xml><?xml version="1.0" encoding="utf-8"?>
<sst xmlns="http://schemas.openxmlformats.org/spreadsheetml/2006/main" count="143" uniqueCount="86">
  <si>
    <t>計</t>
    <rPh sb="0" eb="1">
      <t>ケイ</t>
    </rPh>
    <phoneticPr fontId="2"/>
  </si>
  <si>
    <t>要介護５</t>
    <rPh sb="0" eb="3">
      <t>ヨウカイゴ</t>
    </rPh>
    <phoneticPr fontId="2"/>
  </si>
  <si>
    <t>要介護４</t>
    <rPh sb="0" eb="3">
      <t>ヨウカイゴ</t>
    </rPh>
    <phoneticPr fontId="2"/>
  </si>
  <si>
    <t>要介護３</t>
    <rPh sb="0" eb="3">
      <t>ヨウカイゴ</t>
    </rPh>
    <phoneticPr fontId="2"/>
  </si>
  <si>
    <t>要介護２</t>
    <rPh sb="0" eb="3">
      <t>ヨウカイゴ</t>
    </rPh>
    <phoneticPr fontId="2"/>
  </si>
  <si>
    <t>要介護１</t>
    <rPh sb="0" eb="3">
      <t>ヨウカイゴ</t>
    </rPh>
    <phoneticPr fontId="2"/>
  </si>
  <si>
    <t>要支援２</t>
    <rPh sb="0" eb="1">
      <t>ヨウ</t>
    </rPh>
    <rPh sb="1" eb="3">
      <t>シエン</t>
    </rPh>
    <phoneticPr fontId="2"/>
  </si>
  <si>
    <t>要支援１</t>
    <rPh sb="0" eb="3">
      <t>ヨウシエン</t>
    </rPh>
    <phoneticPr fontId="2"/>
  </si>
  <si>
    <t>自立</t>
    <rPh sb="0" eb="2">
      <t>ジリツ</t>
    </rPh>
    <phoneticPr fontId="2"/>
  </si>
  <si>
    <t>定員</t>
    <rPh sb="0" eb="2">
      <t>テイイン</t>
    </rPh>
    <phoneticPr fontId="2"/>
  </si>
  <si>
    <t>特定施設
定員</t>
    <rPh sb="0" eb="2">
      <t>トクテイ</t>
    </rPh>
    <rPh sb="2" eb="4">
      <t>シセツ</t>
    </rPh>
    <rPh sb="5" eb="7">
      <t>テイイン</t>
    </rPh>
    <phoneticPr fontId="2"/>
  </si>
  <si>
    <t>当月初日</t>
    <rPh sb="0" eb="2">
      <t>トウゲツ</t>
    </rPh>
    <rPh sb="2" eb="3">
      <t>ショ</t>
    </rPh>
    <rPh sb="3" eb="4">
      <t>ジツ</t>
    </rPh>
    <phoneticPr fontId="2"/>
  </si>
  <si>
    <t xml:space="preserve"> 特定施設</t>
    <rPh sb="1" eb="3">
      <t>トクテイ</t>
    </rPh>
    <rPh sb="3" eb="5">
      <t>シセツ</t>
    </rPh>
    <phoneticPr fontId="2"/>
  </si>
  <si>
    <t>有料老人ホーム</t>
    <rPh sb="0" eb="2">
      <t>ユウリョウ</t>
    </rPh>
    <rPh sb="2" eb="4">
      <t>ロウジン</t>
    </rPh>
    <phoneticPr fontId="2"/>
  </si>
  <si>
    <t>入居率</t>
    <rPh sb="0" eb="2">
      <t>ニュウキョ</t>
    </rPh>
    <rPh sb="2" eb="3">
      <t>リツ</t>
    </rPh>
    <phoneticPr fontId="2"/>
  </si>
  <si>
    <t>種別</t>
    <rPh sb="0" eb="2">
      <t>シュベツ</t>
    </rPh>
    <phoneticPr fontId="2"/>
  </si>
  <si>
    <t>入居者</t>
    <rPh sb="0" eb="3">
      <t>ニュウキョシャ</t>
    </rPh>
    <phoneticPr fontId="2"/>
  </si>
  <si>
    <t>住宅型</t>
    <rPh sb="0" eb="2">
      <t>ジュウタク</t>
    </rPh>
    <rPh sb="2" eb="3">
      <t>ガタ</t>
    </rPh>
    <phoneticPr fontId="2"/>
  </si>
  <si>
    <t>豊田市</t>
    <rPh sb="0" eb="3">
      <t>トヨタシ</t>
    </rPh>
    <phoneticPr fontId="2"/>
  </si>
  <si>
    <t>敬愛苑</t>
  </si>
  <si>
    <t>介護付</t>
    <rPh sb="0" eb="3">
      <t>カイゴツ</t>
    </rPh>
    <phoneticPr fontId="2"/>
  </si>
  <si>
    <t>医心館　豊田</t>
    <rPh sb="0" eb="1">
      <t>イ</t>
    </rPh>
    <rPh sb="1" eb="2">
      <t>ココロ</t>
    </rPh>
    <rPh sb="2" eb="3">
      <t>カン</t>
    </rPh>
    <rPh sb="4" eb="6">
      <t>トヨタ</t>
    </rPh>
    <phoneticPr fontId="1"/>
  </si>
  <si>
    <t>さわやかとよ田の里</t>
    <rPh sb="6" eb="7">
      <t>タ</t>
    </rPh>
    <rPh sb="8" eb="9">
      <t>サト</t>
    </rPh>
    <phoneticPr fontId="1"/>
  </si>
  <si>
    <t>介護付き有料老人ホームつばさ今町</t>
    <rPh sb="0" eb="2">
      <t>カイゴ</t>
    </rPh>
    <rPh sb="2" eb="3">
      <t>ツ</t>
    </rPh>
    <rPh sb="4" eb="6">
      <t>ユウリョウ</t>
    </rPh>
    <rPh sb="6" eb="8">
      <t>ロウジン</t>
    </rPh>
    <rPh sb="14" eb="16">
      <t>イマチョウ</t>
    </rPh>
    <phoneticPr fontId="1"/>
  </si>
  <si>
    <t>ツクイ・ポピルスガーデン豊田　介護付き有料老人ホーム</t>
    <rPh sb="12" eb="14">
      <t>トヨタ</t>
    </rPh>
    <rPh sb="15" eb="18">
      <t>カイゴツ</t>
    </rPh>
    <rPh sb="19" eb="21">
      <t>ユウリョウ</t>
    </rPh>
    <rPh sb="21" eb="23">
      <t>ロウジン</t>
    </rPh>
    <phoneticPr fontId="1"/>
  </si>
  <si>
    <t>ツクイ・ポピルスガーデン豊田　住宅型有料老人ホーム</t>
    <rPh sb="12" eb="14">
      <t>トヨタ</t>
    </rPh>
    <rPh sb="15" eb="18">
      <t>ジュウタクガタ</t>
    </rPh>
    <rPh sb="18" eb="20">
      <t>ユウリョウ</t>
    </rPh>
    <rPh sb="20" eb="22">
      <t>ロウジン</t>
    </rPh>
    <phoneticPr fontId="1"/>
  </si>
  <si>
    <t>有料老人ホーム　豊田ほっとかん</t>
    <rPh sb="0" eb="4">
      <t>ユウリョウロウジン</t>
    </rPh>
    <phoneticPr fontId="1"/>
  </si>
  <si>
    <t>特定施設老人ホーム　豊田介護センタースミレ</t>
    <rPh sb="0" eb="4">
      <t>トクテイシセツ</t>
    </rPh>
    <rPh sb="4" eb="6">
      <t>ロウジン</t>
    </rPh>
    <phoneticPr fontId="1"/>
  </si>
  <si>
    <t>すまいる駒場　介護付有料老人ホーム</t>
    <rPh sb="7" eb="10">
      <t>カイゴツ</t>
    </rPh>
    <rPh sb="10" eb="14">
      <t>ユウリョウロウジン</t>
    </rPh>
    <phoneticPr fontId="1"/>
  </si>
  <si>
    <t>有料老人ホーム　ラルガヴィーダ</t>
    <rPh sb="0" eb="4">
      <t>ユウリョウロウジン</t>
    </rPh>
    <phoneticPr fontId="1"/>
  </si>
  <si>
    <t>老人ホームみさと</t>
  </si>
  <si>
    <t>有料老人ホーム　ラルガパティオ柿本</t>
    <rPh sb="0" eb="4">
      <t>ユウリョウロウジン</t>
    </rPh>
    <phoneticPr fontId="1"/>
  </si>
  <si>
    <t>四季彩　豊田</t>
    <rPh sb="0" eb="2">
      <t>シキ</t>
    </rPh>
    <rPh sb="2" eb="3">
      <t>イロドリ</t>
    </rPh>
    <rPh sb="4" eb="6">
      <t>トヨタ</t>
    </rPh>
    <phoneticPr fontId="3"/>
  </si>
  <si>
    <t>住宅型有料老人ホーム　ハートリンク豊田</t>
    <rPh sb="0" eb="3">
      <t>ジュウタクガタ</t>
    </rPh>
    <rPh sb="3" eb="7">
      <t>ユウリョウロウジン</t>
    </rPh>
    <rPh sb="17" eb="19">
      <t>トヨタ</t>
    </rPh>
    <phoneticPr fontId="3"/>
  </si>
  <si>
    <t>住宅型有料老人ホーム　スローライフ琴葉とよた</t>
    <rPh sb="0" eb="2">
      <t>ジュウタク</t>
    </rPh>
    <rPh sb="2" eb="3">
      <t>ガタ</t>
    </rPh>
    <rPh sb="3" eb="5">
      <t>ユウリョウ</t>
    </rPh>
    <rPh sb="5" eb="7">
      <t>ロウジン</t>
    </rPh>
    <rPh sb="17" eb="18">
      <t>コト</t>
    </rPh>
    <rPh sb="18" eb="19">
      <t>ハ</t>
    </rPh>
    <phoneticPr fontId="3"/>
  </si>
  <si>
    <t>有料老人ホーム　ハッピーライフ</t>
    <rPh sb="0" eb="4">
      <t>ユウリョウロウジン</t>
    </rPh>
    <phoneticPr fontId="1"/>
  </si>
  <si>
    <t>住宅型有料老人ホーム　向日葵のひざし</t>
  </si>
  <si>
    <t>住宅型有料老人ホーム　ナーシングホーム寿々　浄水</t>
    <rPh sb="19" eb="20">
      <t>ジュ</t>
    </rPh>
    <rPh sb="22" eb="24">
      <t>ジョウスイ</t>
    </rPh>
    <phoneticPr fontId="3"/>
  </si>
  <si>
    <t>アンサンブル豊田曙</t>
    <rPh sb="6" eb="8">
      <t>トヨタ</t>
    </rPh>
    <rPh sb="8" eb="9">
      <t>アケボノ</t>
    </rPh>
    <phoneticPr fontId="3"/>
  </si>
  <si>
    <t>住宅型有料老人ホーム　サンライズ泉公園</t>
    <rPh sb="16" eb="19">
      <t>イズミコウエン</t>
    </rPh>
    <phoneticPr fontId="3"/>
  </si>
  <si>
    <t>住宅型有料老人ホーム　あいケアホーム本地</t>
    <rPh sb="18" eb="19">
      <t>ホン</t>
    </rPh>
    <rPh sb="19" eb="20">
      <t>チ</t>
    </rPh>
    <phoneticPr fontId="3"/>
  </si>
  <si>
    <t>住宅型有料老人ホーム　ハート</t>
  </si>
  <si>
    <t>住宅型有料老人ホーム　デイジーとよた</t>
  </si>
  <si>
    <t>住宅型有料老人ホーム　ハートⅡ番館</t>
    <rPh sb="15" eb="17">
      <t>バンカン</t>
    </rPh>
    <phoneticPr fontId="3"/>
  </si>
  <si>
    <t>サービス付き高齢者向け住宅　すずらん　とよた</t>
    <rPh sb="4" eb="5">
      <t>ツ</t>
    </rPh>
    <rPh sb="6" eb="10">
      <t>コウレイシャム</t>
    </rPh>
    <rPh sb="11" eb="13">
      <t>ジュウタク</t>
    </rPh>
    <phoneticPr fontId="1"/>
  </si>
  <si>
    <t>メディカル・リハビリホーム　グランダ豊田元町</t>
    <rPh sb="18" eb="20">
      <t>トヨタ</t>
    </rPh>
    <rPh sb="20" eb="22">
      <t>モトマチ</t>
    </rPh>
    <phoneticPr fontId="3"/>
  </si>
  <si>
    <t>サービス付き高齢者向け住宅　樟音（くすね）</t>
    <rPh sb="14" eb="15">
      <t>クス</t>
    </rPh>
    <rPh sb="15" eb="16">
      <t>オト</t>
    </rPh>
    <phoneticPr fontId="3"/>
  </si>
  <si>
    <t>有料老人ホーム　サントピア豊田みたち</t>
    <rPh sb="0" eb="4">
      <t>ユウリョウロウジン</t>
    </rPh>
    <phoneticPr fontId="1"/>
  </si>
  <si>
    <t>あっとほーむ藤岡</t>
    <rPh sb="6" eb="8">
      <t>フジオカ</t>
    </rPh>
    <phoneticPr fontId="3"/>
  </si>
  <si>
    <t>介護付有料老人ホーム　ころもガーデン</t>
    <rPh sb="0" eb="3">
      <t>カイゴツ</t>
    </rPh>
    <phoneticPr fontId="1"/>
  </si>
  <si>
    <t>ナーシングホーム寿々豊田</t>
    <rPh sb="8" eb="9">
      <t>ジュ</t>
    </rPh>
    <rPh sb="10" eb="12">
      <t>トヨタ</t>
    </rPh>
    <phoneticPr fontId="3"/>
  </si>
  <si>
    <t>四季彩けやき</t>
    <rPh sb="0" eb="3">
      <t>シキサイ</t>
    </rPh>
    <phoneticPr fontId="3"/>
  </si>
  <si>
    <t>サービス付き高齢者向け住宅すずらんとよた　第２</t>
    <rPh sb="21" eb="22">
      <t>ダイ</t>
    </rPh>
    <phoneticPr fontId="3"/>
  </si>
  <si>
    <t>住宅型有料老人ホームエルステージ豊田</t>
    <rPh sb="16" eb="18">
      <t>トヨタ</t>
    </rPh>
    <phoneticPr fontId="3"/>
  </si>
  <si>
    <t>障がい者向けホーム　カルミアの郷</t>
    <rPh sb="0" eb="1">
      <t>ショウ</t>
    </rPh>
    <rPh sb="3" eb="4">
      <t>シャ</t>
    </rPh>
    <rPh sb="4" eb="5">
      <t>ム</t>
    </rPh>
    <rPh sb="15" eb="16">
      <t>サト</t>
    </rPh>
    <phoneticPr fontId="3"/>
  </si>
  <si>
    <t>有料老人ホーム　至福の優</t>
    <rPh sb="0" eb="4">
      <t>ユウリョウロウジン</t>
    </rPh>
    <rPh sb="8" eb="10">
      <t>シフク</t>
    </rPh>
    <rPh sb="11" eb="12">
      <t>ユウ</t>
    </rPh>
    <phoneticPr fontId="3"/>
  </si>
  <si>
    <t>笑和とよた</t>
    <rPh sb="0" eb="1">
      <t>ワラ</t>
    </rPh>
    <rPh sb="1" eb="2">
      <t>ワ</t>
    </rPh>
    <phoneticPr fontId="4"/>
  </si>
  <si>
    <t>老人ホーム　ますとみ</t>
    <rPh sb="0" eb="2">
      <t>ロウジン</t>
    </rPh>
    <phoneticPr fontId="1"/>
  </si>
  <si>
    <t>№</t>
    <phoneticPr fontId="2"/>
  </si>
  <si>
    <t>施設名</t>
    <rPh sb="0" eb="3">
      <t>シセツメイ</t>
    </rPh>
    <phoneticPr fontId="2"/>
  </si>
  <si>
    <t>入居者数
認定者計
チェック</t>
    <rPh sb="0" eb="3">
      <t>ニュウキョシャ</t>
    </rPh>
    <rPh sb="3" eb="4">
      <t>スウ</t>
    </rPh>
    <rPh sb="5" eb="8">
      <t>ニンテイシャ</t>
    </rPh>
    <rPh sb="8" eb="9">
      <t>ケイ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</si>
  <si>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</si>
  <si>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</si>
  <si>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</si>
  <si>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elua life</t>
  </si>
  <si>
    <t>特定施設老人ホーム　つかさ介護センタースミレ</t>
  </si>
  <si>
    <t>（入院等で
不在のもの）
引いた入所率</t>
    <rPh sb="13" eb="14">
      <t>ヒ</t>
    </rPh>
    <rPh sb="16" eb="18">
      <t>ニュウショ</t>
    </rPh>
    <rPh sb="18" eb="19">
      <t>リツ</t>
    </rPh>
    <phoneticPr fontId="2"/>
  </si>
  <si>
    <t>Ｔ－グランシア水源</t>
    <rPh sb="7" eb="9">
      <t>スイゲン</t>
    </rPh>
    <phoneticPr fontId="1"/>
  </si>
  <si>
    <t>クルール豊田上挙母</t>
    <rPh sb="4" eb="6">
      <t>トヨタ</t>
    </rPh>
    <rPh sb="6" eb="9">
      <t>ウワゴロモ</t>
    </rPh>
    <phoneticPr fontId="1"/>
  </si>
  <si>
    <t>スローライフハウス琴葉　市木</t>
    <rPh sb="9" eb="11">
      <t>コトノハ</t>
    </rPh>
    <phoneticPr fontId="1"/>
  </si>
  <si>
    <t>金木犀</t>
    <rPh sb="0" eb="3">
      <t>キンモクセイ</t>
    </rPh>
    <phoneticPr fontId="1"/>
  </si>
  <si>
    <t>クルール豊田吉原東館</t>
    <rPh sb="4" eb="6">
      <t>トヨタ</t>
    </rPh>
    <rPh sb="6" eb="8">
      <t>ヨシハラ</t>
    </rPh>
    <rPh sb="8" eb="10">
      <t>ヒガシカン</t>
    </rPh>
    <phoneticPr fontId="1"/>
  </si>
  <si>
    <t>サンライズ上豊田</t>
    <rPh sb="5" eb="8">
      <t>カミトヨタ</t>
    </rPh>
    <phoneticPr fontId="0"/>
  </si>
  <si>
    <t>クルール豊田吉原西館</t>
    <rPh sb="8" eb="9">
      <t>ニシ</t>
    </rPh>
    <phoneticPr fontId="1"/>
  </si>
  <si>
    <t>サービス付き高齢者向け住宅　アメニティ豊田駅前</t>
    <rPh sb="19" eb="21">
      <t>トヨタ</t>
    </rPh>
    <rPh sb="21" eb="23">
      <t>エキマエ</t>
    </rPh>
    <phoneticPr fontId="1"/>
  </si>
  <si>
    <t>＜入所（居）状況＞</t>
    <rPh sb="1" eb="3">
      <t>ニュウショ</t>
    </rPh>
    <rPh sb="4" eb="5">
      <t>キョ</t>
    </rPh>
    <rPh sb="6" eb="8">
      <t>ジョウキョウ</t>
    </rPh>
    <phoneticPr fontId="2"/>
  </si>
  <si>
    <t>施設名</t>
    <rPh sb="0" eb="3">
      <t>シセツメイ</t>
    </rPh>
    <phoneticPr fontId="2"/>
  </si>
  <si>
    <t>№</t>
    <phoneticPr fontId="2"/>
  </si>
  <si>
    <t>市町村</t>
    <rPh sb="0" eb="3">
      <t>シチョウソン</t>
    </rPh>
    <phoneticPr fontId="2"/>
  </si>
  <si>
    <t>スープタウン</t>
    <phoneticPr fontId="2"/>
  </si>
  <si>
    <t>有料老人ホーム</t>
    <rPh sb="0" eb="4">
      <t>ユウリョウロウジン</t>
    </rPh>
    <phoneticPr fontId="2"/>
  </si>
  <si>
    <t>（うち入院等で不在のもの）</t>
    <rPh sb="3" eb="5">
      <t>ニュウイン</t>
    </rPh>
    <rPh sb="5" eb="6">
      <t>トウ</t>
    </rPh>
    <rPh sb="7" eb="9">
      <t>フザイ</t>
    </rPh>
    <phoneticPr fontId="2"/>
  </si>
  <si>
    <t>ナーシングホーム　ケアリール広久手</t>
    <phoneticPr fontId="2"/>
  </si>
  <si>
    <t>ナーシング笑和越戸</t>
    <phoneticPr fontId="2"/>
  </si>
  <si>
    <t>住宅型有料老人ホーム　エルステージ豊田月見</t>
    <rPh sb="0" eb="3">
      <t>ジュウタクガタ</t>
    </rPh>
    <rPh sb="3" eb="5">
      <t>ユウリョウ</t>
    </rPh>
    <rPh sb="5" eb="7">
      <t>ロウジン</t>
    </rPh>
    <rPh sb="17" eb="19">
      <t>トヨタ</t>
    </rPh>
    <rPh sb="19" eb="21">
      <t>ツキミ</t>
    </rPh>
    <phoneticPr fontId="2"/>
  </si>
  <si>
    <t>リハビリホームグランダ豊田市役所前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</si>
</sst>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m&quot;月&quot;d&quot;日現在&quot;\)"/>
    <numFmt numFmtId="177" formatCode="[$-411]ggge&quot;年&quot;m&quot;月&quot;d&quot;日&quot;;@"/>
    <numFmt numFmtId="178" formatCode="&quot;（&quot;[$-411]ggge&quot;年&quot;m&quot;月&quot;d&quot;日現在）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49" fontId="6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6" fillId="3" borderId="19" xfId="0" applyFont="1" applyFill="1" applyBorder="1" applyAlignment="1" applyProtection="1">
      <alignment horizontal="left" vertical="center" shrinkToFit="1"/>
      <protection locked="0"/>
    </xf>
    <xf numFmtId="0" fontId="6" fillId="0" borderId="0" xfId="4" applyFont="1" applyAlignment="1">
      <alignment vertical="center"/>
    </xf>
    <xf numFmtId="176" fontId="6" fillId="0" borderId="0" xfId="4" applyNumberFormat="1" applyFont="1" applyAlignment="1">
      <alignment horizontal="center" vertical="center"/>
    </xf>
    <xf numFmtId="0" fontId="6" fillId="0" borderId="0" xfId="4" applyFont="1"/>
    <xf numFmtId="176" fontId="6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38" fontId="6" fillId="0" borderId="0" xfId="5" applyFont="1" applyFill="1" applyBorder="1" applyAlignment="1">
      <alignment vertical="center"/>
    </xf>
    <xf numFmtId="38" fontId="6" fillId="0" borderId="0" xfId="5" applyFont="1" applyFill="1" applyAlignment="1">
      <alignment vertical="center"/>
    </xf>
    <xf numFmtId="38" fontId="6" fillId="0" borderId="0" xfId="5" applyFont="1" applyFill="1" applyAlignment="1">
      <alignment horizontal="left" vertical="center"/>
    </xf>
    <xf numFmtId="0" fontId="6" fillId="0" borderId="0" xfId="3" applyFont="1" applyAlignment="1">
      <alignment shrinkToFit="1"/>
    </xf>
    <xf numFmtId="38" fontId="6" fillId="0" borderId="0" xfId="5" applyFont="1" applyFill="1" applyAlignment="1">
      <alignment horizontal="right" vertical="center"/>
    </xf>
    <xf numFmtId="38" fontId="6" fillId="0" borderId="0" xfId="5" applyFont="1" applyAlignment="1">
      <alignment horizontal="center" vertical="center"/>
    </xf>
    <xf numFmtId="0" fontId="6" fillId="0" borderId="11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wrapText="1"/>
    </xf>
    <xf numFmtId="38" fontId="6" fillId="2" borderId="10" xfId="5" applyFont="1" applyFill="1" applyBorder="1" applyAlignment="1">
      <alignment vertical="center" shrinkToFit="1"/>
    </xf>
    <xf numFmtId="38" fontId="6" fillId="2" borderId="10" xfId="5" applyFont="1" applyFill="1" applyBorder="1" applyAlignment="1">
      <alignment horizontal="right" vertical="center"/>
    </xf>
    <xf numFmtId="38" fontId="6" fillId="2" borderId="10" xfId="5" applyFont="1" applyFill="1" applyBorder="1" applyAlignment="1">
      <alignment vertical="center"/>
    </xf>
    <xf numFmtId="9" fontId="6" fillId="2" borderId="6" xfId="2" applyFont="1" applyFill="1" applyBorder="1" applyAlignment="1">
      <alignment horizontal="center" vertical="center" shrinkToFit="1"/>
    </xf>
    <xf numFmtId="9" fontId="6" fillId="2" borderId="9" xfId="2" applyFont="1" applyFill="1" applyBorder="1" applyAlignment="1">
      <alignment horizontal="center" vertical="center" wrapText="1"/>
    </xf>
    <xf numFmtId="9" fontId="6" fillId="2" borderId="0" xfId="2" applyFont="1" applyFill="1" applyBorder="1" applyAlignment="1">
      <alignment horizontal="center" vertical="center" wrapText="1"/>
    </xf>
    <xf numFmtId="38" fontId="6" fillId="3" borderId="10" xfId="5" applyFont="1" applyFill="1" applyBorder="1" applyAlignment="1" applyProtection="1">
      <alignment vertical="center" shrinkToFit="1"/>
      <protection locked="0"/>
    </xf>
    <xf numFmtId="38" fontId="6" fillId="3" borderId="10" xfId="5" applyFont="1" applyFill="1" applyBorder="1" applyAlignment="1" applyProtection="1">
      <alignment vertical="center"/>
      <protection locked="0"/>
    </xf>
    <xf numFmtId="38" fontId="8" fillId="0" borderId="0" xfId="5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5" fillId="0" borderId="29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8" xfId="0" applyFont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38" fontId="6" fillId="0" borderId="7" xfId="5" applyFont="1" applyFill="1" applyBorder="1" applyAlignment="1">
      <alignment vertical="center"/>
    </xf>
    <xf numFmtId="38" fontId="6" fillId="0" borderId="8" xfId="5" applyFont="1" applyFill="1" applyBorder="1" applyAlignment="1">
      <alignment vertical="center"/>
    </xf>
    <xf numFmtId="38" fontId="6" fillId="0" borderId="26" xfId="5" applyFont="1" applyFill="1" applyBorder="1" applyAlignment="1">
      <alignment horizontal="center" vertical="center"/>
    </xf>
    <xf numFmtId="38" fontId="6" fillId="0" borderId="27" xfId="5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3" xfId="3" applyFont="1" applyBorder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178" fontId="6" fillId="0" borderId="16" xfId="0" applyNumberFormat="1" applyFont="1" applyBorder="1" applyAlignment="1" applyProtection="1">
      <alignment horizontal="left" vertical="center" shrinkToFit="1"/>
      <protection locked="0"/>
    </xf>
    <xf numFmtId="0" fontId="8" fillId="0" borderId="28" xfId="4" applyFont="1" applyBorder="1" applyAlignment="1">
      <alignment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</cellXfs>
  <cellStyles count="6">
    <cellStyle name="パーセント" xfId="2" builtinId="5"/>
    <cellStyle name="桁区切り" xfId="1" builtinId="6"/>
    <cellStyle name="桁区切り 2" xfId="5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228600</xdr:rowOff>
    </xdr:from>
    <xdr:to>
      <xdr:col>9</xdr:col>
      <xdr:colOff>400050</xdr:colOff>
      <xdr:row>4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9092D0-187B-1F78-90DE-779E699C9BF7}"/>
            </a:ext>
          </a:extLst>
        </xdr:cNvPr>
        <xdr:cNvSpPr/>
      </xdr:nvSpPr>
      <xdr:spPr>
        <a:xfrm>
          <a:off x="4371975" y="466725"/>
          <a:ext cx="4457700" cy="7239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・水色のセルを入力してください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・最初に施設名を選択してから、入力してください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86F6-7E7C-4834-9E8A-A228C915F1A6}">
  <dimension ref="B2:F56"/>
  <sheetViews>
    <sheetView topLeftCell="B1" workbookViewId="0">
      <selection activeCell="C56" sqref="C56"/>
    </sheetView>
  </sheetViews>
  <sheetFormatPr defaultRowHeight="15" x14ac:dyDescent="0.15"/>
  <cols>
    <col min="1" max="2" width="9" style="1"/>
    <col min="3" max="3" width="43.875" style="1" bestFit="1" customWidth="1"/>
    <col min="4" max="4" width="4" style="1" bestFit="1" customWidth="1"/>
    <col min="5" max="5" width="17.625" style="1" customWidth="1"/>
    <col min="6" max="6" width="17.5" style="1" bestFit="1" customWidth="1"/>
    <col min="7" max="7" width="7.5" style="1" bestFit="1" customWidth="1"/>
    <col min="8" max="8" width="13.25" style="1" bestFit="1" customWidth="1"/>
    <col min="9" max="16384" width="9" style="1"/>
  </cols>
  <sheetData>
    <row r="2" spans="2:6" x14ac:dyDescent="0.15">
      <c r="B2" s="1" t="s">
        <v>80</v>
      </c>
    </row>
    <row r="3" spans="2:6" ht="15.75" thickBot="1" x14ac:dyDescent="0.2">
      <c r="C3" s="34" t="s">
        <v>59</v>
      </c>
      <c r="D3" s="34" t="s">
        <v>58</v>
      </c>
      <c r="E3" s="34" t="s">
        <v>15</v>
      </c>
    </row>
    <row r="4" spans="2:6" ht="15.75" thickTop="1" x14ac:dyDescent="0.15">
      <c r="C4" s="33" t="s">
        <v>26</v>
      </c>
      <c r="D4" s="33">
        <v>1</v>
      </c>
      <c r="E4" s="33" t="s">
        <v>20</v>
      </c>
      <c r="F4" s="2"/>
    </row>
    <row r="5" spans="2:6" x14ac:dyDescent="0.15">
      <c r="C5" s="32" t="s">
        <v>27</v>
      </c>
      <c r="D5" s="32">
        <v>2</v>
      </c>
      <c r="E5" s="32" t="s">
        <v>20</v>
      </c>
      <c r="F5" s="2"/>
    </row>
    <row r="6" spans="2:6" x14ac:dyDescent="0.15">
      <c r="C6" s="32" t="s">
        <v>28</v>
      </c>
      <c r="D6" s="32">
        <v>3</v>
      </c>
      <c r="E6" s="32" t="s">
        <v>20</v>
      </c>
      <c r="F6" s="2"/>
    </row>
    <row r="7" spans="2:6" x14ac:dyDescent="0.15">
      <c r="C7" s="32" t="s">
        <v>29</v>
      </c>
      <c r="D7" s="32">
        <v>4</v>
      </c>
      <c r="E7" s="32" t="s">
        <v>20</v>
      </c>
      <c r="F7" s="2"/>
    </row>
    <row r="8" spans="2:6" x14ac:dyDescent="0.15">
      <c r="C8" s="32" t="s">
        <v>19</v>
      </c>
      <c r="D8" s="32">
        <v>5</v>
      </c>
      <c r="E8" s="32" t="s">
        <v>20</v>
      </c>
      <c r="F8" s="2"/>
    </row>
    <row r="9" spans="2:6" x14ac:dyDescent="0.15">
      <c r="C9" s="32" t="s">
        <v>30</v>
      </c>
      <c r="D9" s="32">
        <v>6</v>
      </c>
      <c r="E9" s="32" t="s">
        <v>17</v>
      </c>
      <c r="F9" s="2"/>
    </row>
    <row r="10" spans="2:6" x14ac:dyDescent="0.15">
      <c r="C10" s="32" t="s">
        <v>31</v>
      </c>
      <c r="D10" s="32">
        <v>7</v>
      </c>
      <c r="E10" s="32" t="s">
        <v>17</v>
      </c>
      <c r="F10" s="2"/>
    </row>
    <row r="11" spans="2:6" x14ac:dyDescent="0.15">
      <c r="C11" s="32" t="s">
        <v>32</v>
      </c>
      <c r="D11" s="32">
        <v>8</v>
      </c>
      <c r="E11" s="32" t="s">
        <v>17</v>
      </c>
      <c r="F11" s="2"/>
    </row>
    <row r="12" spans="2:6" x14ac:dyDescent="0.15">
      <c r="C12" s="32" t="s">
        <v>33</v>
      </c>
      <c r="D12" s="32">
        <v>9</v>
      </c>
      <c r="E12" s="32" t="s">
        <v>17</v>
      </c>
      <c r="F12" s="2"/>
    </row>
    <row r="13" spans="2:6" x14ac:dyDescent="0.15">
      <c r="C13" s="32" t="s">
        <v>34</v>
      </c>
      <c r="D13" s="32">
        <v>10</v>
      </c>
      <c r="E13" s="32" t="s">
        <v>17</v>
      </c>
      <c r="F13" s="2"/>
    </row>
    <row r="14" spans="2:6" x14ac:dyDescent="0.15">
      <c r="C14" s="32" t="s">
        <v>35</v>
      </c>
      <c r="D14" s="32">
        <v>11</v>
      </c>
      <c r="E14" s="32" t="s">
        <v>17</v>
      </c>
      <c r="F14" s="2"/>
    </row>
    <row r="15" spans="2:6" x14ac:dyDescent="0.15">
      <c r="C15" s="32" t="s">
        <v>36</v>
      </c>
      <c r="D15" s="32">
        <v>12</v>
      </c>
      <c r="E15" s="32" t="s">
        <v>17</v>
      </c>
      <c r="F15" s="2"/>
    </row>
    <row r="16" spans="2:6" x14ac:dyDescent="0.15">
      <c r="C16" s="32" t="s">
        <v>37</v>
      </c>
      <c r="D16" s="32">
        <v>13</v>
      </c>
      <c r="E16" s="32" t="s">
        <v>17</v>
      </c>
      <c r="F16" s="2"/>
    </row>
    <row r="17" spans="3:6" x14ac:dyDescent="0.15">
      <c r="C17" s="32" t="s">
        <v>38</v>
      </c>
      <c r="D17" s="32">
        <v>14</v>
      </c>
      <c r="E17" s="32" t="s">
        <v>20</v>
      </c>
      <c r="F17" s="2"/>
    </row>
    <row r="18" spans="3:6" x14ac:dyDescent="0.15">
      <c r="C18" s="32" t="s">
        <v>39</v>
      </c>
      <c r="D18" s="32">
        <v>15</v>
      </c>
      <c r="E18" s="32" t="s">
        <v>17</v>
      </c>
      <c r="F18" s="2"/>
    </row>
    <row r="19" spans="3:6" x14ac:dyDescent="0.15">
      <c r="C19" s="32" t="s">
        <v>40</v>
      </c>
      <c r="D19" s="32">
        <v>16</v>
      </c>
      <c r="E19" s="32" t="s">
        <v>17</v>
      </c>
      <c r="F19" s="2"/>
    </row>
    <row r="20" spans="3:6" x14ac:dyDescent="0.15">
      <c r="C20" s="32" t="s">
        <v>41</v>
      </c>
      <c r="D20" s="32">
        <v>17</v>
      </c>
      <c r="E20" s="32" t="s">
        <v>20</v>
      </c>
      <c r="F20" s="2"/>
    </row>
    <row r="21" spans="3:6" x14ac:dyDescent="0.15">
      <c r="C21" s="32" t="s">
        <v>42</v>
      </c>
      <c r="D21" s="32">
        <v>18</v>
      </c>
      <c r="E21" s="32" t="s">
        <v>17</v>
      </c>
      <c r="F21" s="2"/>
    </row>
    <row r="22" spans="3:6" x14ac:dyDescent="0.15">
      <c r="C22" s="32" t="s">
        <v>43</v>
      </c>
      <c r="D22" s="32">
        <v>19</v>
      </c>
      <c r="E22" s="32" t="s">
        <v>20</v>
      </c>
      <c r="F22" s="2"/>
    </row>
    <row r="23" spans="3:6" x14ac:dyDescent="0.15">
      <c r="C23" s="32" t="s">
        <v>44</v>
      </c>
      <c r="D23" s="32">
        <v>20</v>
      </c>
      <c r="E23" s="32" t="s">
        <v>17</v>
      </c>
      <c r="F23" s="2"/>
    </row>
    <row r="24" spans="3:6" x14ac:dyDescent="0.15">
      <c r="C24" s="32" t="s">
        <v>45</v>
      </c>
      <c r="D24" s="32">
        <v>21</v>
      </c>
      <c r="E24" s="32" t="s">
        <v>17</v>
      </c>
      <c r="F24" s="2"/>
    </row>
    <row r="25" spans="3:6" x14ac:dyDescent="0.15">
      <c r="C25" s="32" t="s">
        <v>46</v>
      </c>
      <c r="D25" s="32">
        <v>22</v>
      </c>
      <c r="E25" s="32" t="s">
        <v>17</v>
      </c>
      <c r="F25" s="2"/>
    </row>
    <row r="26" spans="3:6" x14ac:dyDescent="0.15">
      <c r="C26" s="32" t="s">
        <v>47</v>
      </c>
      <c r="D26" s="32">
        <v>23</v>
      </c>
      <c r="E26" s="32" t="s">
        <v>17</v>
      </c>
      <c r="F26" s="2"/>
    </row>
    <row r="27" spans="3:6" x14ac:dyDescent="0.15">
      <c r="C27" s="32" t="s">
        <v>48</v>
      </c>
      <c r="D27" s="32">
        <v>24</v>
      </c>
      <c r="E27" s="32" t="s">
        <v>17</v>
      </c>
      <c r="F27" s="2"/>
    </row>
    <row r="28" spans="3:6" x14ac:dyDescent="0.15">
      <c r="C28" s="32" t="s">
        <v>49</v>
      </c>
      <c r="D28" s="32">
        <v>25</v>
      </c>
      <c r="E28" s="32" t="s">
        <v>20</v>
      </c>
      <c r="F28" s="2"/>
    </row>
    <row r="29" spans="3:6" x14ac:dyDescent="0.15">
      <c r="C29" s="32" t="s">
        <v>50</v>
      </c>
      <c r="D29" s="32">
        <v>26</v>
      </c>
      <c r="E29" s="32" t="s">
        <v>17</v>
      </c>
      <c r="F29" s="2"/>
    </row>
    <row r="30" spans="3:6" x14ac:dyDescent="0.15">
      <c r="C30" s="32" t="s">
        <v>51</v>
      </c>
      <c r="D30" s="32">
        <v>27</v>
      </c>
      <c r="E30" s="32" t="s">
        <v>17</v>
      </c>
    </row>
    <row r="31" spans="3:6" x14ac:dyDescent="0.15">
      <c r="C31" s="32" t="s">
        <v>52</v>
      </c>
      <c r="D31" s="32">
        <v>28</v>
      </c>
      <c r="E31" s="32" t="s">
        <v>17</v>
      </c>
    </row>
    <row r="32" spans="3:6" x14ac:dyDescent="0.15">
      <c r="C32" s="32" t="s">
        <v>53</v>
      </c>
      <c r="D32" s="32">
        <v>29</v>
      </c>
      <c r="E32" s="32" t="s">
        <v>17</v>
      </c>
    </row>
    <row r="33" spans="3:5" x14ac:dyDescent="0.15">
      <c r="C33" s="32" t="s">
        <v>54</v>
      </c>
      <c r="D33" s="32">
        <v>30</v>
      </c>
      <c r="E33" s="32" t="s">
        <v>17</v>
      </c>
    </row>
    <row r="34" spans="3:5" x14ac:dyDescent="0.15">
      <c r="C34" s="32" t="s">
        <v>55</v>
      </c>
      <c r="D34" s="32">
        <v>31</v>
      </c>
      <c r="E34" s="32" t="s">
        <v>17</v>
      </c>
    </row>
    <row r="35" spans="3:5" x14ac:dyDescent="0.15">
      <c r="C35" s="32" t="s">
        <v>56</v>
      </c>
      <c r="D35" s="32">
        <v>32</v>
      </c>
      <c r="E35" s="32" t="s">
        <v>17</v>
      </c>
    </row>
    <row r="36" spans="3:5" x14ac:dyDescent="0.15">
      <c r="C36" s="32" t="s">
        <v>57</v>
      </c>
      <c r="D36" s="32">
        <v>33</v>
      </c>
      <c r="E36" s="32" t="s">
        <v>17</v>
      </c>
    </row>
    <row r="37" spans="3:5" x14ac:dyDescent="0.15">
      <c r="C37" s="32" t="s">
        <v>21</v>
      </c>
      <c r="D37" s="32">
        <v>34</v>
      </c>
      <c r="E37" s="32" t="s">
        <v>17</v>
      </c>
    </row>
    <row r="38" spans="3:5" x14ac:dyDescent="0.15">
      <c r="C38" s="32" t="s">
        <v>64</v>
      </c>
      <c r="D38" s="32">
        <v>35</v>
      </c>
      <c r="E38" s="32" t="s">
        <v>17</v>
      </c>
    </row>
    <row r="39" spans="3:5" x14ac:dyDescent="0.15">
      <c r="C39" s="32" t="s">
        <v>22</v>
      </c>
      <c r="D39" s="32">
        <v>36</v>
      </c>
      <c r="E39" s="32" t="s">
        <v>20</v>
      </c>
    </row>
    <row r="40" spans="3:5" x14ac:dyDescent="0.15">
      <c r="C40" s="32" t="s">
        <v>23</v>
      </c>
      <c r="D40" s="32">
        <v>37</v>
      </c>
      <c r="E40" s="32" t="s">
        <v>20</v>
      </c>
    </row>
    <row r="41" spans="3:5" x14ac:dyDescent="0.15">
      <c r="C41" s="32" t="s">
        <v>24</v>
      </c>
      <c r="D41" s="32">
        <v>38</v>
      </c>
      <c r="E41" s="32" t="s">
        <v>20</v>
      </c>
    </row>
    <row r="42" spans="3:5" x14ac:dyDescent="0.15">
      <c r="C42" s="32" t="s">
        <v>25</v>
      </c>
      <c r="D42" s="32">
        <v>39</v>
      </c>
      <c r="E42" s="32" t="s">
        <v>17</v>
      </c>
    </row>
    <row r="43" spans="3:5" x14ac:dyDescent="0.15">
      <c r="C43" s="32" t="s">
        <v>65</v>
      </c>
      <c r="D43" s="32">
        <v>40</v>
      </c>
      <c r="E43" s="32" t="s">
        <v>20</v>
      </c>
    </row>
    <row r="44" spans="3:5" x14ac:dyDescent="0.15">
      <c r="C44" s="32" t="s">
        <v>79</v>
      </c>
      <c r="D44" s="32">
        <v>41</v>
      </c>
      <c r="E44" s="32" t="s">
        <v>20</v>
      </c>
    </row>
    <row r="45" spans="3:5" x14ac:dyDescent="0.15">
      <c r="C45" s="32" t="s">
        <v>82</v>
      </c>
      <c r="D45" s="32">
        <v>42</v>
      </c>
      <c r="E45" s="32" t="s">
        <v>17</v>
      </c>
    </row>
    <row r="46" spans="3:5" x14ac:dyDescent="0.15">
      <c r="C46" s="32" t="s">
        <v>83</v>
      </c>
      <c r="D46" s="32">
        <v>43</v>
      </c>
      <c r="E46" s="32" t="s">
        <v>17</v>
      </c>
    </row>
    <row r="47" spans="3:5" x14ac:dyDescent="0.15">
      <c r="C47" s="32" t="s">
        <v>84</v>
      </c>
      <c r="D47" s="32">
        <v>44</v>
      </c>
      <c r="E47" s="32" t="s">
        <v>17</v>
      </c>
    </row>
    <row r="48" spans="3:5" x14ac:dyDescent="0.15">
      <c r="C48" s="32" t="s">
        <v>85</v>
      </c>
      <c r="D48" s="32">
        <v>45</v>
      </c>
      <c r="E48" s="32" t="s">
        <v>17</v>
      </c>
    </row>
    <row r="49" spans="3:5" x14ac:dyDescent="0.15">
      <c r="C49" s="35" t="s">
        <v>67</v>
      </c>
      <c r="D49" s="35">
        <v>81</v>
      </c>
      <c r="E49" s="35" t="s">
        <v>17</v>
      </c>
    </row>
    <row r="50" spans="3:5" x14ac:dyDescent="0.15">
      <c r="C50" s="35" t="s">
        <v>68</v>
      </c>
      <c r="D50" s="35">
        <v>82</v>
      </c>
      <c r="E50" s="35" t="s">
        <v>17</v>
      </c>
    </row>
    <row r="51" spans="3:5" x14ac:dyDescent="0.15">
      <c r="C51" s="35" t="s">
        <v>69</v>
      </c>
      <c r="D51" s="35">
        <v>83</v>
      </c>
      <c r="E51" s="35" t="s">
        <v>17</v>
      </c>
    </row>
    <row r="52" spans="3:5" x14ac:dyDescent="0.15">
      <c r="C52" s="35" t="s">
        <v>70</v>
      </c>
      <c r="D52" s="35">
        <v>84</v>
      </c>
      <c r="E52" s="35" t="s">
        <v>17</v>
      </c>
    </row>
    <row r="53" spans="3:5" x14ac:dyDescent="0.15">
      <c r="C53" s="35" t="s">
        <v>71</v>
      </c>
      <c r="D53" s="35">
        <v>85</v>
      </c>
      <c r="E53" s="35" t="s">
        <v>17</v>
      </c>
    </row>
    <row r="54" spans="3:5" x14ac:dyDescent="0.15">
      <c r="C54" s="35" t="s">
        <v>72</v>
      </c>
      <c r="D54" s="35">
        <v>86</v>
      </c>
      <c r="E54" s="35" t="s">
        <v>17</v>
      </c>
    </row>
    <row r="55" spans="3:5" x14ac:dyDescent="0.15">
      <c r="C55" s="35" t="s">
        <v>73</v>
      </c>
      <c r="D55" s="35">
        <v>87</v>
      </c>
      <c r="E55" s="35" t="s">
        <v>17</v>
      </c>
    </row>
    <row r="56" spans="3:5" x14ac:dyDescent="0.15">
      <c r="C56" s="36" t="s">
        <v>74</v>
      </c>
      <c r="D56" s="36">
        <v>88</v>
      </c>
      <c r="E56" s="36" t="s">
        <v>17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7"/>
  <sheetViews>
    <sheetView tabSelected="1" view="pageBreakPreview" zoomScaleNormal="100" zoomScaleSheetLayoutView="100" workbookViewId="0">
      <pane xSplit="3" ySplit="9" topLeftCell="D10" activePane="bottomRight" state="frozen"/>
      <selection activeCell="V101" sqref="V101"/>
      <selection pane="topRight" activeCell="V101" sqref="V101"/>
      <selection pane="bottomLeft" activeCell="V101" sqref="V101"/>
      <selection pane="bottomRight"/>
    </sheetView>
  </sheetViews>
  <sheetFormatPr defaultRowHeight="18.75" x14ac:dyDescent="0.45"/>
  <cols>
    <col min="1" max="1" width="8.625" style="14" customWidth="1"/>
    <col min="2" max="2" width="4.375" style="17" customWidth="1"/>
    <col min="3" max="3" width="35.625" style="14" customWidth="1"/>
    <col min="4" max="4" width="8.75" style="14" bestFit="1" customWidth="1"/>
    <col min="5" max="6" width="8.625" style="14" customWidth="1"/>
    <col min="7" max="7" width="11.375" style="14" bestFit="1" customWidth="1"/>
    <col min="8" max="8" width="13.25" style="14" bestFit="1" customWidth="1"/>
    <col min="9" max="9" width="11.375" style="14" bestFit="1" customWidth="1"/>
    <col min="10" max="10" width="13.25" style="14" bestFit="1" customWidth="1"/>
    <col min="11" max="11" width="10" style="14" customWidth="1"/>
    <col min="12" max="16" width="9.25" style="14" bestFit="1" customWidth="1"/>
    <col min="17" max="17" width="9.25" style="15" bestFit="1" customWidth="1"/>
    <col min="18" max="18" width="9.25" style="14" bestFit="1" customWidth="1"/>
    <col min="19" max="19" width="6.875" style="14" bestFit="1" customWidth="1"/>
    <col min="20" max="20" width="8.625" style="16" customWidth="1"/>
    <col min="21" max="21" width="13.25" style="14" customWidth="1"/>
    <col min="22" max="22" width="9.25" style="14" bestFit="1" customWidth="1"/>
    <col min="23" max="16384" width="9" style="13"/>
  </cols>
  <sheetData>
    <row r="1" spans="1:22" x14ac:dyDescent="0.45">
      <c r="A1" s="29" t="s">
        <v>13</v>
      </c>
      <c r="B1" s="13"/>
    </row>
    <row r="2" spans="1:22" s="3" customFormat="1" ht="19.5" thickBot="1" x14ac:dyDescent="0.2">
      <c r="A2" s="58">
        <v>46113</v>
      </c>
      <c r="B2" s="58"/>
      <c r="C2" s="58"/>
      <c r="I2" s="4"/>
    </row>
    <row r="3" spans="1:22" s="3" customFormat="1" x14ac:dyDescent="0.15">
      <c r="A3" s="50" t="s">
        <v>61</v>
      </c>
      <c r="B3" s="51"/>
      <c r="C3" s="5"/>
      <c r="E3" s="30"/>
      <c r="I3" s="4"/>
    </row>
    <row r="4" spans="1:22" s="3" customFormat="1" x14ac:dyDescent="0.15">
      <c r="A4" s="52" t="s">
        <v>62</v>
      </c>
      <c r="B4" s="53"/>
      <c r="C4" s="6"/>
      <c r="I4" s="4"/>
    </row>
    <row r="5" spans="1:22" s="3" customFormat="1" ht="19.5" thickBot="1" x14ac:dyDescent="0.2">
      <c r="A5" s="54" t="s">
        <v>63</v>
      </c>
      <c r="B5" s="55"/>
      <c r="C5" s="7"/>
      <c r="I5" s="4"/>
    </row>
    <row r="6" spans="1:22" s="3" customFormat="1" x14ac:dyDescent="0.15">
      <c r="C6" s="31"/>
      <c r="I6" s="4"/>
    </row>
    <row r="7" spans="1:22" s="8" customFormat="1" x14ac:dyDescent="0.45">
      <c r="A7" s="59" t="s">
        <v>75</v>
      </c>
      <c r="B7" s="59"/>
      <c r="C7" s="59"/>
      <c r="D7" s="9"/>
      <c r="J7" s="10"/>
      <c r="K7" s="10"/>
      <c r="L7" s="11"/>
      <c r="U7" s="12"/>
      <c r="V7" s="12"/>
    </row>
    <row r="8" spans="1:22" ht="18.75" customHeight="1" x14ac:dyDescent="0.15">
      <c r="A8" s="43" t="s">
        <v>78</v>
      </c>
      <c r="B8" s="45" t="s">
        <v>77</v>
      </c>
      <c r="C8" s="45" t="s">
        <v>76</v>
      </c>
      <c r="D8" s="45" t="s">
        <v>15</v>
      </c>
      <c r="E8" s="47" t="s">
        <v>9</v>
      </c>
      <c r="F8" s="49" t="s">
        <v>10</v>
      </c>
      <c r="G8" s="37" t="s">
        <v>11</v>
      </c>
      <c r="H8" s="37"/>
      <c r="I8" s="62" t="s">
        <v>12</v>
      </c>
      <c r="J8" s="62"/>
      <c r="K8" s="63" t="s">
        <v>8</v>
      </c>
      <c r="L8" s="37" t="s">
        <v>7</v>
      </c>
      <c r="M8" s="65" t="s">
        <v>6</v>
      </c>
      <c r="N8" s="37" t="s">
        <v>5</v>
      </c>
      <c r="O8" s="37" t="s">
        <v>4</v>
      </c>
      <c r="P8" s="37" t="s">
        <v>3</v>
      </c>
      <c r="Q8" s="37" t="s">
        <v>2</v>
      </c>
      <c r="R8" s="37" t="s">
        <v>1</v>
      </c>
      <c r="S8" s="39" t="s">
        <v>0</v>
      </c>
      <c r="T8" s="41" t="s">
        <v>14</v>
      </c>
      <c r="U8" s="60" t="s">
        <v>66</v>
      </c>
      <c r="V8" s="56" t="s">
        <v>60</v>
      </c>
    </row>
    <row r="9" spans="1:22" ht="57" thickBot="1" x14ac:dyDescent="0.2">
      <c r="A9" s="44"/>
      <c r="B9" s="46"/>
      <c r="C9" s="46"/>
      <c r="D9" s="46"/>
      <c r="E9" s="48"/>
      <c r="F9" s="48"/>
      <c r="G9" s="19" t="s">
        <v>16</v>
      </c>
      <c r="H9" s="20" t="s">
        <v>81</v>
      </c>
      <c r="I9" s="19" t="s">
        <v>16</v>
      </c>
      <c r="J9" s="20" t="s">
        <v>81</v>
      </c>
      <c r="K9" s="64"/>
      <c r="L9" s="38"/>
      <c r="M9" s="66"/>
      <c r="N9" s="38"/>
      <c r="O9" s="38"/>
      <c r="P9" s="38"/>
      <c r="Q9" s="38"/>
      <c r="R9" s="38"/>
      <c r="S9" s="40"/>
      <c r="T9" s="42"/>
      <c r="U9" s="61"/>
      <c r="V9" s="57"/>
    </row>
    <row r="10" spans="1:22" ht="19.5" thickTop="1" x14ac:dyDescent="0.15">
      <c r="A10" s="21" t="s">
        <v>18</v>
      </c>
      <c r="B10" s="22" t="str">
        <f>IFERROR(INDEX(テーブル!$C$4:$E$56,MATCH($C10,テーブル!$C$4:$C$56,0),2),"")</f>
        <v/>
      </c>
      <c r="C10" s="27"/>
      <c r="D10" s="21" t="str">
        <f>IFERROR(INDEX(テーブル!$C$4:$E$56,MATCH($C10,テーブル!$C$4:$C$56,0),3),"")</f>
        <v/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3">
        <f>SUM(K10:R10)</f>
        <v>0</v>
      </c>
      <c r="T10" s="24" t="str">
        <f>IFERROR(G10/E10,"")</f>
        <v/>
      </c>
      <c r="U10" s="25" t="str">
        <f>IFERROR((G10-H10)/E10,"")</f>
        <v/>
      </c>
      <c r="V10" s="26" t="b">
        <f t="shared" ref="V10:V11" si="0">S10=G10</f>
        <v>1</v>
      </c>
    </row>
    <row r="11" spans="1:22" x14ac:dyDescent="0.15">
      <c r="A11" s="21" t="s">
        <v>18</v>
      </c>
      <c r="B11" s="22" t="str">
        <f>IFERROR(INDEX(テーブル!$C$4:$E$56,MATCH($C11,テーブル!$C$4:$C$56,0),2),"")</f>
        <v/>
      </c>
      <c r="C11" s="27"/>
      <c r="D11" s="21" t="str">
        <f>IFERROR(INDEX(テーブル!$C$4:$E$56,MATCH($C11,テーブル!$C$4:$C$56,0),3),"")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3">
        <f>SUM(K11:R11)</f>
        <v>0</v>
      </c>
      <c r="T11" s="24" t="str">
        <f>IFERROR(G11/E11,"")</f>
        <v/>
      </c>
      <c r="U11" s="25" t="str">
        <f>IFERROR((G11-H11)/E11,"")</f>
        <v/>
      </c>
      <c r="V11" s="26" t="b">
        <f t="shared" si="0"/>
        <v>1</v>
      </c>
    </row>
    <row r="12" spans="1:22" x14ac:dyDescent="0.15">
      <c r="A12" s="21" t="s">
        <v>18</v>
      </c>
      <c r="B12" s="22" t="str">
        <f>IFERROR(INDEX(テーブル!$C$4:$E$56,MATCH($C12,テーブル!$C$4:$C$56,0),2),"")</f>
        <v/>
      </c>
      <c r="C12" s="27"/>
      <c r="D12" s="21" t="str">
        <f>IFERROR(INDEX(テーブル!$C$4:$E$56,MATCH($C12,テーブル!$C$4:$C$56,0),3),"")</f>
        <v/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3">
        <f>SUM(K12:R12)</f>
        <v>0</v>
      </c>
      <c r="T12" s="24" t="str">
        <f>IFERROR(G12/E12,"")</f>
        <v/>
      </c>
      <c r="U12" s="25" t="str">
        <f>IFERROR((G12-H12)/E12,"")</f>
        <v/>
      </c>
      <c r="V12" s="26" t="b">
        <f t="shared" ref="V12" si="1">S12=G12</f>
        <v>1</v>
      </c>
    </row>
    <row r="13" spans="1:22" x14ac:dyDescent="0.15">
      <c r="A13" s="21" t="s">
        <v>18</v>
      </c>
      <c r="B13" s="22" t="str">
        <f>IFERROR(INDEX(テーブル!$C$4:$E$56,MATCH($C13,テーブル!$C$4:$C$56,0),2),"")</f>
        <v/>
      </c>
      <c r="C13" s="27"/>
      <c r="D13" s="21" t="str">
        <f>IFERROR(INDEX(テーブル!$C$4:$E$56,MATCH($C13,テーブル!$C$4:$C$56,0),3),"")</f>
        <v/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3">
        <f>SUM(K13:R13)</f>
        <v>0</v>
      </c>
      <c r="T13" s="24" t="str">
        <f>IFERROR(G13/E13,"")</f>
        <v/>
      </c>
      <c r="U13" s="25" t="str">
        <f>IFERROR((G13-H13)/E13,"")</f>
        <v/>
      </c>
      <c r="V13" s="26" t="b">
        <f t="shared" ref="V13" si="2">S13=G13</f>
        <v>1</v>
      </c>
    </row>
    <row r="14" spans="1:22" ht="13.5" customHeight="1" x14ac:dyDescent="0.45">
      <c r="Q14" s="14"/>
    </row>
    <row r="15" spans="1:22" x14ac:dyDescent="0.45">
      <c r="A15" s="18"/>
      <c r="B15" s="14"/>
      <c r="Q15" s="14"/>
    </row>
    <row r="27" spans="20:20" s="14" customFormat="1" x14ac:dyDescent="0.45">
      <c r="T27" s="16"/>
    </row>
  </sheetData>
  <sheetProtection algorithmName="SHA-512" hashValue="Sun8WI+Et8qlh0HLqhE4+Sf6eFQSHyevDCdB9cNtQb1j3X98TYRoA14uP6yTkX/xJHw1hVUXxUMri6HTVkiXdQ==" saltValue="5w06r5RpaiPQCggpm6fYdQ==" spinCount="100000" sheet="1" objects="1" scenarios="1"/>
  <autoFilter ref="A9:U13" xr:uid="{00000000-0009-0000-0000-000003000000}"/>
  <mergeCells count="25">
    <mergeCell ref="A3:B3"/>
    <mergeCell ref="A4:B4"/>
    <mergeCell ref="A5:B5"/>
    <mergeCell ref="V8:V9"/>
    <mergeCell ref="A2:C2"/>
    <mergeCell ref="A7:C7"/>
    <mergeCell ref="D8:D9"/>
    <mergeCell ref="U8:U9"/>
    <mergeCell ref="I8:J8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G8:H8"/>
    <mergeCell ref="A8:A9"/>
    <mergeCell ref="B8:B9"/>
    <mergeCell ref="C8:C9"/>
    <mergeCell ref="E8:E9"/>
    <mergeCell ref="F8:F9"/>
  </mergeCells>
  <phoneticPr fontId="2"/>
  <conditionalFormatting sqref="F10:F13 I10:J13">
    <cfRule type="expression" dxfId="0" priority="1">
      <formula>$D10="住宅型"</formula>
    </cfRule>
  </conditionalFormatting>
  <dataValidations count="1">
    <dataValidation imeMode="off" allowBlank="1" showInputMessage="1" showErrorMessage="1" sqref="S10:S13" xr:uid="{00000000-0002-0000-0300-000001000000}"/>
  </dataValidations>
  <pageMargins left="1.0236220472440944" right="1.0236220472440944" top="0.74803149606299213" bottom="0.62992125984251968" header="0.51181102362204722" footer="0.51181102362204722"/>
  <pageSetup paperSize="9" scale="52" fitToHeight="0" orientation="landscape" r:id="rId1"/>
  <headerFooter alignWithMargins="0">
    <oddFooter>&amp;R&amp;F&amp;A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4359C0-FC66-4E6D-B27F-5357F190C632}">
          <x14:formula1>
            <xm:f>テーブル!$C$4:$C$56</xm:f>
          </x14:formula1>
          <xm:sqref>C10:C13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テーブル</vt:lpstr>
      <vt:lpstr>（有料）</vt:lpstr>
      <vt:lpstr>'（有料）'!Print_Area</vt:lpstr>
      <vt:lpstr>'（有料）'!Print_Titles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蟹</cp:lastModifiedBy>
  <dcterms:created xsi:type="dcterms:W3CDTF">2021-03-18T01:32:33Z</dcterms:created>
  <dcterms:modified xsi:type="dcterms:W3CDTF">2026-04-02T08:02:00Z</dcterms:modified>
</cp:coreProperties>
</file>