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628"/>
  <workbookPr/>
  <xr:revisionPtr xr6:coauthVersionLast="47" xr6:coauthVersionMax="47" documentId="13_ncr:1_{3D3AA91C-91D2-495E-AF8A-3179A5803D14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使い方" sheetId="1"/>
    <sheet r:id="rId2" name="表紙" sheetId="2"/>
    <sheet r:id="rId3" name="階別入力用" sheetId="3"/>
    <sheet r:id="rId4" name="記入例" sheetId="4"/>
    <sheet r:id="rId5" name="添付・図面チェック" sheetId="5"/>
  </sheets>
  <definedNames>
    <definedName localSheetId="2" name="_xlnm.Print_Area">階別入力用!$A$1:$U$60</definedName>
    <definedName localSheetId="3" name="_xlnm.Print_Area">記入例!$A$1:$U$60</definedName>
    <definedName localSheetId="0" name="_xlnm.Print_Area">使い方!$A$1:$J$10</definedName>
    <definedName localSheetId="4" name="_xlnm.Print_Area">添付・図面チェック!$A$1:$F$12</definedName>
    <definedName localSheetId="1" name="_xlnm.Print_Area">表紙!$A$1:$J$19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2" i="4" l="1"/>
  <c r="R52" i="4"/>
  <c r="S51" i="4"/>
  <c r="R51" i="4"/>
  <c r="S50" i="4"/>
  <c r="R50" i="4"/>
  <c r="S49" i="4"/>
  <c r="R49" i="4"/>
  <c r="S48" i="4"/>
  <c r="R48" i="4"/>
  <c r="S47" i="4"/>
  <c r="R47" i="4"/>
  <c r="S46" i="4"/>
  <c r="R46" i="4"/>
  <c r="S45" i="4"/>
  <c r="R45" i="4"/>
  <c r="S44" i="4"/>
  <c r="R44" i="4"/>
  <c r="S43" i="4"/>
  <c r="R43" i="4"/>
  <c r="S42" i="4"/>
  <c r="R42" i="4"/>
  <c r="S41" i="4"/>
  <c r="R41" i="4"/>
  <c r="S40" i="4"/>
  <c r="R40" i="4"/>
  <c r="S39" i="4"/>
  <c r="R39" i="4"/>
  <c r="S38" i="4"/>
  <c r="R38" i="4"/>
  <c r="S37" i="4"/>
  <c r="R37" i="4"/>
  <c r="S36" i="4"/>
  <c r="R36" i="4"/>
  <c r="S35" i="4"/>
  <c r="R35" i="4"/>
  <c r="S34" i="4"/>
  <c r="R34" i="4"/>
  <c r="S33" i="4"/>
  <c r="R33" i="4"/>
  <c r="S32" i="4"/>
  <c r="R32" i="4"/>
  <c r="S31" i="4"/>
  <c r="R31" i="4"/>
  <c r="S30" i="4"/>
  <c r="R30" i="4"/>
  <c r="S29" i="4"/>
  <c r="R29" i="4"/>
  <c r="S28" i="4"/>
  <c r="R28" i="4"/>
  <c r="S27" i="4"/>
  <c r="R27" i="4"/>
  <c r="S26" i="4"/>
  <c r="R26" i="4"/>
  <c r="S25" i="4"/>
  <c r="R25" i="4"/>
  <c r="S24" i="4"/>
  <c r="R24" i="4"/>
  <c r="S23" i="4"/>
  <c r="R23" i="4"/>
  <c r="S22" i="4"/>
  <c r="R22" i="4"/>
  <c r="S21" i="4"/>
  <c r="R21" i="4"/>
  <c r="S20" i="4"/>
  <c r="R20" i="4"/>
  <c r="S19" i="4"/>
  <c r="R19" i="4"/>
  <c r="S18" i="4"/>
  <c r="R18" i="4"/>
  <c r="S17" i="4"/>
  <c r="R17" i="4"/>
  <c r="H5" i="4" s="1"/>
  <c r="J5" i="4" s="1"/>
  <c r="P5" i="4" s="1"/>
  <c r="S16" i="4"/>
  <c r="R16" i="4"/>
  <c r="S15" i="4"/>
  <c r="R15" i="4"/>
  <c r="S14" i="4"/>
  <c r="R14" i="4"/>
  <c r="S13" i="4"/>
  <c r="R13" i="4"/>
  <c r="L5" i="4"/>
  <c r="N5" i="4" s="1"/>
  <c r="F5" i="4"/>
  <c r="S52" i="3"/>
  <c r="R52" i="3"/>
  <c r="S51" i="3"/>
  <c r="R51" i="3"/>
  <c r="S50" i="3"/>
  <c r="R50" i="3"/>
  <c r="S49" i="3"/>
  <c r="R49" i="3"/>
  <c r="S48" i="3"/>
  <c r="R48" i="3"/>
  <c r="S47" i="3"/>
  <c r="R47" i="3"/>
  <c r="S46" i="3"/>
  <c r="R46" i="3"/>
  <c r="S45" i="3"/>
  <c r="R45" i="3"/>
  <c r="S44" i="3"/>
  <c r="R44" i="3"/>
  <c r="S43" i="3"/>
  <c r="R43" i="3"/>
  <c r="S42" i="3"/>
  <c r="R42" i="3"/>
  <c r="S41" i="3"/>
  <c r="R41" i="3"/>
  <c r="S40" i="3"/>
  <c r="R40" i="3"/>
  <c r="S39" i="3"/>
  <c r="R39" i="3"/>
  <c r="S38" i="3"/>
  <c r="R38" i="3"/>
  <c r="S37" i="3"/>
  <c r="R37" i="3"/>
  <c r="S36" i="3"/>
  <c r="R36" i="3"/>
  <c r="S35" i="3"/>
  <c r="R35" i="3"/>
  <c r="S34" i="3"/>
  <c r="R34" i="3"/>
  <c r="S33" i="3"/>
  <c r="R33" i="3"/>
  <c r="S32" i="3"/>
  <c r="R32" i="3"/>
  <c r="S31" i="3"/>
  <c r="R31" i="3"/>
  <c r="S30" i="3"/>
  <c r="R30" i="3"/>
  <c r="S29" i="3"/>
  <c r="R29" i="3"/>
  <c r="S28" i="3"/>
  <c r="R28" i="3"/>
  <c r="S27" i="3"/>
  <c r="R27" i="3"/>
  <c r="S26" i="3"/>
  <c r="R26" i="3"/>
  <c r="S25" i="3"/>
  <c r="R25" i="3"/>
  <c r="S24" i="3"/>
  <c r="R24" i="3"/>
  <c r="S23" i="3"/>
  <c r="R23" i="3"/>
  <c r="S22" i="3"/>
  <c r="R22" i="3"/>
  <c r="S21" i="3"/>
  <c r="R21" i="3"/>
  <c r="S20" i="3"/>
  <c r="R20" i="3"/>
  <c r="S19" i="3"/>
  <c r="R19" i="3"/>
  <c r="S18" i="3"/>
  <c r="R18" i="3"/>
  <c r="S17" i="3"/>
  <c r="R17" i="3"/>
  <c r="S16" i="3"/>
  <c r="R16" i="3"/>
  <c r="S15" i="3"/>
  <c r="R15" i="3"/>
  <c r="S14" i="3"/>
  <c r="R14" i="3"/>
  <c r="S13" i="3"/>
  <c r="R13" i="3"/>
  <c r="L5" i="3"/>
  <c r="N5" i="3" s="1"/>
  <c r="H5" i="3"/>
  <c r="J5" i="3" s="1"/>
  <c r="P5" i="3" s="1"/>
  <c r="F5" i="3"/>
</calcChain>
</file>

<file path=xl/sharedStrings.xml><?xml version="1.0" encoding="utf-8"?>
<sst xmlns="http://schemas.openxmlformats.org/spreadsheetml/2006/main" count="224" uniqueCount="125">
  <si>
    <t>普通階・無窓階算定表（確認重視版 Low-E記入例付き）</t>
  </si>
  <si>
    <t>Low-Eガラスの記載誤りを減らすため、記入例と注意事項を追加しています。</t>
  </si>
  <si>
    <t>使い方</t>
  </si>
  <si>
    <t>1. 「表紙」に建築物概要、用途区分、収容人員、階別床面積を記載してください。</t>
  </si>
  <si>
    <t>2. 「階別入力用」を必要な階数分コピーし、対象階ごとに入力してください。</t>
  </si>
  <si>
    <t>3. 有効開口部一覧では、建具種別、ガラス種類、フィルム、外部シャッター等を分けて記載してください。</t>
  </si>
  <si>
    <t>4. Low-Eガラスを採用する場合は、記入例のAW3・AW4を参考に、基材ガラス、膜の位置、複層構成等を備考欄又は建具表等に記載してください。</t>
  </si>
  <si>
    <t>5. 無窓階となる場合は、理由欄に理由を明示してください。</t>
  </si>
  <si>
    <t>普通階・無窓階算定表 表紙</t>
  </si>
  <si>
    <t>建築物全体の情報はこの表紙に記載してください。各階の判定は階別入力用シートをコピーして作成してください。</t>
  </si>
  <si>
    <t>1. 建築物の概要</t>
  </si>
  <si>
    <t>建築士名</t>
  </si>
  <si>
    <t>物件名</t>
  </si>
  <si>
    <t>所在地</t>
  </si>
  <si>
    <t>主たる用途</t>
  </si>
  <si>
    <t>複数用途がある場合の用途区分</t>
  </si>
  <si>
    <t>収容人員</t>
  </si>
  <si>
    <t>2. 階別床面積一覧</t>
  </si>
  <si>
    <t>階</t>
  </si>
  <si>
    <t>階床面積</t>
  </si>
  <si>
    <t>普通階・無窓階</t>
  </si>
  <si>
    <t>理由</t>
  </si>
  <si>
    <t>備考</t>
  </si>
  <si>
    <t>確認</t>
  </si>
  <si>
    <t>普通階・無窓階算定表（階別入力用）</t>
  </si>
  <si>
    <t>各階ごとにこのシートをコピーしてください。建具表、キープラン、平面図と相互に確認できるように記載してください。</t>
  </si>
  <si>
    <t>1. 判定結果</t>
  </si>
  <si>
    <t>対象階</t>
  </si>
  <si>
    <t>基準床面積</t>
  </si>
  <si>
    <t>有効開口面積合計</t>
  </si>
  <si>
    <t>算定結果</t>
  </si>
  <si>
    <t>大型開口採用数</t>
  </si>
  <si>
    <t>大型開口確認</t>
  </si>
  <si>
    <t>理由記載確認</t>
  </si>
  <si>
    <t>無窓階となる理由</t>
  </si>
  <si>
    <t>2. 有効開口部一覧</t>
  </si>
  <si>
    <t>No.</t>
  </si>
  <si>
    <t>建具記号</t>
  </si>
  <si>
    <t>腰高(m)</t>
  </si>
  <si>
    <t>建具種別</t>
  </si>
  <si>
    <t>ガラス種類</t>
  </si>
  <si>
    <t>厚さ(mm)</t>
  </si>
  <si>
    <t>開放方式</t>
  </si>
  <si>
    <t>鍵(内側)</t>
  </si>
  <si>
    <t>フィルム等</t>
  </si>
  <si>
    <t>外部シャッター等</t>
  </si>
  <si>
    <t>足場奥行(m)</t>
  </si>
  <si>
    <t>風除室等</t>
  </si>
  <si>
    <t>採用</t>
  </si>
  <si>
    <t>算定方法</t>
  </si>
  <si>
    <t>W(m)</t>
  </si>
  <si>
    <t>H(m)</t>
  </si>
  <si>
    <t>枚数</t>
  </si>
  <si>
    <t>有効面積(㎡)</t>
  </si>
  <si>
    <t>大型判定</t>
  </si>
  <si>
    <t>有効幅員(m)</t>
  </si>
  <si>
    <t>3. 確認事項</t>
  </si>
  <si>
    <t>確認1</t>
  </si>
  <si>
    <t>未確認</t>
  </si>
  <si>
    <t>当該階で普通階・無窓階の判定を行っている</t>
  </si>
  <si>
    <t>確認2</t>
  </si>
  <si>
    <t>算定した有効開口部を平面図又はキープラン、建具表等で相互に確認できる</t>
  </si>
  <si>
    <t>確認3</t>
  </si>
  <si>
    <t>有効開口部から道路又は道路に通ずる幅員1.0m以上の通路その他空地までを図示している</t>
  </si>
  <si>
    <t>確認4</t>
  </si>
  <si>
    <t>無窓階となる場合は、その理由を上記欄に記載している</t>
  </si>
  <si>
    <t>確認5</t>
  </si>
  <si>
    <t>物品、陳列棚、機械設備等の配置と有効開口部の関係を確認している</t>
  </si>
  <si>
    <t>普通階・無窓階算定表（記入例）</t>
  </si>
  <si>
    <t>1階</t>
  </si>
  <si>
    <t>普通階判定のため記載不要（記入例）</t>
  </si>
  <si>
    <t>AW1</t>
  </si>
  <si>
    <t>AW</t>
  </si>
  <si>
    <t>普通板ガラス</t>
  </si>
  <si>
    <t>手動</t>
  </si>
  <si>
    <t>クレセント</t>
  </si>
  <si>
    <t>なし</t>
  </si>
  <si>
    <t>有効開口寸法（引き違い）</t>
  </si>
  <si>
    <t>キープラン及び建具表で色付け</t>
  </si>
  <si>
    <t>AW2</t>
  </si>
  <si>
    <t>型板ガラス</t>
  </si>
  <si>
    <t>フィルムA</t>
  </si>
  <si>
    <t>あり（手動）</t>
  </si>
  <si>
    <t>外部シャッター厚み・開放方式を記載</t>
  </si>
  <si>
    <t>FIX1</t>
  </si>
  <si>
    <t>FIX</t>
  </si>
  <si>
    <t>内側（採用）</t>
  </si>
  <si>
    <t>ガラス寸法</t>
  </si>
  <si>
    <t>大型開口部</t>
  </si>
  <si>
    <t>AW3</t>
  </si>
  <si>
    <t>Low-Eガラス</t>
  </si>
  <si>
    <t>Low-E</t>
  </si>
  <si>
    <t>Low-E膜付き。備考又は建具表に基材ガラスを記載：基材 普通板ガラス6mm</t>
  </si>
  <si>
    <t>AW4</t>
  </si>
  <si>
    <t>複層ガラス</t>
  </si>
  <si>
    <t>複層Low-E例：室外側Low-E膜、普通板6mm＋空気層＋普通板6mm</t>
  </si>
  <si>
    <t>確認済</t>
  </si>
  <si>
    <t>該当なし</t>
  </si>
  <si>
    <t>添付・図面チェック</t>
  </si>
  <si>
    <t>提出前に、図面等で次の内容が確認できるか確認してください。</t>
  </si>
  <si>
    <t>区分</t>
  </si>
  <si>
    <t>確認事項</t>
  </si>
  <si>
    <t>該当図面・資料</t>
  </si>
  <si>
    <t>補足</t>
  </si>
  <si>
    <t>用途・収容人員</t>
  </si>
  <si>
    <t>主たる用途、複数用途がある場合の各用途区分、面積及び収容人員の算定根拠が分かる。</t>
  </si>
  <si>
    <t>表紙、用途別面積表、収容人員算定表等</t>
  </si>
  <si>
    <t>避難</t>
  </si>
  <si>
    <t>避難経路、出入口、通路、室の区画その他避難安全上必要な事項が分かる。</t>
  </si>
  <si>
    <t>平面図、レイアウト図等</t>
  </si>
  <si>
    <t>使用実態</t>
  </si>
  <si>
    <t>物品、陳列棚、機械設備等の配置が分かる。高さ1.5m以上の物品は明示している。</t>
  </si>
  <si>
    <t>物品配置図、レイアウト図等</t>
  </si>
  <si>
    <t>各階ごとに普通階・無窓階の判定を行っている。</t>
  </si>
  <si>
    <t>階別入力用、キープラン、建具表等</t>
  </si>
  <si>
    <t>無窓階となる階について、無窓階となる理由を明示している。</t>
  </si>
  <si>
    <t>階別入力用、図面等</t>
  </si>
  <si>
    <t>有効開口部から道路又は道路に通ずる幅員1.0m以上の通路その他空地までの有効幅員が分かる。</t>
  </si>
  <si>
    <t>配置図、キープラン等</t>
  </si>
  <si>
    <t>建具・開口部</t>
  </si>
  <si>
    <t>ガラス種類、Low-E、フィルム、外部シャッター、鍵、開放方式等が分かる。</t>
  </si>
  <si>
    <t>階別入力用、建具表、仕様書等</t>
  </si>
  <si>
    <t>自動火災報知設備</t>
  </si>
  <si>
    <t>警戒区域の確認に必要な場合、梁伏図、部材表その他資料を添付している。</t>
  </si>
  <si>
    <t>梁伏図、部材表等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</si>
</sst>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15">
    <font>
      <sz val="11"/>
      <color theme="1"/>
      <name val="ＭＳ Ｐゴシック"/>
      <family val="2"/>
      <scheme val="minor"/>
    </font>
    <font>
      <b/>
      <sz val="14"/>
      <color rgb="FFFFFFFF"/>
      <name val="Yu Gothic"/>
      <family val="3"/>
      <charset val="128"/>
    </font>
    <font>
      <sz val="9"/>
      <color rgb="FF666666"/>
      <name val="Yu Gothic"/>
      <family val="3"/>
      <charset val="128"/>
    </font>
    <font>
      <b/>
      <sz val="10"/>
      <color rgb="FFFFFFFF"/>
      <name val="Yu Gothic"/>
      <family val="3"/>
      <charset val="128"/>
    </font>
    <font>
      <sz val="10"/>
      <name val="Yu Gothic"/>
      <family val="3"/>
      <charset val="128"/>
    </font>
    <font>
      <b/>
      <sz val="9"/>
      <name val="Yu Gothic"/>
      <family val="3"/>
      <charset val="128"/>
    </font>
    <font>
      <sz val="9"/>
      <color rgb="FF0000FF"/>
      <name val="Yu Gothic"/>
      <family val="3"/>
      <charset val="128"/>
    </font>
    <font>
      <sz val="9"/>
      <color rgb="FF000000"/>
      <name val="Yu Gothic"/>
      <family val="3"/>
      <charset val="128"/>
    </font>
    <font>
      <b/>
      <sz val="10"/>
      <name val="Yu Gothic"/>
      <family val="3"/>
      <charset val="128"/>
    </font>
    <font>
      <b/>
      <sz val="8"/>
      <color rgb="FFFFFFFF"/>
      <name val="Yu Gothic"/>
      <family val="3"/>
      <charset val="128"/>
    </font>
    <font>
      <sz val="8"/>
      <name val="Yu Gothic"/>
      <family val="3"/>
      <charset val="128"/>
    </font>
    <font>
      <sz val="8"/>
      <color rgb="FF0000FF"/>
      <name val="Yu Gothic"/>
      <family val="3"/>
      <charset val="128"/>
    </font>
    <font>
      <sz val="9"/>
      <name val="Yu Gothic"/>
      <family val="3"/>
      <charset val="128"/>
    </font>
    <font>
      <b/>
      <sz val="9"/>
      <color rgb="FFFFFFFF"/>
      <name val="Yu Gothic"/>
      <family val="3"/>
      <charset val="128"/>
    </font>
    <font>
      <sz val="6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E7E6E6"/>
      </patternFill>
    </fill>
    <fill>
      <patternFill patternType="solid">
        <fgColor rgb="FFD9EAF7"/>
      </patternFill>
    </fill>
    <fill>
      <patternFill patternType="solid">
        <fgColor rgb="FFE2F0D9"/>
      </patternFill>
    </fill>
    <fill>
      <patternFill patternType="solid">
        <fgColor rgb="FFFFF2CC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 style="medium">
        <color rgb="FF1F4E78"/>
      </top>
      <bottom style="medium">
        <color rgb="FF1F4E78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vertical="center" wrapText="1"/>
    </xf>
    <xf numFmtId="0" fontId="0" fillId="0" borderId="2" xfId="0" applyBorder="1"/>
    <xf numFmtId="2" fontId="7" fillId="5" borderId="2" xfId="0" applyNumberFormat="1" applyFont="1" applyFill="1" applyBorder="1" applyAlignment="1">
      <alignment vertical="center" wrapText="1"/>
    </xf>
    <xf numFmtId="176" fontId="7" fillId="5" borderId="2" xfId="0" applyNumberFormat="1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/>
    </xf>
    <xf numFmtId="0" fontId="11" fillId="4" borderId="2" xfId="0" applyFont="1" applyFill="1" applyBorder="1" applyAlignment="1">
      <alignment vertical="center" wrapText="1"/>
    </xf>
    <xf numFmtId="176" fontId="10" fillId="5" borderId="2" xfId="0" applyNumberFormat="1" applyFont="1" applyFill="1" applyBorder="1" applyAlignment="1">
      <alignment vertical="center" wrapText="1"/>
    </xf>
    <xf numFmtId="0" fontId="10" fillId="5" borderId="2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0" fillId="0" borderId="0" xfId="0"/>
    <xf numFmtId="0" fontId="4" fillId="0" borderId="0" xfId="0" applyFont="1" applyAlignment="1">
      <alignment wrapText="1"/>
    </xf>
    <xf numFmtId="0" fontId="3" fillId="2" borderId="1" xfId="0" applyFont="1" applyFill="1" applyBorder="1" applyAlignment="1">
      <alignment vertical="center"/>
    </xf>
    <xf numFmtId="0" fontId="0" fillId="0" borderId="1" xfId="0" applyBorder="1"/>
    <xf numFmtId="0" fontId="2" fillId="0" borderId="0" xfId="0" applyFont="1"/>
    <xf numFmtId="0" fontId="6" fillId="4" borderId="2" xfId="0" applyFont="1" applyFill="1" applyBorder="1" applyAlignment="1">
      <alignment vertical="center" wrapText="1"/>
    </xf>
    <xf numFmtId="0" fontId="0" fillId="0" borderId="2" xfId="0" applyBorder="1"/>
    <xf numFmtId="0" fontId="12" fillId="6" borderId="2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vertical="center" wrapText="1"/>
    </xf>
  </cellXfs>
  <cellStyles count="1">
    <cellStyle name="標準" xfId="0" builtinId="0"/>
  </cellStyles>
  <dxfs count="10">
    <dxf>
      <fill>
        <patternFill patternType="solid">
          <fgColor rgb="FFF4CCCC"/>
        </patternFill>
      </fill>
    </dxf>
    <dxf>
      <fill>
        <patternFill patternType="solid">
          <fgColor rgb="FFF4CCCC"/>
        </patternFill>
      </fill>
    </dxf>
    <dxf>
      <fill>
        <patternFill patternType="solid">
          <fgColor rgb="FFF4CCCC"/>
        </patternFill>
      </fill>
    </dxf>
    <dxf>
      <fill>
        <patternFill patternType="solid">
          <fgColor rgb="FFE2F0D9"/>
        </patternFill>
      </fill>
    </dxf>
    <dxf>
      <fill>
        <patternFill patternType="solid">
          <fgColor rgb="FFF4CCCC"/>
        </patternFill>
      </fill>
    </dxf>
    <dxf>
      <fill>
        <patternFill patternType="solid">
          <fgColor rgb="FFF4CCCC"/>
        </patternFill>
      </fill>
    </dxf>
    <dxf>
      <fill>
        <patternFill patternType="solid">
          <fgColor rgb="FFF4CCCC"/>
        </patternFill>
      </fill>
    </dxf>
    <dxf>
      <fill>
        <patternFill patternType="solid">
          <fgColor rgb="FFF4CCCC"/>
        </patternFill>
      </fill>
    </dxf>
    <dxf>
      <fill>
        <patternFill patternType="solid">
          <fgColor rgb="FFE2F0D9"/>
        </patternFill>
      </fill>
    </dxf>
    <dxf>
      <fill>
        <patternFill patternType="solid">
          <fgColor rgb="FFF4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showGridLines="0" tabSelected="1" zoomScale="95" workbookViewId="0">
      <selection sqref="A1:J1"/>
    </sheetView>
  </sheetViews>
  <sheetFormatPr defaultRowHeight="13.5"/>
  <cols>
    <col min="1" max="10" width="15" customWidth="1"/>
  </cols>
  <sheetData>
    <row r="1" spans="1:10" ht="24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6.5">
      <c r="A2" s="20" t="s">
        <v>1</v>
      </c>
      <c r="B2" s="16"/>
      <c r="C2" s="16"/>
      <c r="D2" s="16"/>
      <c r="E2" s="16"/>
      <c r="F2" s="16"/>
      <c r="G2" s="16"/>
      <c r="H2" s="16"/>
      <c r="I2" s="16"/>
      <c r="J2" s="16"/>
    </row>
    <row r="4" spans="1:10" ht="16.5">
      <c r="A4" s="18" t="s">
        <v>2</v>
      </c>
      <c r="B4" s="19"/>
      <c r="C4" s="19"/>
      <c r="D4" s="19"/>
      <c r="E4" s="19"/>
      <c r="F4" s="19"/>
      <c r="G4" s="19"/>
      <c r="H4" s="19"/>
      <c r="I4" s="19"/>
      <c r="J4" s="19"/>
    </row>
    <row r="5" spans="1:10" ht="16.5">
      <c r="A5" s="17" t="s">
        <v>3</v>
      </c>
      <c r="B5" s="16"/>
      <c r="C5" s="16"/>
      <c r="D5" s="16"/>
      <c r="E5" s="16"/>
      <c r="F5" s="16"/>
      <c r="G5" s="16"/>
      <c r="H5" s="16"/>
      <c r="I5" s="16"/>
      <c r="J5" s="16"/>
    </row>
    <row r="6" spans="1:10" ht="16.5">
      <c r="A6" s="17" t="s">
        <v>4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16.5">
      <c r="A7" s="17" t="s">
        <v>5</v>
      </c>
      <c r="B7" s="16"/>
      <c r="C7" s="16"/>
      <c r="D7" s="16"/>
      <c r="E7" s="16"/>
      <c r="F7" s="16"/>
      <c r="G7" s="16"/>
      <c r="H7" s="16"/>
      <c r="I7" s="16"/>
      <c r="J7" s="16"/>
    </row>
    <row r="8" spans="1:10" ht="16.5">
      <c r="A8" s="17" t="s">
        <v>6</v>
      </c>
      <c r="B8" s="16"/>
      <c r="C8" s="16"/>
      <c r="D8" s="16"/>
      <c r="E8" s="16"/>
      <c r="F8" s="16"/>
      <c r="G8" s="16"/>
      <c r="H8" s="16"/>
      <c r="I8" s="16"/>
      <c r="J8" s="16"/>
    </row>
    <row r="9" spans="1:10" ht="16.5">
      <c r="A9" s="17" t="s">
        <v>7</v>
      </c>
      <c r="B9" s="16"/>
      <c r="C9" s="16"/>
      <c r="D9" s="16"/>
      <c r="E9" s="16"/>
      <c r="F9" s="16"/>
      <c r="G9" s="16"/>
      <c r="H9" s="16"/>
      <c r="I9" s="16"/>
      <c r="J9" s="16"/>
    </row>
  </sheetData>
  <mergeCells count="8">
    <mergeCell ref="A1:J1"/>
    <mergeCell ref="A5:J5"/>
    <mergeCell ref="A8:J8"/>
    <mergeCell ref="A6:J6"/>
    <mergeCell ref="A9:J9"/>
    <mergeCell ref="A4:J4"/>
    <mergeCell ref="A7:J7"/>
    <mergeCell ref="A2:J2"/>
  </mergeCells>
  <phoneticPr fontId="14"/>
  <pageMargins left="0.25" right="0.25" top="0.25" bottom="0.25" header="0.5" footer="0.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9"/>
  <sheetViews>
    <sheetView showGridLines="0" zoomScale="90" workbookViewId="0"/>
  </sheetViews>
  <sheetFormatPr defaultRowHeight="13.5"/>
  <cols>
    <col min="1" max="1" width="8" customWidth="1"/>
    <col min="2" max="2" width="12" customWidth="1"/>
    <col min="3" max="3" width="16" customWidth="1"/>
    <col min="4" max="4" width="20" customWidth="1"/>
    <col min="5" max="5" width="8" customWidth="1"/>
    <col min="6" max="6" width="12" customWidth="1"/>
    <col min="7" max="7" width="16" customWidth="1"/>
    <col min="8" max="8" width="20" customWidth="1"/>
    <col min="9" max="9" width="18" customWidth="1"/>
    <col min="10" max="10" width="10" customWidth="1"/>
  </cols>
  <sheetData>
    <row r="1" spans="1:10" ht="24">
      <c r="A1" s="15" t="s">
        <v>8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6.5">
      <c r="A2" s="20" t="s">
        <v>9</v>
      </c>
      <c r="B2" s="16"/>
      <c r="C2" s="16"/>
      <c r="D2" s="16"/>
      <c r="E2" s="16"/>
      <c r="F2" s="16"/>
      <c r="G2" s="16"/>
      <c r="H2" s="16"/>
      <c r="I2" s="16"/>
      <c r="J2" s="16"/>
    </row>
    <row r="4" spans="1:10" ht="16.5">
      <c r="A4" s="18" t="s">
        <v>10</v>
      </c>
      <c r="B4" s="19"/>
      <c r="C4" s="19"/>
      <c r="D4" s="19"/>
      <c r="E4" s="19"/>
      <c r="F4" s="19"/>
      <c r="G4" s="19"/>
      <c r="H4" s="19"/>
      <c r="I4" s="19"/>
      <c r="J4" s="19"/>
    </row>
    <row r="5" spans="1:10" ht="15.75">
      <c r="A5" s="1" t="s">
        <v>11</v>
      </c>
      <c r="B5" s="21"/>
      <c r="C5" s="22"/>
      <c r="D5" s="1" t="s">
        <v>12</v>
      </c>
      <c r="E5" s="21"/>
      <c r="F5" s="22"/>
      <c r="G5" s="1" t="s">
        <v>13</v>
      </c>
      <c r="H5" s="21"/>
      <c r="I5" s="22"/>
      <c r="J5" s="22"/>
    </row>
    <row r="6" spans="1:10" ht="31.5">
      <c r="A6" s="1" t="s">
        <v>14</v>
      </c>
      <c r="B6" s="21"/>
      <c r="C6" s="22"/>
      <c r="D6" s="1" t="s">
        <v>15</v>
      </c>
      <c r="E6" s="21"/>
      <c r="F6" s="22"/>
      <c r="G6" s="22"/>
      <c r="H6" s="1" t="s">
        <v>16</v>
      </c>
      <c r="I6" s="21"/>
      <c r="J6" s="22"/>
    </row>
    <row r="8" spans="1:10" ht="16.5">
      <c r="A8" s="18" t="s">
        <v>17</v>
      </c>
      <c r="B8" s="19"/>
      <c r="C8" s="19"/>
      <c r="D8" s="19"/>
      <c r="E8" s="19"/>
      <c r="F8" s="19"/>
      <c r="G8" s="19"/>
      <c r="H8" s="19"/>
      <c r="I8" s="19"/>
      <c r="J8" s="19"/>
    </row>
    <row r="9" spans="1:10" ht="15.75">
      <c r="A9" s="1" t="s">
        <v>18</v>
      </c>
      <c r="B9" s="1" t="s">
        <v>19</v>
      </c>
      <c r="C9" s="1" t="s">
        <v>20</v>
      </c>
      <c r="D9" s="1" t="s">
        <v>21</v>
      </c>
      <c r="E9" s="1" t="s">
        <v>18</v>
      </c>
      <c r="F9" s="1" t="s">
        <v>19</v>
      </c>
      <c r="G9" s="1" t="s">
        <v>20</v>
      </c>
      <c r="H9" s="1" t="s">
        <v>21</v>
      </c>
      <c r="I9" s="1" t="s">
        <v>22</v>
      </c>
      <c r="J9" s="1" t="s">
        <v>23</v>
      </c>
    </row>
    <row r="10" spans="1:10" ht="15.7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15.7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15.7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15.7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5.7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15.7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15.7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5.7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15.7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15.75">
      <c r="A19" s="2"/>
      <c r="B19" s="2"/>
      <c r="C19" s="2"/>
      <c r="D19" s="2"/>
      <c r="E19" s="2"/>
      <c r="F19" s="2"/>
      <c r="G19" s="2"/>
      <c r="H19" s="2"/>
      <c r="I19" s="2"/>
      <c r="J19" s="2"/>
    </row>
  </sheetData>
  <mergeCells count="10">
    <mergeCell ref="A1:J1"/>
    <mergeCell ref="B6:C6"/>
    <mergeCell ref="I6:J6"/>
    <mergeCell ref="A8:J8"/>
    <mergeCell ref="B5:C5"/>
    <mergeCell ref="H5:J5"/>
    <mergeCell ref="E5:F5"/>
    <mergeCell ref="A4:J4"/>
    <mergeCell ref="A2:J2"/>
    <mergeCell ref="E6:G6"/>
  </mergeCells>
  <phoneticPr fontId="14"/>
  <pageMargins left="0.25" right="0.25" top="0.25" bottom="0.25" header="0.5" footer="0.5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61"/>
  <sheetViews>
    <sheetView showGridLines="0" zoomScale="85" zoomScaleNormal="85" workbookViewId="0">
      <pane ySplit="12" topLeftCell="A13" activePane="bottomLeft" state="frozen"/>
      <selection pane="bottomLeft" sqref="A1:U1"/>
    </sheetView>
  </sheetViews>
  <sheetFormatPr defaultRowHeight="13.5"/>
  <cols>
    <col min="1" max="1" width="5.5" customWidth="1"/>
    <col min="2" max="2" width="9.25" customWidth="1"/>
    <col min="3" max="3" width="9" customWidth="1"/>
    <col min="4" max="4" width="10.75" customWidth="1"/>
    <col min="5" max="5" width="14.125" customWidth="1"/>
    <col min="6" max="6" width="9" customWidth="1"/>
    <col min="7" max="7" width="15.5" customWidth="1"/>
    <col min="8" max="9" width="14" customWidth="1"/>
    <col min="10" max="10" width="18" customWidth="1"/>
    <col min="11" max="11" width="12" customWidth="1"/>
    <col min="12" max="12" width="14" customWidth="1"/>
    <col min="13" max="13" width="7" customWidth="1"/>
    <col min="14" max="14" width="22" customWidth="1"/>
    <col min="15" max="16" width="8" customWidth="1"/>
    <col min="17" max="17" width="7" customWidth="1"/>
    <col min="18" max="18" width="13" customWidth="1"/>
    <col min="19" max="19" width="10" customWidth="1"/>
    <col min="20" max="20" width="12" customWidth="1"/>
    <col min="21" max="21" width="41.375" customWidth="1"/>
  </cols>
  <sheetData>
    <row r="1" spans="1:21" ht="24" customHeight="1">
      <c r="A1" s="15" t="s">
        <v>24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ht="24" customHeight="1">
      <c r="A2" s="20" t="s">
        <v>25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ht="20.100000000000001" customHeight="1"/>
    <row r="4" spans="1:21" ht="20.100000000000001" customHeight="1">
      <c r="A4" s="18" t="s">
        <v>26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</row>
    <row r="5" spans="1:21" ht="27.75" customHeight="1">
      <c r="A5" s="1" t="s">
        <v>27</v>
      </c>
      <c r="B5" s="2"/>
      <c r="C5" s="1" t="s">
        <v>19</v>
      </c>
      <c r="D5" s="2"/>
      <c r="E5" s="1" t="s">
        <v>28</v>
      </c>
      <c r="F5" s="4">
        <f>IFERROR(D5/30,"")</f>
        <v>0</v>
      </c>
      <c r="G5" s="1" t="s">
        <v>29</v>
      </c>
      <c r="H5" s="5">
        <f>SUMIFS(R13:R52,M13:M52,"採用")</f>
        <v>0</v>
      </c>
      <c r="I5" s="1" t="s">
        <v>30</v>
      </c>
      <c r="J5" s="6" t="str">
        <f>IF(OR(F5="",H5=""),"未判定",IF(H5&gt;=F5,"普通階","無窓階"))</f>
        <v>普通階</v>
      </c>
      <c r="K5" s="1" t="s">
        <v>31</v>
      </c>
      <c r="L5" s="7">
        <f>COUNTIFS(M13:M52,"採用",S13:S52,"該当")</f>
        <v>0</v>
      </c>
      <c r="M5" s="1" t="s">
        <v>32</v>
      </c>
      <c r="N5" s="7" t="str">
        <f>IF(L5&gt;=2,"2か所以上あり","要確認")</f>
        <v>要確認</v>
      </c>
      <c r="O5" s="1" t="s">
        <v>33</v>
      </c>
      <c r="P5" s="24" t="str">
        <f>IF(J5="無窓階",IF(B7&lt;&gt;"","記載あり","未記載"),"-")</f>
        <v>-</v>
      </c>
      <c r="Q5" s="22"/>
      <c r="R5" s="22"/>
      <c r="S5" s="22"/>
      <c r="T5" s="22"/>
      <c r="U5" s="22"/>
    </row>
    <row r="6" spans="1:21" ht="20.100000000000001" customHeight="1"/>
    <row r="7" spans="1:21" ht="44.25" customHeight="1">
      <c r="A7" s="1" t="s">
        <v>34</v>
      </c>
      <c r="B7" s="21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</row>
    <row r="8" spans="1:21" ht="20.100000000000001" customHeight="1">
      <c r="A8" s="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</row>
    <row r="9" spans="1:21" ht="20.100000000000001" customHeight="1"/>
    <row r="10" spans="1:21" ht="20.100000000000001" customHeight="1"/>
    <row r="11" spans="1:21" ht="20.100000000000001" customHeight="1">
      <c r="A11" s="18" t="s">
        <v>35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</row>
    <row r="12" spans="1:21" ht="42" customHeight="1">
      <c r="A12" s="8" t="s">
        <v>36</v>
      </c>
      <c r="B12" s="8" t="s">
        <v>37</v>
      </c>
      <c r="C12" s="8" t="s">
        <v>38</v>
      </c>
      <c r="D12" s="8" t="s">
        <v>39</v>
      </c>
      <c r="E12" s="8" t="s">
        <v>40</v>
      </c>
      <c r="F12" s="8" t="s">
        <v>41</v>
      </c>
      <c r="G12" s="8" t="s">
        <v>42</v>
      </c>
      <c r="H12" s="8" t="s">
        <v>43</v>
      </c>
      <c r="I12" s="8" t="s">
        <v>44</v>
      </c>
      <c r="J12" s="8" t="s">
        <v>45</v>
      </c>
      <c r="K12" s="8" t="s">
        <v>46</v>
      </c>
      <c r="L12" s="8" t="s">
        <v>47</v>
      </c>
      <c r="M12" s="8" t="s">
        <v>48</v>
      </c>
      <c r="N12" s="8" t="s">
        <v>49</v>
      </c>
      <c r="O12" s="8" t="s">
        <v>50</v>
      </c>
      <c r="P12" s="8" t="s">
        <v>51</v>
      </c>
      <c r="Q12" s="8" t="s">
        <v>52</v>
      </c>
      <c r="R12" s="8" t="s">
        <v>53</v>
      </c>
      <c r="S12" s="8" t="s">
        <v>54</v>
      </c>
      <c r="T12" s="8" t="s">
        <v>55</v>
      </c>
      <c r="U12" s="8" t="s">
        <v>22</v>
      </c>
    </row>
    <row r="13" spans="1:21" ht="20.100000000000001" customHeight="1">
      <c r="A13" s="9">
        <v>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1" t="str">
        <f t="shared" ref="R13:R52" si="0">IF(OR(O13="",P13="",Q13=""),"",O13*P13*Q13)</f>
        <v/>
      </c>
      <c r="S13" s="12" t="str">
        <f t="shared" ref="S13:S52" si="1">IF(OR(O13="",P13=""),"",IF(OR(AND(O13&gt;=0.75,P13&gt;=1.2),MIN(O13,P13)&gt;=1),"該当","非該当"))</f>
        <v/>
      </c>
      <c r="T13" s="10"/>
      <c r="U13" s="10"/>
    </row>
    <row r="14" spans="1:21" ht="20.100000000000001" customHeight="1">
      <c r="A14" s="9">
        <v>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1" t="str">
        <f t="shared" si="0"/>
        <v/>
      </c>
      <c r="S14" s="12" t="str">
        <f t="shared" si="1"/>
        <v/>
      </c>
      <c r="T14" s="10"/>
      <c r="U14" s="10"/>
    </row>
    <row r="15" spans="1:21" ht="20.100000000000001" customHeight="1">
      <c r="A15" s="9">
        <v>3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1" t="str">
        <f t="shared" si="0"/>
        <v/>
      </c>
      <c r="S15" s="12" t="str">
        <f t="shared" si="1"/>
        <v/>
      </c>
      <c r="T15" s="10"/>
      <c r="U15" s="10"/>
    </row>
    <row r="16" spans="1:21" ht="20.100000000000001" customHeight="1">
      <c r="A16" s="9">
        <v>4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1" t="str">
        <f t="shared" si="0"/>
        <v/>
      </c>
      <c r="S16" s="12" t="str">
        <f t="shared" si="1"/>
        <v/>
      </c>
      <c r="T16" s="10"/>
      <c r="U16" s="10"/>
    </row>
    <row r="17" spans="1:21" ht="20.100000000000001" customHeight="1">
      <c r="A17" s="9">
        <v>5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1" t="str">
        <f t="shared" si="0"/>
        <v/>
      </c>
      <c r="S17" s="12" t="str">
        <f t="shared" si="1"/>
        <v/>
      </c>
      <c r="T17" s="10"/>
      <c r="U17" s="10"/>
    </row>
    <row r="18" spans="1:21" ht="20.100000000000001" customHeight="1">
      <c r="A18" s="9">
        <v>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1" t="str">
        <f t="shared" si="0"/>
        <v/>
      </c>
      <c r="S18" s="12" t="str">
        <f t="shared" si="1"/>
        <v/>
      </c>
      <c r="T18" s="10"/>
      <c r="U18" s="10"/>
    </row>
    <row r="19" spans="1:21" ht="20.100000000000001" customHeight="1">
      <c r="A19" s="9">
        <v>7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1" t="str">
        <f t="shared" si="0"/>
        <v/>
      </c>
      <c r="S19" s="12" t="str">
        <f t="shared" si="1"/>
        <v/>
      </c>
      <c r="T19" s="10"/>
      <c r="U19" s="10"/>
    </row>
    <row r="20" spans="1:21" ht="20.100000000000001" customHeight="1">
      <c r="A20" s="9">
        <v>8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1" t="str">
        <f t="shared" si="0"/>
        <v/>
      </c>
      <c r="S20" s="12" t="str">
        <f t="shared" si="1"/>
        <v/>
      </c>
      <c r="T20" s="10"/>
      <c r="U20" s="10"/>
    </row>
    <row r="21" spans="1:21" ht="20.100000000000001" customHeight="1">
      <c r="A21" s="9">
        <v>9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1" t="str">
        <f t="shared" si="0"/>
        <v/>
      </c>
      <c r="S21" s="12" t="str">
        <f t="shared" si="1"/>
        <v/>
      </c>
      <c r="T21" s="10"/>
      <c r="U21" s="10"/>
    </row>
    <row r="22" spans="1:21" ht="20.100000000000001" customHeight="1">
      <c r="A22" s="9">
        <v>10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1" t="str">
        <f t="shared" si="0"/>
        <v/>
      </c>
      <c r="S22" s="12" t="str">
        <f t="shared" si="1"/>
        <v/>
      </c>
      <c r="T22" s="10"/>
      <c r="U22" s="10"/>
    </row>
    <row r="23" spans="1:21" ht="20.100000000000001" customHeight="1">
      <c r="A23" s="9">
        <v>11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1" t="str">
        <f t="shared" si="0"/>
        <v/>
      </c>
      <c r="S23" s="12" t="str">
        <f t="shared" si="1"/>
        <v/>
      </c>
      <c r="T23" s="10"/>
      <c r="U23" s="10"/>
    </row>
    <row r="24" spans="1:21" ht="20.100000000000001" customHeight="1">
      <c r="A24" s="9">
        <v>12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1" t="str">
        <f t="shared" si="0"/>
        <v/>
      </c>
      <c r="S24" s="12" t="str">
        <f t="shared" si="1"/>
        <v/>
      </c>
      <c r="T24" s="10"/>
      <c r="U24" s="10"/>
    </row>
    <row r="25" spans="1:21" ht="20.100000000000001" customHeight="1">
      <c r="A25" s="9">
        <v>13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1" t="str">
        <f t="shared" si="0"/>
        <v/>
      </c>
      <c r="S25" s="12" t="str">
        <f t="shared" si="1"/>
        <v/>
      </c>
      <c r="T25" s="10"/>
      <c r="U25" s="10"/>
    </row>
    <row r="26" spans="1:21" ht="20.100000000000001" customHeight="1">
      <c r="A26" s="9">
        <v>14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1" t="str">
        <f t="shared" si="0"/>
        <v/>
      </c>
      <c r="S26" s="12" t="str">
        <f t="shared" si="1"/>
        <v/>
      </c>
      <c r="T26" s="10"/>
      <c r="U26" s="10"/>
    </row>
    <row r="27" spans="1:21" ht="20.100000000000001" customHeight="1">
      <c r="A27" s="9">
        <v>15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1" t="str">
        <f t="shared" si="0"/>
        <v/>
      </c>
      <c r="S27" s="12" t="str">
        <f t="shared" si="1"/>
        <v/>
      </c>
      <c r="T27" s="10"/>
      <c r="U27" s="10"/>
    </row>
    <row r="28" spans="1:21" ht="20.100000000000001" customHeight="1">
      <c r="A28" s="9">
        <v>16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1" t="str">
        <f t="shared" si="0"/>
        <v/>
      </c>
      <c r="S28" s="12" t="str">
        <f t="shared" si="1"/>
        <v/>
      </c>
      <c r="T28" s="10"/>
      <c r="U28" s="10"/>
    </row>
    <row r="29" spans="1:21" ht="20.100000000000001" customHeight="1">
      <c r="A29" s="9">
        <v>17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1" t="str">
        <f t="shared" si="0"/>
        <v/>
      </c>
      <c r="S29" s="12" t="str">
        <f t="shared" si="1"/>
        <v/>
      </c>
      <c r="T29" s="10"/>
      <c r="U29" s="10"/>
    </row>
    <row r="30" spans="1:21" ht="20.100000000000001" customHeight="1">
      <c r="A30" s="9">
        <v>18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1" t="str">
        <f t="shared" si="0"/>
        <v/>
      </c>
      <c r="S30" s="12" t="str">
        <f t="shared" si="1"/>
        <v/>
      </c>
      <c r="T30" s="10"/>
      <c r="U30" s="10"/>
    </row>
    <row r="31" spans="1:21" ht="20.100000000000001" customHeight="1">
      <c r="A31" s="9">
        <v>19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1" t="str">
        <f t="shared" si="0"/>
        <v/>
      </c>
      <c r="S31" s="12" t="str">
        <f t="shared" si="1"/>
        <v/>
      </c>
      <c r="T31" s="10"/>
      <c r="U31" s="10"/>
    </row>
    <row r="32" spans="1:21" ht="20.100000000000001" customHeight="1">
      <c r="A32" s="9">
        <v>20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1" t="str">
        <f t="shared" si="0"/>
        <v/>
      </c>
      <c r="S32" s="12" t="str">
        <f t="shared" si="1"/>
        <v/>
      </c>
      <c r="T32" s="10"/>
      <c r="U32" s="10"/>
    </row>
    <row r="33" spans="1:21" ht="20.100000000000001" customHeight="1">
      <c r="A33" s="9">
        <v>21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1" t="str">
        <f t="shared" si="0"/>
        <v/>
      </c>
      <c r="S33" s="12" t="str">
        <f t="shared" si="1"/>
        <v/>
      </c>
      <c r="T33" s="10"/>
      <c r="U33" s="10"/>
    </row>
    <row r="34" spans="1:21" ht="20.100000000000001" customHeight="1">
      <c r="A34" s="9">
        <v>22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1" t="str">
        <f t="shared" si="0"/>
        <v/>
      </c>
      <c r="S34" s="12" t="str">
        <f t="shared" si="1"/>
        <v/>
      </c>
      <c r="T34" s="10"/>
      <c r="U34" s="10"/>
    </row>
    <row r="35" spans="1:21" ht="20.100000000000001" customHeight="1">
      <c r="A35" s="9">
        <v>23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1" t="str">
        <f t="shared" si="0"/>
        <v/>
      </c>
      <c r="S35" s="12" t="str">
        <f t="shared" si="1"/>
        <v/>
      </c>
      <c r="T35" s="10"/>
      <c r="U35" s="10"/>
    </row>
    <row r="36" spans="1:21" ht="20.100000000000001" customHeight="1">
      <c r="A36" s="9">
        <v>24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1" t="str">
        <f t="shared" si="0"/>
        <v/>
      </c>
      <c r="S36" s="12" t="str">
        <f t="shared" si="1"/>
        <v/>
      </c>
      <c r="T36" s="10"/>
      <c r="U36" s="10"/>
    </row>
    <row r="37" spans="1:21" ht="20.100000000000001" customHeight="1">
      <c r="A37" s="9">
        <v>25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1" t="str">
        <f t="shared" si="0"/>
        <v/>
      </c>
      <c r="S37" s="12" t="str">
        <f t="shared" si="1"/>
        <v/>
      </c>
      <c r="T37" s="10"/>
      <c r="U37" s="10"/>
    </row>
    <row r="38" spans="1:21" ht="20.100000000000001" customHeight="1">
      <c r="A38" s="9">
        <v>26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1" t="str">
        <f t="shared" si="0"/>
        <v/>
      </c>
      <c r="S38" s="12" t="str">
        <f t="shared" si="1"/>
        <v/>
      </c>
      <c r="T38" s="10"/>
      <c r="U38" s="10"/>
    </row>
    <row r="39" spans="1:21" ht="20.100000000000001" customHeight="1">
      <c r="A39" s="9">
        <v>27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1" t="str">
        <f t="shared" si="0"/>
        <v/>
      </c>
      <c r="S39" s="12" t="str">
        <f t="shared" si="1"/>
        <v/>
      </c>
      <c r="T39" s="10"/>
      <c r="U39" s="10"/>
    </row>
    <row r="40" spans="1:21" ht="20.100000000000001" customHeight="1">
      <c r="A40" s="9">
        <v>28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1" t="str">
        <f t="shared" si="0"/>
        <v/>
      </c>
      <c r="S40" s="12" t="str">
        <f t="shared" si="1"/>
        <v/>
      </c>
      <c r="T40" s="10"/>
      <c r="U40" s="10"/>
    </row>
    <row r="41" spans="1:21" ht="20.100000000000001" customHeight="1">
      <c r="A41" s="9">
        <v>29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1" t="str">
        <f t="shared" si="0"/>
        <v/>
      </c>
      <c r="S41" s="12" t="str">
        <f t="shared" si="1"/>
        <v/>
      </c>
      <c r="T41" s="10"/>
      <c r="U41" s="10"/>
    </row>
    <row r="42" spans="1:21" ht="20.100000000000001" customHeight="1">
      <c r="A42" s="9">
        <v>30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1" t="str">
        <f t="shared" si="0"/>
        <v/>
      </c>
      <c r="S42" s="12" t="str">
        <f t="shared" si="1"/>
        <v/>
      </c>
      <c r="T42" s="10"/>
      <c r="U42" s="10"/>
    </row>
    <row r="43" spans="1:21" ht="20.100000000000001" customHeight="1">
      <c r="A43" s="9">
        <v>31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1" t="str">
        <f t="shared" si="0"/>
        <v/>
      </c>
      <c r="S43" s="12" t="str">
        <f t="shared" si="1"/>
        <v/>
      </c>
      <c r="T43" s="10"/>
      <c r="U43" s="10"/>
    </row>
    <row r="44" spans="1:21" ht="20.100000000000001" customHeight="1">
      <c r="A44" s="9">
        <v>32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1" t="str">
        <f t="shared" si="0"/>
        <v/>
      </c>
      <c r="S44" s="12" t="str">
        <f t="shared" si="1"/>
        <v/>
      </c>
      <c r="T44" s="10"/>
      <c r="U44" s="10"/>
    </row>
    <row r="45" spans="1:21" ht="20.100000000000001" customHeight="1">
      <c r="A45" s="9">
        <v>33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1" t="str">
        <f t="shared" si="0"/>
        <v/>
      </c>
      <c r="S45" s="12" t="str">
        <f t="shared" si="1"/>
        <v/>
      </c>
      <c r="T45" s="10"/>
      <c r="U45" s="10"/>
    </row>
    <row r="46" spans="1:21" ht="20.100000000000001" customHeight="1">
      <c r="A46" s="9">
        <v>34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1" t="str">
        <f t="shared" si="0"/>
        <v/>
      </c>
      <c r="S46" s="12" t="str">
        <f t="shared" si="1"/>
        <v/>
      </c>
      <c r="T46" s="10"/>
      <c r="U46" s="10"/>
    </row>
    <row r="47" spans="1:21" ht="20.100000000000001" customHeight="1">
      <c r="A47" s="9">
        <v>35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1" t="str">
        <f t="shared" si="0"/>
        <v/>
      </c>
      <c r="S47" s="12" t="str">
        <f t="shared" si="1"/>
        <v/>
      </c>
      <c r="T47" s="10"/>
      <c r="U47" s="10"/>
    </row>
    <row r="48" spans="1:21" ht="20.100000000000001" customHeight="1">
      <c r="A48" s="9">
        <v>36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1" t="str">
        <f t="shared" si="0"/>
        <v/>
      </c>
      <c r="S48" s="12" t="str">
        <f t="shared" si="1"/>
        <v/>
      </c>
      <c r="T48" s="10"/>
      <c r="U48" s="10"/>
    </row>
    <row r="49" spans="1:21" ht="20.100000000000001" customHeight="1">
      <c r="A49" s="9">
        <v>37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1" t="str">
        <f t="shared" si="0"/>
        <v/>
      </c>
      <c r="S49" s="12" t="str">
        <f t="shared" si="1"/>
        <v/>
      </c>
      <c r="T49" s="10"/>
      <c r="U49" s="10"/>
    </row>
    <row r="50" spans="1:21" ht="20.100000000000001" customHeight="1">
      <c r="A50" s="9">
        <v>38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1" t="str">
        <f t="shared" si="0"/>
        <v/>
      </c>
      <c r="S50" s="12" t="str">
        <f t="shared" si="1"/>
        <v/>
      </c>
      <c r="T50" s="10"/>
      <c r="U50" s="10"/>
    </row>
    <row r="51" spans="1:21" ht="20.100000000000001" customHeight="1">
      <c r="A51" s="9">
        <v>39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1" t="str">
        <f t="shared" si="0"/>
        <v/>
      </c>
      <c r="S51" s="12" t="str">
        <f t="shared" si="1"/>
        <v/>
      </c>
      <c r="T51" s="10"/>
      <c r="U51" s="10"/>
    </row>
    <row r="52" spans="1:21" ht="20.100000000000001" customHeight="1">
      <c r="A52" s="9">
        <v>40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1" t="str">
        <f t="shared" si="0"/>
        <v/>
      </c>
      <c r="S52" s="12" t="str">
        <f t="shared" si="1"/>
        <v/>
      </c>
      <c r="T52" s="10"/>
      <c r="U52" s="10"/>
    </row>
    <row r="53" spans="1:21" ht="20.100000000000001" customHeight="1"/>
    <row r="54" spans="1:21" ht="20.100000000000001" customHeight="1"/>
    <row r="55" spans="1:21" ht="20.100000000000001" customHeight="1">
      <c r="A55" s="18" t="s">
        <v>56</v>
      </c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</row>
    <row r="56" spans="1:21" ht="20.100000000000001" customHeight="1">
      <c r="A56" s="1" t="s">
        <v>57</v>
      </c>
      <c r="B56" s="2" t="s">
        <v>58</v>
      </c>
      <c r="C56" s="23" t="s">
        <v>59</v>
      </c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</row>
    <row r="57" spans="1:21" ht="20.100000000000001" customHeight="1">
      <c r="A57" s="1" t="s">
        <v>60</v>
      </c>
      <c r="B57" s="2" t="s">
        <v>58</v>
      </c>
      <c r="C57" s="23" t="s">
        <v>61</v>
      </c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</row>
    <row r="58" spans="1:21" ht="20.100000000000001" customHeight="1">
      <c r="A58" s="1" t="s">
        <v>62</v>
      </c>
      <c r="B58" s="2" t="s">
        <v>58</v>
      </c>
      <c r="C58" s="23" t="s">
        <v>63</v>
      </c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</row>
    <row r="59" spans="1:21" ht="20.100000000000001" customHeight="1">
      <c r="A59" s="1" t="s">
        <v>64</v>
      </c>
      <c r="B59" s="2" t="s">
        <v>58</v>
      </c>
      <c r="C59" s="23" t="s">
        <v>65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</row>
    <row r="60" spans="1:21" ht="20.100000000000001" customHeight="1">
      <c r="A60" s="1" t="s">
        <v>66</v>
      </c>
      <c r="B60" s="2" t="s">
        <v>58</v>
      </c>
      <c r="C60" s="23" t="s">
        <v>67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</row>
    <row r="61" spans="1:21" ht="20.100000000000001" customHeight="1"/>
  </sheetData>
  <mergeCells count="12">
    <mergeCell ref="A1:U1"/>
    <mergeCell ref="C60:U60"/>
    <mergeCell ref="A55:U55"/>
    <mergeCell ref="A4:U4"/>
    <mergeCell ref="C57:U57"/>
    <mergeCell ref="A2:U2"/>
    <mergeCell ref="C58:U58"/>
    <mergeCell ref="P5:U5"/>
    <mergeCell ref="A11:U11"/>
    <mergeCell ref="C56:U56"/>
    <mergeCell ref="B7:U8"/>
    <mergeCell ref="C59:U59"/>
  </mergeCells>
  <phoneticPr fontId="14"/>
  <conditionalFormatting sqref="J5">
    <cfRule type="expression" dxfId="9" priority="1">
      <formula>$J$5="無窓階"</formula>
    </cfRule>
    <cfRule type="expression" dxfId="8" priority="2">
      <formula>$J$5="普通階"</formula>
    </cfRule>
  </conditionalFormatting>
  <conditionalFormatting sqref="N5">
    <cfRule type="expression" dxfId="7" priority="3">
      <formula>$N$5="要確認"</formula>
    </cfRule>
  </conditionalFormatting>
  <conditionalFormatting sqref="P5:U5">
    <cfRule type="expression" dxfId="6" priority="4">
      <formula>$P$5="未記載"</formula>
    </cfRule>
  </conditionalFormatting>
  <conditionalFormatting sqref="T13:T52">
    <cfRule type="expression" dxfId="5" priority="5">
      <formula>AND($M13="採用",$T13&lt;1)</formula>
    </cfRule>
  </conditionalFormatting>
  <dataValidations count="9">
    <dataValidation type="list" sqref="B56 B57 B58 B59 B60" xr:uid="{00000000-0002-0000-0200-000000000000}">
      <formula1>"確認済,未確認,該当なし"</formula1>
    </dataValidation>
    <dataValidation type="list" allowBlank="1" sqref="D13:D52" xr:uid="{00000000-0002-0000-0200-000001000000}">
      <formula1>"AW,AD,SD,FIX,軽量シャッター,重量シャッター,ハンガードア,その他"</formula1>
    </dataValidation>
    <dataValidation type="list" allowBlank="1" sqref="E13:E52" xr:uid="{00000000-0002-0000-0200-000002000000}">
      <formula1>"普通板ガラス,型板ガラス,網入りガラス,強化ガラス,耐熱板ガラス,Low-Eガラス,合わせガラス,複層ガラス,その他"</formula1>
    </dataValidation>
    <dataValidation type="list" allowBlank="1" sqref="G13:G52" xr:uid="{00000000-0002-0000-0200-000003000000}">
      <formula1>"手動,自動（停電時手動）,電動（認定品水圧解放）,FIX,その他"</formula1>
    </dataValidation>
    <dataValidation type="list" allowBlank="1" sqref="I13:I52" xr:uid="{00000000-0002-0000-0200-000004000000}">
      <formula1>"なし,フィルムA,フィルムB,Low-E,合わせガラス,その他"</formula1>
    </dataValidation>
    <dataValidation type="list" allowBlank="1" sqref="J13:J52" xr:uid="{00000000-0002-0000-0200-000005000000}">
      <formula1>"なし,あり（手動）,あり（電動）,その他"</formula1>
    </dataValidation>
    <dataValidation type="list" allowBlank="1" sqref="L13:L52" xr:uid="{00000000-0002-0000-0200-000006000000}">
      <formula1>"なし,内側（採用）,内側（非採用）,外側（採用）,外側（非採用）"</formula1>
    </dataValidation>
    <dataValidation type="list" allowBlank="1" sqref="M13:M52" xr:uid="{00000000-0002-0000-0200-000007000000}">
      <formula1>"採用,非採用"</formula1>
    </dataValidation>
    <dataValidation type="list" allowBlank="1" sqref="N13:N52" xr:uid="{00000000-0002-0000-0200-000008000000}">
      <formula1>"有効開口寸法（片開き）,有効開口寸法（両開き）,有効開口寸法（片引き）,有効開口寸法（両引き）,有効開口寸法（引き違い）,ガラス寸法,FIX,その他"</formula1>
    </dataValidation>
  </dataValidations>
  <pageMargins left="0.25" right="0.25" top="0.25" bottom="0.25" header="0.5" footer="0.5"/>
  <pageSetup paperSize="8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61"/>
  <sheetViews>
    <sheetView showGridLines="0" zoomScaleNormal="100" workbookViewId="0">
      <pane ySplit="12" topLeftCell="A13" activePane="bottomLeft" state="frozen"/>
      <selection pane="bottomLeft" activeCell="I17" sqref="I17"/>
    </sheetView>
  </sheetViews>
  <sheetFormatPr defaultRowHeight="13.5"/>
  <cols>
    <col min="1" max="1" width="6.375" customWidth="1"/>
    <col min="2" max="2" width="5.875" customWidth="1"/>
    <col min="3" max="4" width="7.25" customWidth="1"/>
    <col min="5" max="5" width="12.5" customWidth="1"/>
    <col min="6" max="6" width="5.875" customWidth="1"/>
    <col min="7" max="7" width="15.5" customWidth="1"/>
    <col min="8" max="8" width="8.125" customWidth="1"/>
    <col min="9" max="9" width="10.5" customWidth="1"/>
    <col min="10" max="10" width="11.875" customWidth="1"/>
    <col min="11" max="11" width="12" customWidth="1"/>
    <col min="12" max="12" width="10.75" customWidth="1"/>
    <col min="13" max="13" width="7.5" customWidth="1"/>
    <col min="14" max="14" width="18.25" customWidth="1"/>
    <col min="15" max="16" width="8" customWidth="1"/>
    <col min="17" max="17" width="7" customWidth="1"/>
    <col min="18" max="18" width="13" customWidth="1"/>
    <col min="19" max="19" width="8.25" customWidth="1"/>
    <col min="20" max="20" width="8.5" customWidth="1"/>
    <col min="21" max="21" width="39.375" customWidth="1"/>
  </cols>
  <sheetData>
    <row r="1" spans="1:21" ht="24" customHeight="1">
      <c r="A1" s="15" t="s">
        <v>68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ht="24" customHeight="1">
      <c r="A2" s="20" t="s">
        <v>25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ht="20.100000000000001" customHeight="1"/>
    <row r="4" spans="1:21" ht="20.100000000000001" customHeight="1">
      <c r="A4" s="18" t="s">
        <v>26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</row>
    <row r="5" spans="1:21" ht="27" customHeight="1">
      <c r="A5" s="1" t="s">
        <v>27</v>
      </c>
      <c r="B5" s="2" t="s">
        <v>69</v>
      </c>
      <c r="C5" s="1" t="s">
        <v>19</v>
      </c>
      <c r="D5" s="2">
        <v>1345.21</v>
      </c>
      <c r="E5" s="1" t="s">
        <v>28</v>
      </c>
      <c r="F5" s="4">
        <f>IFERROR(D5/30,"")</f>
        <v>44.840333333333334</v>
      </c>
      <c r="G5" s="1" t="s">
        <v>29</v>
      </c>
      <c r="H5" s="5">
        <f>SUMIFS(R13:R52,M13:M52,"採用")</f>
        <v>17.048999999999999</v>
      </c>
      <c r="I5" s="1" t="s">
        <v>30</v>
      </c>
      <c r="J5" s="6" t="str">
        <f>IF(OR(F5="",H5=""),"未判定",IF(H5&gt;=F5,"普通階","無窓階"))</f>
        <v>無窓階</v>
      </c>
      <c r="K5" s="1" t="s">
        <v>31</v>
      </c>
      <c r="L5" s="7">
        <f>COUNTIFS(M13:M52,"採用",S13:S52,"該当")</f>
        <v>4</v>
      </c>
      <c r="M5" s="1" t="s">
        <v>32</v>
      </c>
      <c r="N5" s="7" t="str">
        <f>IF(L5&gt;=2,"2か所以上あり","要確認")</f>
        <v>2か所以上あり</v>
      </c>
      <c r="O5" s="1" t="s">
        <v>33</v>
      </c>
      <c r="P5" s="24" t="str">
        <f>IF(J5="無窓階",IF(B7&lt;&gt;"","記載あり","未記載"),"-")</f>
        <v>記載あり</v>
      </c>
      <c r="Q5" s="22"/>
      <c r="R5" s="22"/>
      <c r="S5" s="22"/>
      <c r="T5" s="22"/>
      <c r="U5" s="22"/>
    </row>
    <row r="6" spans="1:21" ht="20.100000000000001" customHeight="1"/>
    <row r="7" spans="1:21" ht="42.75" customHeight="1">
      <c r="A7" s="1" t="s">
        <v>34</v>
      </c>
      <c r="B7" s="21" t="s">
        <v>70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</row>
    <row r="8" spans="1:21" ht="20.100000000000001" customHeight="1">
      <c r="A8" s="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</row>
    <row r="9" spans="1:21" ht="20.100000000000001" customHeight="1"/>
    <row r="10" spans="1:21" ht="20.100000000000001" customHeight="1"/>
    <row r="11" spans="1:21" ht="20.100000000000001" customHeight="1">
      <c r="A11" s="18" t="s">
        <v>35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</row>
    <row r="12" spans="1:21" ht="42" customHeight="1">
      <c r="A12" s="8" t="s">
        <v>36</v>
      </c>
      <c r="B12" s="8" t="s">
        <v>37</v>
      </c>
      <c r="C12" s="8" t="s">
        <v>38</v>
      </c>
      <c r="D12" s="8" t="s">
        <v>39</v>
      </c>
      <c r="E12" s="8" t="s">
        <v>40</v>
      </c>
      <c r="F12" s="8" t="s">
        <v>41</v>
      </c>
      <c r="G12" s="8" t="s">
        <v>42</v>
      </c>
      <c r="H12" s="8" t="s">
        <v>43</v>
      </c>
      <c r="I12" s="8" t="s">
        <v>44</v>
      </c>
      <c r="J12" s="8" t="s">
        <v>45</v>
      </c>
      <c r="K12" s="8" t="s">
        <v>46</v>
      </c>
      <c r="L12" s="8" t="s">
        <v>47</v>
      </c>
      <c r="M12" s="8" t="s">
        <v>48</v>
      </c>
      <c r="N12" s="8" t="s">
        <v>49</v>
      </c>
      <c r="O12" s="8" t="s">
        <v>50</v>
      </c>
      <c r="P12" s="8" t="s">
        <v>51</v>
      </c>
      <c r="Q12" s="8" t="s">
        <v>52</v>
      </c>
      <c r="R12" s="8" t="s">
        <v>53</v>
      </c>
      <c r="S12" s="8" t="s">
        <v>54</v>
      </c>
      <c r="T12" s="8" t="s">
        <v>55</v>
      </c>
      <c r="U12" s="8" t="s">
        <v>22</v>
      </c>
    </row>
    <row r="13" spans="1:21" ht="20.100000000000001" customHeight="1">
      <c r="A13" s="9">
        <v>1</v>
      </c>
      <c r="B13" s="10" t="s">
        <v>71</v>
      </c>
      <c r="C13" s="10">
        <v>1.1000000000000001</v>
      </c>
      <c r="D13" s="10" t="s">
        <v>72</v>
      </c>
      <c r="E13" s="10" t="s">
        <v>73</v>
      </c>
      <c r="F13" s="10">
        <v>6</v>
      </c>
      <c r="G13" s="10" t="s">
        <v>74</v>
      </c>
      <c r="H13" s="10" t="s">
        <v>75</v>
      </c>
      <c r="I13" s="10" t="s">
        <v>76</v>
      </c>
      <c r="J13" s="10" t="s">
        <v>76</v>
      </c>
      <c r="K13" s="10"/>
      <c r="L13" s="10" t="s">
        <v>76</v>
      </c>
      <c r="M13" s="10" t="s">
        <v>48</v>
      </c>
      <c r="N13" s="10" t="s">
        <v>77</v>
      </c>
      <c r="O13" s="10">
        <v>0.72</v>
      </c>
      <c r="P13" s="10">
        <v>1.3</v>
      </c>
      <c r="Q13" s="10">
        <v>4</v>
      </c>
      <c r="R13" s="11">
        <f t="shared" ref="R13:R52" si="0">IF(OR(O13="",P13="",Q13=""),"",O13*P13*Q13)</f>
        <v>3.7439999999999998</v>
      </c>
      <c r="S13" s="12" t="str">
        <f t="shared" ref="S13:S52" si="1">IF(OR(O13="",P13=""),"",IF(OR(AND(O13&gt;=0.75,P13&gt;=1.2),MIN(O13,P13)&gt;=1),"該当","非該当"))</f>
        <v>非該当</v>
      </c>
      <c r="T13" s="10">
        <v>1.2</v>
      </c>
      <c r="U13" s="10" t="s">
        <v>78</v>
      </c>
    </row>
    <row r="14" spans="1:21" ht="20.100000000000001" customHeight="1">
      <c r="A14" s="9">
        <v>2</v>
      </c>
      <c r="B14" s="10" t="s">
        <v>79</v>
      </c>
      <c r="C14" s="10">
        <v>1.1000000000000001</v>
      </c>
      <c r="D14" s="10" t="s">
        <v>72</v>
      </c>
      <c r="E14" s="10" t="s">
        <v>80</v>
      </c>
      <c r="F14" s="10">
        <v>6</v>
      </c>
      <c r="G14" s="10" t="s">
        <v>74</v>
      </c>
      <c r="H14" s="10" t="s">
        <v>75</v>
      </c>
      <c r="I14" s="10" t="s">
        <v>81</v>
      </c>
      <c r="J14" s="10" t="s">
        <v>82</v>
      </c>
      <c r="K14" s="10"/>
      <c r="L14" s="10" t="s">
        <v>76</v>
      </c>
      <c r="M14" s="10" t="s">
        <v>48</v>
      </c>
      <c r="N14" s="10" t="s">
        <v>77</v>
      </c>
      <c r="O14" s="10">
        <v>0.75</v>
      </c>
      <c r="P14" s="10">
        <v>1.3</v>
      </c>
      <c r="Q14" s="10">
        <v>3</v>
      </c>
      <c r="R14" s="11">
        <f t="shared" si="0"/>
        <v>2.9250000000000003</v>
      </c>
      <c r="S14" s="12" t="str">
        <f t="shared" si="1"/>
        <v>該当</v>
      </c>
      <c r="T14" s="10">
        <v>1.1000000000000001</v>
      </c>
      <c r="U14" s="10" t="s">
        <v>83</v>
      </c>
    </row>
    <row r="15" spans="1:21" ht="20.100000000000001" customHeight="1">
      <c r="A15" s="9">
        <v>3</v>
      </c>
      <c r="B15" s="10" t="s">
        <v>84</v>
      </c>
      <c r="C15" s="10">
        <v>0</v>
      </c>
      <c r="D15" s="10" t="s">
        <v>85</v>
      </c>
      <c r="E15" s="10" t="s">
        <v>73</v>
      </c>
      <c r="F15" s="10">
        <v>6</v>
      </c>
      <c r="G15" s="10" t="s">
        <v>85</v>
      </c>
      <c r="H15" s="10"/>
      <c r="I15" s="10" t="s">
        <v>76</v>
      </c>
      <c r="J15" s="10" t="s">
        <v>76</v>
      </c>
      <c r="K15" s="10"/>
      <c r="L15" s="10" t="s">
        <v>86</v>
      </c>
      <c r="M15" s="10" t="s">
        <v>48</v>
      </c>
      <c r="N15" s="10" t="s">
        <v>87</v>
      </c>
      <c r="O15" s="10">
        <v>3</v>
      </c>
      <c r="P15" s="10">
        <v>2.5</v>
      </c>
      <c r="Q15" s="10">
        <v>1</v>
      </c>
      <c r="R15" s="11">
        <f t="shared" si="0"/>
        <v>7.5</v>
      </c>
      <c r="S15" s="12" t="str">
        <f t="shared" si="1"/>
        <v>該当</v>
      </c>
      <c r="T15" s="10">
        <v>1.5</v>
      </c>
      <c r="U15" s="10" t="s">
        <v>88</v>
      </c>
    </row>
    <row r="16" spans="1:21" ht="20.100000000000001" customHeight="1">
      <c r="A16" s="9">
        <v>4</v>
      </c>
      <c r="B16" s="10" t="s">
        <v>89</v>
      </c>
      <c r="C16" s="10">
        <v>1.1000000000000001</v>
      </c>
      <c r="D16" s="10" t="s">
        <v>72</v>
      </c>
      <c r="E16" s="10" t="s">
        <v>90</v>
      </c>
      <c r="F16" s="10">
        <v>6</v>
      </c>
      <c r="G16" s="10" t="s">
        <v>74</v>
      </c>
      <c r="H16" s="10" t="s">
        <v>75</v>
      </c>
      <c r="I16" s="10" t="s">
        <v>91</v>
      </c>
      <c r="J16" s="10" t="s">
        <v>76</v>
      </c>
      <c r="K16" s="10"/>
      <c r="L16" s="10" t="s">
        <v>76</v>
      </c>
      <c r="M16" s="10" t="s">
        <v>48</v>
      </c>
      <c r="N16" s="10" t="s">
        <v>87</v>
      </c>
      <c r="O16" s="10">
        <v>1.2</v>
      </c>
      <c r="P16" s="10">
        <v>1.2</v>
      </c>
      <c r="Q16" s="10">
        <v>1</v>
      </c>
      <c r="R16" s="11">
        <f t="shared" si="0"/>
        <v>1.44</v>
      </c>
      <c r="S16" s="12" t="str">
        <f t="shared" si="1"/>
        <v>該当</v>
      </c>
      <c r="T16" s="10">
        <v>1.1000000000000001</v>
      </c>
      <c r="U16" s="10" t="s">
        <v>92</v>
      </c>
    </row>
    <row r="17" spans="1:21" ht="20.100000000000001" customHeight="1">
      <c r="A17" s="9">
        <v>5</v>
      </c>
      <c r="B17" s="10" t="s">
        <v>93</v>
      </c>
      <c r="C17" s="10">
        <v>1.1000000000000001</v>
      </c>
      <c r="D17" s="10" t="s">
        <v>72</v>
      </c>
      <c r="E17" s="10" t="s">
        <v>94</v>
      </c>
      <c r="F17" s="10">
        <v>12</v>
      </c>
      <c r="G17" s="10" t="s">
        <v>74</v>
      </c>
      <c r="H17" s="10" t="s">
        <v>75</v>
      </c>
      <c r="I17" s="10" t="s">
        <v>91</v>
      </c>
      <c r="J17" s="10" t="s">
        <v>76</v>
      </c>
      <c r="K17" s="10"/>
      <c r="L17" s="10" t="s">
        <v>76</v>
      </c>
      <c r="M17" s="10" t="s">
        <v>48</v>
      </c>
      <c r="N17" s="10" t="s">
        <v>87</v>
      </c>
      <c r="O17" s="10">
        <v>1.2</v>
      </c>
      <c r="P17" s="10">
        <v>1.2</v>
      </c>
      <c r="Q17" s="10">
        <v>1</v>
      </c>
      <c r="R17" s="11">
        <f t="shared" si="0"/>
        <v>1.44</v>
      </c>
      <c r="S17" s="12" t="str">
        <f t="shared" si="1"/>
        <v>該当</v>
      </c>
      <c r="T17" s="10">
        <v>1.1000000000000001</v>
      </c>
      <c r="U17" s="10" t="s">
        <v>95</v>
      </c>
    </row>
    <row r="18" spans="1:21" ht="20.100000000000001" customHeight="1">
      <c r="A18" s="9">
        <v>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1" t="str">
        <f t="shared" si="0"/>
        <v/>
      </c>
      <c r="S18" s="12" t="str">
        <f t="shared" si="1"/>
        <v/>
      </c>
      <c r="T18" s="10"/>
      <c r="U18" s="10"/>
    </row>
    <row r="19" spans="1:21" ht="20.100000000000001" customHeight="1">
      <c r="A19" s="9">
        <v>7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1" t="str">
        <f t="shared" si="0"/>
        <v/>
      </c>
      <c r="S19" s="12" t="str">
        <f t="shared" si="1"/>
        <v/>
      </c>
      <c r="T19" s="10"/>
      <c r="U19" s="10"/>
    </row>
    <row r="20" spans="1:21" ht="20.100000000000001" customHeight="1">
      <c r="A20" s="9">
        <v>8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1" t="str">
        <f t="shared" si="0"/>
        <v/>
      </c>
      <c r="S20" s="12" t="str">
        <f t="shared" si="1"/>
        <v/>
      </c>
      <c r="T20" s="10"/>
      <c r="U20" s="10"/>
    </row>
    <row r="21" spans="1:21" ht="20.100000000000001" customHeight="1">
      <c r="A21" s="9">
        <v>9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1" t="str">
        <f t="shared" si="0"/>
        <v/>
      </c>
      <c r="S21" s="12" t="str">
        <f t="shared" si="1"/>
        <v/>
      </c>
      <c r="T21" s="10"/>
      <c r="U21" s="10"/>
    </row>
    <row r="22" spans="1:21" ht="20.100000000000001" customHeight="1">
      <c r="A22" s="9">
        <v>10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1" t="str">
        <f t="shared" si="0"/>
        <v/>
      </c>
      <c r="S22" s="12" t="str">
        <f t="shared" si="1"/>
        <v/>
      </c>
      <c r="T22" s="10"/>
      <c r="U22" s="10"/>
    </row>
    <row r="23" spans="1:21" ht="20.100000000000001" customHeight="1">
      <c r="A23" s="9">
        <v>11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1" t="str">
        <f t="shared" si="0"/>
        <v/>
      </c>
      <c r="S23" s="12" t="str">
        <f t="shared" si="1"/>
        <v/>
      </c>
      <c r="T23" s="10"/>
      <c r="U23" s="10"/>
    </row>
    <row r="24" spans="1:21" ht="20.100000000000001" customHeight="1">
      <c r="A24" s="9">
        <v>12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1" t="str">
        <f t="shared" si="0"/>
        <v/>
      </c>
      <c r="S24" s="12" t="str">
        <f t="shared" si="1"/>
        <v/>
      </c>
      <c r="T24" s="10"/>
      <c r="U24" s="10"/>
    </row>
    <row r="25" spans="1:21" ht="20.100000000000001" customHeight="1">
      <c r="A25" s="9">
        <v>13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1" t="str">
        <f t="shared" si="0"/>
        <v/>
      </c>
      <c r="S25" s="12" t="str">
        <f t="shared" si="1"/>
        <v/>
      </c>
      <c r="T25" s="10"/>
      <c r="U25" s="10"/>
    </row>
    <row r="26" spans="1:21" ht="20.100000000000001" customHeight="1">
      <c r="A26" s="9">
        <v>14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1" t="str">
        <f t="shared" si="0"/>
        <v/>
      </c>
      <c r="S26" s="12" t="str">
        <f t="shared" si="1"/>
        <v/>
      </c>
      <c r="T26" s="10"/>
      <c r="U26" s="10"/>
    </row>
    <row r="27" spans="1:21" ht="20.100000000000001" customHeight="1">
      <c r="A27" s="9">
        <v>15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1" t="str">
        <f t="shared" si="0"/>
        <v/>
      </c>
      <c r="S27" s="12" t="str">
        <f t="shared" si="1"/>
        <v/>
      </c>
      <c r="T27" s="10"/>
      <c r="U27" s="10"/>
    </row>
    <row r="28" spans="1:21" ht="20.100000000000001" customHeight="1">
      <c r="A28" s="9">
        <v>16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1" t="str">
        <f t="shared" si="0"/>
        <v/>
      </c>
      <c r="S28" s="12" t="str">
        <f t="shared" si="1"/>
        <v/>
      </c>
      <c r="T28" s="10"/>
      <c r="U28" s="10"/>
    </row>
    <row r="29" spans="1:21" ht="20.100000000000001" customHeight="1">
      <c r="A29" s="9">
        <v>17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1" t="str">
        <f t="shared" si="0"/>
        <v/>
      </c>
      <c r="S29" s="12" t="str">
        <f t="shared" si="1"/>
        <v/>
      </c>
      <c r="T29" s="10"/>
      <c r="U29" s="10"/>
    </row>
    <row r="30" spans="1:21" ht="20.100000000000001" customHeight="1">
      <c r="A30" s="9">
        <v>18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1" t="str">
        <f t="shared" si="0"/>
        <v/>
      </c>
      <c r="S30" s="12" t="str">
        <f t="shared" si="1"/>
        <v/>
      </c>
      <c r="T30" s="10"/>
      <c r="U30" s="10"/>
    </row>
    <row r="31" spans="1:21" ht="20.100000000000001" customHeight="1">
      <c r="A31" s="9">
        <v>19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1" t="str">
        <f t="shared" si="0"/>
        <v/>
      </c>
      <c r="S31" s="12" t="str">
        <f t="shared" si="1"/>
        <v/>
      </c>
      <c r="T31" s="10"/>
      <c r="U31" s="10"/>
    </row>
    <row r="32" spans="1:21" ht="20.100000000000001" customHeight="1">
      <c r="A32" s="9">
        <v>20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1" t="str">
        <f t="shared" si="0"/>
        <v/>
      </c>
      <c r="S32" s="12" t="str">
        <f t="shared" si="1"/>
        <v/>
      </c>
      <c r="T32" s="10"/>
      <c r="U32" s="10"/>
    </row>
    <row r="33" spans="1:21" ht="20.100000000000001" customHeight="1">
      <c r="A33" s="9">
        <v>21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1" t="str">
        <f t="shared" si="0"/>
        <v/>
      </c>
      <c r="S33" s="12" t="str">
        <f t="shared" si="1"/>
        <v/>
      </c>
      <c r="T33" s="10"/>
      <c r="U33" s="10"/>
    </row>
    <row r="34" spans="1:21" ht="20.100000000000001" customHeight="1">
      <c r="A34" s="9">
        <v>22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1" t="str">
        <f t="shared" si="0"/>
        <v/>
      </c>
      <c r="S34" s="12" t="str">
        <f t="shared" si="1"/>
        <v/>
      </c>
      <c r="T34" s="10"/>
      <c r="U34" s="10"/>
    </row>
    <row r="35" spans="1:21" ht="20.100000000000001" customHeight="1">
      <c r="A35" s="9">
        <v>23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1" t="str">
        <f t="shared" si="0"/>
        <v/>
      </c>
      <c r="S35" s="12" t="str">
        <f t="shared" si="1"/>
        <v/>
      </c>
      <c r="T35" s="10"/>
      <c r="U35" s="10"/>
    </row>
    <row r="36" spans="1:21" ht="20.100000000000001" customHeight="1">
      <c r="A36" s="9">
        <v>24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1" t="str">
        <f t="shared" si="0"/>
        <v/>
      </c>
      <c r="S36" s="12" t="str">
        <f t="shared" si="1"/>
        <v/>
      </c>
      <c r="T36" s="10"/>
      <c r="U36" s="10"/>
    </row>
    <row r="37" spans="1:21" ht="20.100000000000001" customHeight="1">
      <c r="A37" s="9">
        <v>25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1" t="str">
        <f t="shared" si="0"/>
        <v/>
      </c>
      <c r="S37" s="12" t="str">
        <f t="shared" si="1"/>
        <v/>
      </c>
      <c r="T37" s="10"/>
      <c r="U37" s="10"/>
    </row>
    <row r="38" spans="1:21" ht="20.100000000000001" customHeight="1">
      <c r="A38" s="9">
        <v>26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1" t="str">
        <f t="shared" si="0"/>
        <v/>
      </c>
      <c r="S38" s="12" t="str">
        <f t="shared" si="1"/>
        <v/>
      </c>
      <c r="T38" s="10"/>
      <c r="U38" s="10"/>
    </row>
    <row r="39" spans="1:21" ht="20.100000000000001" customHeight="1">
      <c r="A39" s="9">
        <v>27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1" t="str">
        <f t="shared" si="0"/>
        <v/>
      </c>
      <c r="S39" s="12" t="str">
        <f t="shared" si="1"/>
        <v/>
      </c>
      <c r="T39" s="10"/>
      <c r="U39" s="10"/>
    </row>
    <row r="40" spans="1:21" ht="20.100000000000001" customHeight="1">
      <c r="A40" s="9">
        <v>28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1" t="str">
        <f t="shared" si="0"/>
        <v/>
      </c>
      <c r="S40" s="12" t="str">
        <f t="shared" si="1"/>
        <v/>
      </c>
      <c r="T40" s="10"/>
      <c r="U40" s="10"/>
    </row>
    <row r="41" spans="1:21" ht="20.100000000000001" customHeight="1">
      <c r="A41" s="9">
        <v>29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1" t="str">
        <f t="shared" si="0"/>
        <v/>
      </c>
      <c r="S41" s="12" t="str">
        <f t="shared" si="1"/>
        <v/>
      </c>
      <c r="T41" s="10"/>
      <c r="U41" s="10"/>
    </row>
    <row r="42" spans="1:21" ht="20.100000000000001" customHeight="1">
      <c r="A42" s="9">
        <v>30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1" t="str">
        <f t="shared" si="0"/>
        <v/>
      </c>
      <c r="S42" s="12" t="str">
        <f t="shared" si="1"/>
        <v/>
      </c>
      <c r="T42" s="10"/>
      <c r="U42" s="10"/>
    </row>
    <row r="43" spans="1:21" ht="20.100000000000001" customHeight="1">
      <c r="A43" s="9">
        <v>31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1" t="str">
        <f t="shared" si="0"/>
        <v/>
      </c>
      <c r="S43" s="12" t="str">
        <f t="shared" si="1"/>
        <v/>
      </c>
      <c r="T43" s="10"/>
      <c r="U43" s="10"/>
    </row>
    <row r="44" spans="1:21" ht="20.100000000000001" customHeight="1">
      <c r="A44" s="9">
        <v>32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1" t="str">
        <f t="shared" si="0"/>
        <v/>
      </c>
      <c r="S44" s="12" t="str">
        <f t="shared" si="1"/>
        <v/>
      </c>
      <c r="T44" s="10"/>
      <c r="U44" s="10"/>
    </row>
    <row r="45" spans="1:21" ht="20.100000000000001" customHeight="1">
      <c r="A45" s="9">
        <v>33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1" t="str">
        <f t="shared" si="0"/>
        <v/>
      </c>
      <c r="S45" s="12" t="str">
        <f t="shared" si="1"/>
        <v/>
      </c>
      <c r="T45" s="10"/>
      <c r="U45" s="10"/>
    </row>
    <row r="46" spans="1:21" ht="20.100000000000001" customHeight="1">
      <c r="A46" s="9">
        <v>34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1" t="str">
        <f t="shared" si="0"/>
        <v/>
      </c>
      <c r="S46" s="12" t="str">
        <f t="shared" si="1"/>
        <v/>
      </c>
      <c r="T46" s="10"/>
      <c r="U46" s="10"/>
    </row>
    <row r="47" spans="1:21" ht="20.100000000000001" customHeight="1">
      <c r="A47" s="9">
        <v>35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1" t="str">
        <f t="shared" si="0"/>
        <v/>
      </c>
      <c r="S47" s="12" t="str">
        <f t="shared" si="1"/>
        <v/>
      </c>
      <c r="T47" s="10"/>
      <c r="U47" s="10"/>
    </row>
    <row r="48" spans="1:21" ht="20.100000000000001" customHeight="1">
      <c r="A48" s="9">
        <v>36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1" t="str">
        <f t="shared" si="0"/>
        <v/>
      </c>
      <c r="S48" s="12" t="str">
        <f t="shared" si="1"/>
        <v/>
      </c>
      <c r="T48" s="10"/>
      <c r="U48" s="10"/>
    </row>
    <row r="49" spans="1:21" ht="20.100000000000001" customHeight="1">
      <c r="A49" s="9">
        <v>37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1" t="str">
        <f t="shared" si="0"/>
        <v/>
      </c>
      <c r="S49" s="12" t="str">
        <f t="shared" si="1"/>
        <v/>
      </c>
      <c r="T49" s="10"/>
      <c r="U49" s="10"/>
    </row>
    <row r="50" spans="1:21" ht="20.100000000000001" customHeight="1">
      <c r="A50" s="9">
        <v>38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1" t="str">
        <f t="shared" si="0"/>
        <v/>
      </c>
      <c r="S50" s="12" t="str">
        <f t="shared" si="1"/>
        <v/>
      </c>
      <c r="T50" s="10"/>
      <c r="U50" s="10"/>
    </row>
    <row r="51" spans="1:21" ht="20.100000000000001" customHeight="1">
      <c r="A51" s="9">
        <v>39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1" t="str">
        <f t="shared" si="0"/>
        <v/>
      </c>
      <c r="S51" s="12" t="str">
        <f t="shared" si="1"/>
        <v/>
      </c>
      <c r="T51" s="10"/>
      <c r="U51" s="10"/>
    </row>
    <row r="52" spans="1:21" ht="20.100000000000001" customHeight="1">
      <c r="A52" s="9">
        <v>40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1" t="str">
        <f t="shared" si="0"/>
        <v/>
      </c>
      <c r="S52" s="12" t="str">
        <f t="shared" si="1"/>
        <v/>
      </c>
      <c r="T52" s="10"/>
      <c r="U52" s="10"/>
    </row>
    <row r="53" spans="1:21" ht="20.100000000000001" customHeight="1"/>
    <row r="54" spans="1:21" ht="20.100000000000001" customHeight="1"/>
    <row r="55" spans="1:21" ht="20.100000000000001" customHeight="1">
      <c r="A55" s="18" t="s">
        <v>56</v>
      </c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</row>
    <row r="56" spans="1:21" ht="20.100000000000001" customHeight="1">
      <c r="A56" s="1" t="s">
        <v>57</v>
      </c>
      <c r="B56" s="2" t="s">
        <v>96</v>
      </c>
      <c r="C56" s="23" t="s">
        <v>59</v>
      </c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</row>
    <row r="57" spans="1:21" ht="20.100000000000001" customHeight="1">
      <c r="A57" s="1" t="s">
        <v>60</v>
      </c>
      <c r="B57" s="2" t="s">
        <v>96</v>
      </c>
      <c r="C57" s="23" t="s">
        <v>61</v>
      </c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</row>
    <row r="58" spans="1:21" ht="20.100000000000001" customHeight="1">
      <c r="A58" s="1" t="s">
        <v>62</v>
      </c>
      <c r="B58" s="2" t="s">
        <v>96</v>
      </c>
      <c r="C58" s="23" t="s">
        <v>63</v>
      </c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</row>
    <row r="59" spans="1:21" ht="20.100000000000001" customHeight="1">
      <c r="A59" s="1" t="s">
        <v>64</v>
      </c>
      <c r="B59" s="2" t="s">
        <v>97</v>
      </c>
      <c r="C59" s="23" t="s">
        <v>65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</row>
    <row r="60" spans="1:21" ht="20.100000000000001" customHeight="1">
      <c r="A60" s="1" t="s">
        <v>66</v>
      </c>
      <c r="B60" s="2" t="s">
        <v>96</v>
      </c>
      <c r="C60" s="23" t="s">
        <v>67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</row>
    <row r="61" spans="1:21" ht="20.100000000000001" customHeight="1"/>
  </sheetData>
  <mergeCells count="12">
    <mergeCell ref="A1:U1"/>
    <mergeCell ref="C60:U60"/>
    <mergeCell ref="A55:U55"/>
    <mergeCell ref="A4:U4"/>
    <mergeCell ref="C57:U57"/>
    <mergeCell ref="A2:U2"/>
    <mergeCell ref="C58:U58"/>
    <mergeCell ref="P5:U5"/>
    <mergeCell ref="A11:U11"/>
    <mergeCell ref="C56:U56"/>
    <mergeCell ref="B7:U8"/>
    <mergeCell ref="C59:U59"/>
  </mergeCells>
  <phoneticPr fontId="14"/>
  <conditionalFormatting sqref="J5">
    <cfRule type="expression" dxfId="4" priority="1">
      <formula>$J$5="無窓階"</formula>
    </cfRule>
    <cfRule type="expression" dxfId="3" priority="2">
      <formula>$J$5="普通階"</formula>
    </cfRule>
  </conditionalFormatting>
  <conditionalFormatting sqref="N5">
    <cfRule type="expression" dxfId="2" priority="3">
      <formula>$N$5="要確認"</formula>
    </cfRule>
  </conditionalFormatting>
  <conditionalFormatting sqref="P5:U5">
    <cfRule type="expression" dxfId="1" priority="4">
      <formula>$P$5="未記載"</formula>
    </cfRule>
  </conditionalFormatting>
  <conditionalFormatting sqref="T13:T52">
    <cfRule type="expression" dxfId="0" priority="5">
      <formula>AND($M13="採用",$T13&lt;1)</formula>
    </cfRule>
  </conditionalFormatting>
  <dataValidations count="9">
    <dataValidation type="list" sqref="B56 B57 B58 B59 B60" xr:uid="{00000000-0002-0000-0300-000000000000}">
      <formula1>"確認済,未確認,該当なし"</formula1>
    </dataValidation>
    <dataValidation type="list" allowBlank="1" sqref="D13:D52" xr:uid="{00000000-0002-0000-0300-000001000000}">
      <formula1>"AW,AD,SD,FIX,軽量シャッター,重量シャッター,ハンガードア,その他"</formula1>
    </dataValidation>
    <dataValidation type="list" allowBlank="1" sqref="E13:E52" xr:uid="{00000000-0002-0000-0300-000002000000}">
      <formula1>"普通板ガラス,型板ガラス,網入りガラス,強化ガラス,耐熱板ガラス,Low-Eガラス,合わせガラス,複層ガラス,その他"</formula1>
    </dataValidation>
    <dataValidation type="list" allowBlank="1" sqref="G13:G52" xr:uid="{00000000-0002-0000-0300-000003000000}">
      <formula1>"手動,自動（停電時手動）,電動（認定品水圧解放）,FIX,その他"</formula1>
    </dataValidation>
    <dataValidation type="list" allowBlank="1" sqref="I13:I52" xr:uid="{00000000-0002-0000-0300-000004000000}">
      <formula1>"なし,フィルムA,フィルムB,Low-E,合わせガラス,その他"</formula1>
    </dataValidation>
    <dataValidation type="list" allowBlank="1" sqref="J13:J52" xr:uid="{00000000-0002-0000-0300-000005000000}">
      <formula1>"なし,あり（手動）,あり（電動）,その他"</formula1>
    </dataValidation>
    <dataValidation type="list" allowBlank="1" sqref="L13:L52" xr:uid="{00000000-0002-0000-0300-000006000000}">
      <formula1>"なし,内側（採用）,内側（非採用）,外側（採用）,外側（非採用）"</formula1>
    </dataValidation>
    <dataValidation type="list" allowBlank="1" sqref="M13:M52" xr:uid="{00000000-0002-0000-0300-000007000000}">
      <formula1>"採用,非採用"</formula1>
    </dataValidation>
    <dataValidation type="list" allowBlank="1" sqref="N13:N52" xr:uid="{00000000-0002-0000-0300-000008000000}">
      <formula1>"有効開口寸法（片開き）,有効開口寸法（両開き）,有効開口寸法（片引き）,有効開口寸法（両引き）,有効開口寸法（引き違い）,ガラス寸法,FIX,その他"</formula1>
    </dataValidation>
  </dataValidations>
  <pageMargins left="0.25" right="0.25" top="0.25" bottom="0.25" header="0.5" footer="0.5"/>
  <pageSetup paperSize="8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3"/>
  <sheetViews>
    <sheetView showGridLines="0" zoomScale="85" workbookViewId="0">
      <selection sqref="A1:F1"/>
    </sheetView>
  </sheetViews>
  <sheetFormatPr defaultRowHeight="13.5"/>
  <cols>
    <col min="1" max="1" width="18" customWidth="1"/>
    <col min="2" max="2" width="52" customWidth="1"/>
    <col min="3" max="3" width="12" customWidth="1"/>
    <col min="4" max="4" width="32" customWidth="1"/>
    <col min="5" max="6" width="20" customWidth="1"/>
  </cols>
  <sheetData>
    <row r="1" spans="1:6" ht="32.1" customHeight="1">
      <c r="A1" s="15" t="s">
        <v>98</v>
      </c>
      <c r="B1" s="16"/>
      <c r="C1" s="16"/>
      <c r="D1" s="16"/>
      <c r="E1" s="16"/>
      <c r="F1" s="16"/>
    </row>
    <row r="2" spans="1:6" ht="32.1" customHeight="1">
      <c r="A2" s="20" t="s">
        <v>99</v>
      </c>
      <c r="B2" s="16"/>
      <c r="C2" s="16"/>
      <c r="D2" s="16"/>
      <c r="E2" s="16"/>
      <c r="F2" s="16"/>
    </row>
    <row r="3" spans="1:6" ht="32.1" customHeight="1"/>
    <row r="4" spans="1:6" ht="32.1" customHeight="1">
      <c r="A4" s="13" t="s">
        <v>100</v>
      </c>
      <c r="B4" s="13" t="s">
        <v>101</v>
      </c>
      <c r="C4" s="13" t="s">
        <v>23</v>
      </c>
      <c r="D4" s="13" t="s">
        <v>102</v>
      </c>
      <c r="E4" s="13" t="s">
        <v>22</v>
      </c>
      <c r="F4" s="13" t="s">
        <v>103</v>
      </c>
    </row>
    <row r="5" spans="1:6" ht="32.1" customHeight="1">
      <c r="A5" s="14" t="s">
        <v>104</v>
      </c>
      <c r="B5" s="14" t="s">
        <v>105</v>
      </c>
      <c r="C5" s="2" t="s">
        <v>58</v>
      </c>
      <c r="D5" s="2" t="s">
        <v>106</v>
      </c>
      <c r="E5" s="2"/>
      <c r="F5" s="14"/>
    </row>
    <row r="6" spans="1:6" ht="32.1" customHeight="1">
      <c r="A6" s="14" t="s">
        <v>107</v>
      </c>
      <c r="B6" s="14" t="s">
        <v>108</v>
      </c>
      <c r="C6" s="2" t="s">
        <v>58</v>
      </c>
      <c r="D6" s="2" t="s">
        <v>109</v>
      </c>
      <c r="E6" s="2"/>
      <c r="F6" s="14"/>
    </row>
    <row r="7" spans="1:6" ht="32.1" customHeight="1">
      <c r="A7" s="14" t="s">
        <v>110</v>
      </c>
      <c r="B7" s="14" t="s">
        <v>111</v>
      </c>
      <c r="C7" s="2" t="s">
        <v>58</v>
      </c>
      <c r="D7" s="2" t="s">
        <v>112</v>
      </c>
      <c r="E7" s="2"/>
      <c r="F7" s="14"/>
    </row>
    <row r="8" spans="1:6" ht="32.1" customHeight="1">
      <c r="A8" s="14" t="s">
        <v>20</v>
      </c>
      <c r="B8" s="14" t="s">
        <v>113</v>
      </c>
      <c r="C8" s="2" t="s">
        <v>58</v>
      </c>
      <c r="D8" s="2" t="s">
        <v>114</v>
      </c>
      <c r="E8" s="2"/>
      <c r="F8" s="14"/>
    </row>
    <row r="9" spans="1:6" ht="32.1" customHeight="1">
      <c r="A9" s="14" t="s">
        <v>20</v>
      </c>
      <c r="B9" s="14" t="s">
        <v>115</v>
      </c>
      <c r="C9" s="2" t="s">
        <v>58</v>
      </c>
      <c r="D9" s="2" t="s">
        <v>116</v>
      </c>
      <c r="E9" s="2"/>
      <c r="F9" s="14"/>
    </row>
    <row r="10" spans="1:6" ht="32.1" customHeight="1">
      <c r="A10" s="14" t="s">
        <v>20</v>
      </c>
      <c r="B10" s="14" t="s">
        <v>117</v>
      </c>
      <c r="C10" s="2" t="s">
        <v>58</v>
      </c>
      <c r="D10" s="2" t="s">
        <v>118</v>
      </c>
      <c r="E10" s="2"/>
      <c r="F10" s="14"/>
    </row>
    <row r="11" spans="1:6" ht="32.1" customHeight="1">
      <c r="A11" s="14" t="s">
        <v>119</v>
      </c>
      <c r="B11" s="14" t="s">
        <v>120</v>
      </c>
      <c r="C11" s="2" t="s">
        <v>58</v>
      </c>
      <c r="D11" s="2" t="s">
        <v>121</v>
      </c>
      <c r="E11" s="2"/>
      <c r="F11" s="14"/>
    </row>
    <row r="12" spans="1:6" ht="32.1" customHeight="1">
      <c r="A12" s="14" t="s">
        <v>122</v>
      </c>
      <c r="B12" s="14" t="s">
        <v>123</v>
      </c>
      <c r="C12" s="2" t="s">
        <v>58</v>
      </c>
      <c r="D12" s="2" t="s">
        <v>124</v>
      </c>
      <c r="E12" s="2"/>
      <c r="F12" s="14"/>
    </row>
    <row r="13" spans="1:6" ht="32.1" customHeight="1"/>
  </sheetData>
  <mergeCells count="2">
    <mergeCell ref="A2:F2"/>
    <mergeCell ref="A1:F1"/>
  </mergeCells>
  <phoneticPr fontId="14"/>
  <dataValidations count="1">
    <dataValidation type="list" sqref="C5 C6 C7 C8 C9 C10 C11 C12" xr:uid="{00000000-0002-0000-0400-000000000000}">
      <formula1>"確認済,未確認,該当なし"</formula1>
    </dataValidation>
  </dataValidations>
  <pageMargins left="0.25" right="0.25" top="0.25" bottom="0.25" header="0.5" footer="0.5"/>
  <pageSetup paperSize="9" fitToHeight="0" orientation="landscape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baseType="lpstr" size="10">
      <vt:lpstr>使い方</vt:lpstr>
      <vt:lpstr>表紙</vt:lpstr>
      <vt:lpstr>階別入力用</vt:lpstr>
      <vt:lpstr>記入例</vt:lpstr>
      <vt:lpstr>添付・図面チェック</vt:lpstr>
      <vt:lpstr>階別入力用!Print_Area</vt:lpstr>
      <vt:lpstr>記入例!Print_Area</vt:lpstr>
      <vt:lpstr>使い方!Print_Area</vt:lpstr>
      <vt:lpstr>添付・図面チェック!Print_Area</vt:lpstr>
      <vt:lpstr>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2026-07-15T00:58:39Z</dcterms:created>
  <dcterms:modified xsi:type="dcterms:W3CDTF">2026-07-15T01:17:42Z</dcterms:modified>
</cp:coreProperties>
</file>