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20520" windowHeight="3975" activeTab="0"/>
  </bookViews>
  <sheets>
    <sheet name="総括表" sheetId="1" r:id="rId1"/>
    <sheet name="屋上" sheetId="2" r:id="rId2"/>
    <sheet name="壁面" sheetId="3" r:id="rId3"/>
    <sheet name="空地" sheetId="4" r:id="rId4"/>
    <sheet name="駐車場" sheetId="5" r:id="rId5"/>
    <sheet name="生垣" sheetId="6" r:id="rId6"/>
  </sheets>
  <definedNames>
    <definedName name="_xlnm.Print_Area" localSheetId="1">'屋上'!$B$1:$H$93</definedName>
    <definedName name="_xlnm.Print_Area" localSheetId="3">'空地'!$B$1:$H$90</definedName>
    <definedName name="_xlnm.Print_Area" localSheetId="5">'生垣'!$B$1:$H$89</definedName>
    <definedName name="_xlnm.Print_Area" localSheetId="0">'総括表'!$A$1:$H$22</definedName>
    <definedName name="_xlnm.Print_Area" localSheetId="4">'駐車場'!$B$1:$H$90</definedName>
    <definedName name="_xlnm.Print_Area" localSheetId="2">'壁面'!$B$1:$H$91</definedName>
  </definedNames>
  <calcPr fullCalcOnLoad="1"/>
</workbook>
</file>

<file path=xl/comments1.xml><?xml version="1.0" encoding="utf-8"?>
<comments xmlns="http://schemas.openxmlformats.org/spreadsheetml/2006/main">
  <authors>
    <author>中村　誠一</author>
  </authors>
  <commentList>
    <comment ref="A4" authorId="0">
      <text>
        <r>
          <rPr>
            <sz val="10"/>
            <color indexed="10"/>
            <rFont val="ＭＳ Ｐゴシック"/>
            <family val="3"/>
          </rPr>
          <t>右の該当する欄に○を付け、①と様式第１５号に数値を入力すると③より右欄は自動計算します。</t>
        </r>
      </text>
    </comment>
  </commentList>
</comments>
</file>

<file path=xl/comments2.xml><?xml version="1.0" encoding="utf-8"?>
<comments xmlns="http://schemas.openxmlformats.org/spreadsheetml/2006/main">
  <authors>
    <author>中村　誠一</author>
  </authors>
  <commentList>
    <comment ref="G70" authorId="0">
      <text>
        <r>
          <rPr>
            <b/>
            <sz val="9"/>
            <color indexed="10"/>
            <rFont val="ＭＳ Ｐゴシック"/>
            <family val="3"/>
          </rPr>
          <t>リストから選択してください。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中村　誠一</author>
  </authors>
  <commentList>
    <comment ref="G69" authorId="0">
      <text>
        <r>
          <rPr>
            <b/>
            <sz val="9"/>
            <color indexed="10"/>
            <rFont val="ＭＳ Ｐゴシック"/>
            <family val="3"/>
          </rPr>
          <t>リストから選択してください</t>
        </r>
      </text>
    </comment>
  </commentList>
</comments>
</file>

<file path=xl/comments4.xml><?xml version="1.0" encoding="utf-8"?>
<comments xmlns="http://schemas.openxmlformats.org/spreadsheetml/2006/main">
  <authors>
    <author>中村　誠一</author>
  </authors>
  <commentList>
    <comment ref="G69" authorId="0">
      <text>
        <r>
          <rPr>
            <b/>
            <sz val="9"/>
            <color indexed="10"/>
            <rFont val="ＭＳ Ｐゴシック"/>
            <family val="3"/>
          </rPr>
          <t>リストから選択してください</t>
        </r>
      </text>
    </comment>
  </commentList>
</comments>
</file>

<file path=xl/comments5.xml><?xml version="1.0" encoding="utf-8"?>
<comments xmlns="http://schemas.openxmlformats.org/spreadsheetml/2006/main">
  <authors>
    <author>中村　誠一</author>
  </authors>
  <commentList>
    <comment ref="G69" authorId="0">
      <text>
        <r>
          <rPr>
            <b/>
            <sz val="9"/>
            <color indexed="10"/>
            <rFont val="ＭＳ Ｐゴシック"/>
            <family val="3"/>
          </rPr>
          <t>リストから選択してください</t>
        </r>
      </text>
    </comment>
  </commentList>
</comments>
</file>

<file path=xl/comments6.xml><?xml version="1.0" encoding="utf-8"?>
<comments xmlns="http://schemas.openxmlformats.org/spreadsheetml/2006/main">
  <authors>
    <author>中村　誠一</author>
  </authors>
  <commentList>
    <comment ref="G68" authorId="0">
      <text>
        <r>
          <rPr>
            <b/>
            <sz val="9"/>
            <color indexed="10"/>
            <rFont val="ＭＳ Ｐゴシック"/>
            <family val="3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<sst xmlns="http://schemas.openxmlformats.org/spreadsheetml/2006/main" count="449" uniqueCount="158">
  <si>
    <t>数量</t>
  </si>
  <si>
    <t>単位</t>
  </si>
  <si>
    <t>単価</t>
  </si>
  <si>
    <t>金額</t>
  </si>
  <si>
    <t>備考</t>
  </si>
  <si>
    <t>項目</t>
  </si>
  <si>
    <t>【材料】植付植物、支柱など</t>
  </si>
  <si>
    <t>【材料以外】植付手間、支柱設置手間など</t>
  </si>
  <si>
    <t>【材料以外】上記の設置費用</t>
  </si>
  <si>
    <t>小計Ａ</t>
  </si>
  <si>
    <t>小計Ｂ</t>
  </si>
  <si>
    <t>小計Ｃ</t>
  </si>
  <si>
    <t>小計Ｄ</t>
  </si>
  <si>
    <t>【記入上の注意事項】</t>
  </si>
  <si>
    <t>【材料以外】上記の設置費用</t>
  </si>
  <si>
    <t>【材料】壁面緑化資材（メッシュパネル、コケマットなど）</t>
  </si>
  <si>
    <t>【材料】駐車場緑化資材</t>
  </si>
  <si>
    <t>【材料】植付植物、客土、肥料、支柱など</t>
  </si>
  <si>
    <t>【材料以外】植付手間、客土投入・混合手間、支柱設置手間など</t>
  </si>
  <si>
    <t>（材工共）</t>
  </si>
  <si>
    <t>小計Ｅ</t>
  </si>
  <si>
    <t>　（客土投入に伴う残土の積込・運搬・処分費は補助対象です）</t>
  </si>
  <si>
    <t>屋上緑化</t>
  </si>
  <si>
    <t>壁面緑化</t>
  </si>
  <si>
    <t>空地緑化</t>
  </si>
  <si>
    <t>駐車場緑化</t>
  </si>
  <si>
    <t>生垣設置</t>
  </si>
  <si>
    <t>計</t>
  </si>
  <si>
    <t>区分</t>
  </si>
  <si>
    <t>（表）</t>
  </si>
  <si>
    <t>（裏）</t>
  </si>
  <si>
    <t>①植栽費</t>
  </si>
  <si>
    <t>②屋上緑化資材費</t>
  </si>
  <si>
    <t>③灌水設備費</t>
  </si>
  <si>
    <t>④表示板設置費</t>
  </si>
  <si>
    <t>⑤その他</t>
  </si>
  <si>
    <t>合計（Ａ～Ｅの計）</t>
  </si>
  <si>
    <t>②壁面緑化資材費</t>
  </si>
  <si>
    <t>《屋上》</t>
  </si>
  <si>
    <t>《壁面》</t>
  </si>
  <si>
    <t>　外壁から50cm以内に整備する生垣やエスパリエは《空地》シートに入力してください。</t>
  </si>
  <si>
    <t>《空地》</t>
  </si>
  <si>
    <t>②灌水設備費</t>
  </si>
  <si>
    <t>③表示板設置費</t>
  </si>
  <si>
    <t>④その他</t>
  </si>
  <si>
    <t>《駐車場》</t>
  </si>
  <si>
    <t>②駐車場緑化資材費</t>
  </si>
  <si>
    <t>《生垣》</t>
  </si>
  <si>
    <t>　との二重計上はできません。</t>
  </si>
  <si>
    <t>高木</t>
  </si>
  <si>
    <t>中高木</t>
  </si>
  <si>
    <t>中木</t>
  </si>
  <si>
    <t>低木</t>
  </si>
  <si>
    <t>地被類（芝を除く）</t>
  </si>
  <si>
    <t>芝</t>
  </si>
  <si>
    <t>その他</t>
  </si>
  <si>
    <t>延長</t>
  </si>
  <si>
    <t>面積</t>
  </si>
  <si>
    <t>緑化工事補助割合別上限額一覧　　（１㎡当）</t>
  </si>
  <si>
    <t>屋上</t>
  </si>
  <si>
    <t>壁面</t>
  </si>
  <si>
    <t>空地</t>
  </si>
  <si>
    <t>駐車場</t>
  </si>
  <si>
    <t>生垣</t>
  </si>
  <si>
    <t>グリーンプロムナードに接する敷地における組織申請（補助率９/１０以内）</t>
  </si>
  <si>
    <t>上記以外の敷地における申請（補助率５/１０以内）</t>
  </si>
  <si>
    <t>都心中心部の敷地における個人申請（補助率５/１０以内）</t>
  </si>
  <si>
    <t>都心中心部の敷地における組織申請（補助率６/１０以内）</t>
  </si>
  <si>
    <t>グリーンプロムナードに接する敷地における個人申請（補助率８/１０以内）</t>
  </si>
  <si>
    <t>　なお、樹木の名称・数量・高さは緑化計画平面図などでも確認できるようにしてください。</t>
  </si>
  <si>
    <t>【材料】屋上緑化資材</t>
  </si>
  <si>
    <t>　なお、植物の名称・数量・高さは緑化計画平面図などでも確認できるようにしてください。</t>
  </si>
  <si>
    <t>(円)</t>
  </si>
  <si>
    <t>(円)</t>
  </si>
  <si>
    <t>れか低い金額(円)</t>
  </si>
  <si>
    <t>　（図鑑等の写し）を１部添付してください。</t>
  </si>
  <si>
    <t>【材料】「豊田市みどりのまちづくり推進事業」により整備した</t>
  </si>
  <si>
    <t>　ください。</t>
  </si>
  <si>
    <t>（パネル、コンテナ、軽量土壌、防根シートなど）</t>
  </si>
  <si>
    <t>　「②屋上緑化資材費」に記入してください。</t>
  </si>
  <si>
    <t>【材料】立水栓、散水栓、電磁弁、給水管など</t>
  </si>
  <si>
    <t>合計（Ａ～Ｄの計）</t>
  </si>
  <si>
    <t>様式第１４号（第６条、第８条関係）</t>
  </si>
  <si>
    <t>様式第１５号（第６条関係）</t>
  </si>
  <si>
    <t>補助対象区分</t>
  </si>
  <si>
    <t>○</t>
  </si>
  <si>
    <t>補助対象事業費</t>
  </si>
  <si>
    <t>　(円)</t>
  </si>
  <si>
    <t>１　「①植栽費」の項目欄の左側には植物の分類を、右側には植物の名称を、備考欄には樹木</t>
  </si>
  <si>
    <t>　の場合に高さ(H)等を記入し、単価欄には客土を含んだ価格を記入してください。</t>
  </si>
  <si>
    <t>２　地被植物（芝を除く）により緑化を行うの場合には、１～２年草でないことを示す資料</t>
  </si>
  <si>
    <t>　（図鑑等の写し）を１部添付してください。</t>
  </si>
  <si>
    <t>３　壁面緑化と空地緑化の基盤が一体である場合は、《空地》シートの「①植栽費」で計上す</t>
  </si>
  <si>
    <t>　ることもできます。</t>
  </si>
  <si>
    <t>４　造成費用、伐採費用、処分費は補助対象になりません。</t>
  </si>
  <si>
    <t>５　植栽基盤の整備のみでは補助対象になりません。</t>
  </si>
  <si>
    <t>６　植物と壁面緑化資材が一体のもの（コケマットなど）は「②壁面緑化資材費」に入力して</t>
  </si>
  <si>
    <t>７　緑化資材や灌水施設等を設置する際は、そのカタログ等の写しを３部添付してください。</t>
  </si>
  <si>
    <t>９　諸経費は「⑤その他」に記入してください。</t>
  </si>
  <si>
    <t>　できない場合は1.00を記入してください。</t>
  </si>
  <si>
    <t>【注２】　(円)</t>
  </si>
  <si>
    <t>【注１】 (㎡・ｍ)</t>
  </si>
  <si>
    <t>　の場合に高さ(H)や支柱の種類等を記入し、単価欄には客土や支柱を含んだ価格を記入して</t>
  </si>
  <si>
    <t>　ください。</t>
  </si>
  <si>
    <t>　ください。なお、植物の名称・数量・高さは緑化計画平面図などでも確認できるようにして</t>
  </si>
  <si>
    <t>３　屋上緑化では主に特殊な軽量土壌を使用するため、客土は「①植栽費」ではなく、</t>
  </si>
  <si>
    <t>４　防水対策費、排水ドレーン改良費は補助対象になりません。</t>
  </si>
  <si>
    <t>５　造成費用、伐採費用、処分費は補助対象になりません。</t>
  </si>
  <si>
    <t>６　植栽基盤の整備のみでは補助対象になりません。</t>
  </si>
  <si>
    <t>７　移植工事は植付時の費用のみ補助対象になります。</t>
  </si>
  <si>
    <t>８　樹高４．０ｍ以上の樹木単価は１５万円/本、樹高４．０ｍ未満の樹木単価は６万円/本を</t>
  </si>
  <si>
    <t>　上限とします。</t>
  </si>
  <si>
    <t>９　緑化資材や灌水施設等を設置する際は、そのカタログ等の写しを３部添付してください。</t>
  </si>
  <si>
    <t>10　排水施設は原則として補助対象外ですが、植栽用に灌水した水を排水するための施設に限</t>
  </si>
  <si>
    <t>　り補助対象になります。</t>
  </si>
  <si>
    <t>11　諸経費は「⑤その他」に記入してください。</t>
  </si>
  <si>
    <t>　ください。なお、植物の名称・数量・高さは緑化計画平面図などでも確認できるようにして</t>
  </si>
  <si>
    <t>３　造成費用、伐採費用、処分費は補助対象になりません。</t>
  </si>
  <si>
    <t>４　植栽基盤の整備のみでは補助対象になりません。</t>
  </si>
  <si>
    <t>５　移植工事は植付時の費用のみ補助対象になります。</t>
  </si>
  <si>
    <t>９　諸経費は「④その他」に記入してください。</t>
  </si>
  <si>
    <t>６　樹高４．０ｍ以上の樹木単価は１５万円/本、樹高４．０ｍ未満の樹木単価は６万円/本を</t>
  </si>
  <si>
    <t>８　排水施設は原則として補助対象外ですが、植栽用に灌水した水を排水するための施設に限</t>
  </si>
  <si>
    <t>１　「①植栽費」の項目欄の左側には植物の分類を、右側には植物の名称を記入し、単価欄に</t>
  </si>
  <si>
    <t>　は客土等を含んだ見積価格を記入してください。なお、植物の名称・数量は緑化計画平面図</t>
  </si>
  <si>
    <t>　などでも確認できるようにしてください。</t>
  </si>
  <si>
    <t>３　舗装の撤去費用や処分費は補助対象になりません。</t>
  </si>
  <si>
    <t>５　駐車場緑化資材を使用しない緑化（車止めの背後や駐車場周りの植栽など）は、原則とし</t>
  </si>
  <si>
    <t>　て《空地》シートに入力してください。</t>
  </si>
  <si>
    <t>６　緑化資材や灌水施設等を設置する際は、そのカタログ等の写しを３部添付してください。</t>
  </si>
  <si>
    <t>７　排水施設は原則として補助対象外ですが、植栽用に灌水した水を排水するための施設に限</t>
  </si>
  <si>
    <t>８　諸経費は「⑤その他」に記入してください。</t>
  </si>
  <si>
    <t>１　「①植栽費」の項目欄の左側には樹木の分類を、右側には樹木の名称を、備考欄には樹木</t>
  </si>
  <si>
    <t>　の高さ(H)や支柱の種類等を記入し、単価欄には客土や支柱を含んだ価格を記入してください。</t>
  </si>
  <si>
    <t>２　造成費用、伐採費用、処分費は補助対象になりません。</t>
  </si>
  <si>
    <t>３　植栽基盤の整備のみでは補助対象になりません。</t>
  </si>
  <si>
    <t>４　移植工事は植付時の費用のみ補助対象になります。</t>
  </si>
  <si>
    <t>５　樹高４．０ｍ以上の樹木単価は１５万円/本、樹高４．０ｍ未満の樹木単価は６万円/本を</t>
  </si>
  <si>
    <t>６　生垣を空地緑化として計上する場合は「空地」シートに記入してください。ただし、生垣</t>
  </si>
  <si>
    <t>事 業 費 内 訳 明 細 書</t>
  </si>
  <si>
    <t>事　業　費　総　括　表</t>
  </si>
  <si>
    <r>
      <t xml:space="preserve">補助対象区分
</t>
    </r>
    <r>
      <rPr>
        <sz val="9"/>
        <rFont val="メイリオ"/>
        <family val="3"/>
      </rPr>
      <t>＊いずれか１つに○をつけてください。</t>
    </r>
  </si>
  <si>
    <r>
      <t>補助金交付申請総額</t>
    </r>
    <r>
      <rPr>
        <sz val="11"/>
        <rFont val="メイリオ"/>
        <family val="3"/>
      </rPr>
      <t>【注３】
（⑤の計を千円未満切捨てる）</t>
    </r>
  </si>
  <si>
    <t>面積・延長
①</t>
  </si>
  <si>
    <t>補助対象事業費
②</t>
  </si>
  <si>
    <t>補助率における金額
③＝②×補助率</t>
  </si>
  <si>
    <t>平均単価
②／①</t>
  </si>
  <si>
    <t>補助金限度額
④＝①×上限額</t>
  </si>
  <si>
    <t>【注１】面積・延長欄は、小数点以下２桁目を切り捨て、小数点以下１桁で記入してください。
【注２】屋上緑化及び壁面緑化の上限額は30,000円/㎡、空地緑化の上限額は15,000円/㎡、駐車場
　　　　緑化の上限額は20,000円/㎡　生垣設置の上限額は5,000円/ｍです。ただし都心中心部の
　　　　敷地は交付要綱別表第２、グリーンプロムナードに接する敷地は同別表第３によります。
【注３】審査の結果、交付決定金額が補助金対象総額を下回る場合があります。</t>
  </si>
  <si>
    <r>
      <t xml:space="preserve">消費税率  </t>
    </r>
    <r>
      <rPr>
        <vertAlign val="superscript"/>
        <sz val="12"/>
        <rFont val="メイリオ"/>
        <family val="3"/>
      </rPr>
      <t>【注意12】</t>
    </r>
  </si>
  <si>
    <r>
      <t xml:space="preserve">補助金交付申請額
</t>
    </r>
    <r>
      <rPr>
        <sz val="10"/>
        <rFont val="メイリオ"/>
        <family val="3"/>
      </rPr>
      <t>⑤＝③又は④のいずれか</t>
    </r>
  </si>
  <si>
    <r>
      <t xml:space="preserve">消費税率  </t>
    </r>
    <r>
      <rPr>
        <vertAlign val="superscript"/>
        <sz val="12"/>
        <rFont val="メイリオ"/>
        <family val="3"/>
      </rPr>
      <t>【注意10】</t>
    </r>
  </si>
  <si>
    <t>　　　　　旨を示す表示板</t>
  </si>
  <si>
    <t>　　　　　旨を示す表示板</t>
  </si>
  <si>
    <r>
      <t xml:space="preserve">消費税率  </t>
    </r>
    <r>
      <rPr>
        <vertAlign val="superscript"/>
        <sz val="12"/>
        <rFont val="メイリオ"/>
        <family val="3"/>
      </rPr>
      <t>【注意９】</t>
    </r>
  </si>
  <si>
    <t>12　消費税率欄は、事業費に消費税を含めることができる場合は1.10、消費税を含めることが</t>
  </si>
  <si>
    <t>10　消費税率欄は、事業費に消費税を含めることができる場合は1.10、消費税を含めることが</t>
  </si>
  <si>
    <t>９　消費税率欄は、事業費に消費税を含めることができる場合は1.10、消費税を含めることが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</si>
</sst>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;[Red]\-#,##0.0"/>
    <numFmt numFmtId="180" formatCode="#,##0.0_ "/>
    <numFmt numFmtId="181" formatCode="0.0_);[Red]\(0.0\)"/>
    <numFmt numFmtId="182" formatCode="#,##0_ ;[Red]\-#,##0\ "/>
    <numFmt numFmtId="183" formatCode="#,##0.0_ ;[Red]\-#,##0.0\ "/>
    <numFmt numFmtId="184" formatCode="0_);[Red]\(0\)"/>
    <numFmt numFmtId="185" formatCode="0_ "/>
    <numFmt numFmtId="186" formatCode="0.00_);[Red]\(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sz val="12"/>
      <name val="メイリオ"/>
      <family val="3"/>
    </font>
    <font>
      <sz val="9"/>
      <name val="メイリオ"/>
      <family val="3"/>
    </font>
    <font>
      <b/>
      <sz val="11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sz val="16"/>
      <name val="メイリオ"/>
      <family val="3"/>
    </font>
    <font>
      <vertAlign val="superscript"/>
      <sz val="12"/>
      <name val="メイリオ"/>
      <family val="3"/>
    </font>
    <font>
      <strike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182" fontId="7" fillId="0" borderId="11" xfId="48" applyNumberFormat="1" applyFont="1" applyFill="1" applyBorder="1" applyAlignment="1" applyProtection="1">
      <alignment horizontal="right" vertical="center"/>
      <protection/>
    </xf>
    <xf numFmtId="182" fontId="7" fillId="0" borderId="11" xfId="48" applyNumberFormat="1" applyFont="1" applyBorder="1" applyAlignment="1" applyProtection="1">
      <alignment horizontal="right" vertical="center"/>
      <protection/>
    </xf>
    <xf numFmtId="182" fontId="7" fillId="0" borderId="16" xfId="48" applyNumberFormat="1" applyFont="1" applyBorder="1" applyAlignment="1" applyProtection="1">
      <alignment horizontal="right" vertical="center"/>
      <protection/>
    </xf>
    <xf numFmtId="182" fontId="7" fillId="0" borderId="12" xfId="48" applyNumberFormat="1" applyFont="1" applyFill="1" applyBorder="1" applyAlignment="1" applyProtection="1">
      <alignment horizontal="right" vertical="center"/>
      <protection/>
    </xf>
    <xf numFmtId="179" fontId="7" fillId="0" borderId="17" xfId="48" applyNumberFormat="1" applyFont="1" applyBorder="1" applyAlignment="1" applyProtection="1">
      <alignment horizontal="center" vertical="center"/>
      <protection/>
    </xf>
    <xf numFmtId="179" fontId="7" fillId="0" borderId="18" xfId="48" applyNumberFormat="1" applyFont="1" applyBorder="1" applyAlignment="1" applyProtection="1">
      <alignment horizontal="right" vertical="center"/>
      <protection/>
    </xf>
    <xf numFmtId="179" fontId="7" fillId="0" borderId="19" xfId="48" applyNumberFormat="1" applyFont="1" applyBorder="1" applyAlignment="1" applyProtection="1">
      <alignment horizontal="center" vertical="center" wrapText="1"/>
      <protection/>
    </xf>
    <xf numFmtId="183" fontId="7" fillId="0" borderId="20" xfId="48" applyNumberFormat="1" applyFont="1" applyBorder="1" applyAlignment="1" applyProtection="1">
      <alignment horizontal="right" vertical="center" wrapText="1"/>
      <protection/>
    </xf>
    <xf numFmtId="38" fontId="4" fillId="0" borderId="0" xfId="48" applyFont="1" applyBorder="1" applyAlignment="1" applyProtection="1">
      <alignment vertical="center"/>
      <protection/>
    </xf>
    <xf numFmtId="177" fontId="7" fillId="0" borderId="2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80" fontId="4" fillId="0" borderId="0" xfId="0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 applyProtection="1">
      <alignment vertical="center"/>
      <protection locked="0"/>
    </xf>
    <xf numFmtId="0" fontId="4" fillId="33" borderId="27" xfId="0" applyFont="1" applyFill="1" applyBorder="1" applyAlignment="1" applyProtection="1">
      <alignment vertical="center"/>
      <protection locked="0"/>
    </xf>
    <xf numFmtId="0" fontId="4" fillId="33" borderId="28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176" fontId="4" fillId="33" borderId="13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>
      <alignment vertical="center"/>
    </xf>
    <xf numFmtId="0" fontId="4" fillId="33" borderId="29" xfId="0" applyFont="1" applyFill="1" applyBorder="1" applyAlignment="1" applyProtection="1">
      <alignment vertical="center"/>
      <protection locked="0"/>
    </xf>
    <xf numFmtId="0" fontId="4" fillId="33" borderId="30" xfId="0" applyFont="1" applyFill="1" applyBorder="1" applyAlignment="1" applyProtection="1">
      <alignment vertical="center"/>
      <protection locked="0"/>
    </xf>
    <xf numFmtId="0" fontId="4" fillId="33" borderId="3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76" fontId="4" fillId="33" borderId="11" xfId="0" applyNumberFormat="1" applyFont="1" applyFill="1" applyBorder="1" applyAlignment="1" applyProtection="1">
      <alignment vertical="center"/>
      <protection locked="0"/>
    </xf>
    <xf numFmtId="0" fontId="4" fillId="33" borderId="32" xfId="0" applyFont="1" applyFill="1" applyBorder="1" applyAlignment="1" applyProtection="1">
      <alignment vertical="center"/>
      <protection locked="0"/>
    </xf>
    <xf numFmtId="0" fontId="4" fillId="33" borderId="33" xfId="0" applyFont="1" applyFill="1" applyBorder="1" applyAlignment="1" applyProtection="1">
      <alignment vertical="center"/>
      <protection locked="0"/>
    </xf>
    <xf numFmtId="0" fontId="4" fillId="33" borderId="34" xfId="0" applyFont="1" applyFill="1" applyBorder="1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176" fontId="4" fillId="33" borderId="35" xfId="0" applyNumberFormat="1" applyFont="1" applyFill="1" applyBorder="1" applyAlignment="1" applyProtection="1">
      <alignment vertical="center"/>
      <protection locked="0"/>
    </xf>
    <xf numFmtId="0" fontId="4" fillId="33" borderId="36" xfId="0" applyFont="1" applyFill="1" applyBorder="1" applyAlignment="1" applyProtection="1">
      <alignment vertical="center"/>
      <protection locked="0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4" fillId="33" borderId="40" xfId="0" applyNumberFormat="1" applyFont="1" applyFill="1" applyBorder="1" applyAlignment="1" applyProtection="1">
      <alignment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177" fontId="4" fillId="33" borderId="41" xfId="0" applyNumberFormat="1" applyFont="1" applyFill="1" applyBorder="1" applyAlignment="1" applyProtection="1">
      <alignment vertical="center"/>
      <protection locked="0"/>
    </xf>
    <xf numFmtId="177" fontId="4" fillId="0" borderId="41" xfId="0" applyNumberFormat="1" applyFont="1" applyFill="1" applyBorder="1" applyAlignment="1">
      <alignment vertical="center"/>
    </xf>
    <xf numFmtId="0" fontId="4" fillId="33" borderId="42" xfId="0" applyFont="1" applyFill="1" applyBorder="1" applyAlignment="1" applyProtection="1">
      <alignment vertical="center"/>
      <protection locked="0"/>
    </xf>
    <xf numFmtId="0" fontId="4" fillId="33" borderId="43" xfId="0" applyNumberFormat="1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177" fontId="4" fillId="33" borderId="15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>
      <alignment vertical="center"/>
    </xf>
    <xf numFmtId="0" fontId="4" fillId="33" borderId="44" xfId="0" applyFont="1" applyFill="1" applyBorder="1" applyAlignment="1" applyProtection="1">
      <alignment vertical="center"/>
      <protection locked="0"/>
    </xf>
    <xf numFmtId="0" fontId="4" fillId="33" borderId="34" xfId="0" applyNumberFormat="1" applyFont="1" applyFill="1" applyBorder="1" applyAlignment="1" applyProtection="1">
      <alignment vertical="center"/>
      <protection locked="0"/>
    </xf>
    <xf numFmtId="177" fontId="4" fillId="33" borderId="35" xfId="0" applyNumberFormat="1" applyFont="1" applyFill="1" applyBorder="1" applyAlignment="1" applyProtection="1">
      <alignment vertical="center"/>
      <protection locked="0"/>
    </xf>
    <xf numFmtId="177" fontId="4" fillId="0" borderId="35" xfId="0" applyNumberFormat="1" applyFont="1" applyFill="1" applyBorder="1" applyAlignment="1">
      <alignment vertical="center"/>
    </xf>
    <xf numFmtId="0" fontId="4" fillId="33" borderId="36" xfId="0" applyFont="1" applyFill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40" xfId="0" applyNumberFormat="1" applyFont="1" applyFill="1" applyBorder="1" applyAlignment="1" applyProtection="1">
      <alignment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176" fontId="4" fillId="33" borderId="41" xfId="0" applyNumberFormat="1" applyFont="1" applyFill="1" applyBorder="1" applyAlignment="1" applyProtection="1">
      <alignment vertical="center"/>
      <protection locked="0"/>
    </xf>
    <xf numFmtId="176" fontId="4" fillId="0" borderId="41" xfId="0" applyNumberFormat="1" applyFont="1" applyFill="1" applyBorder="1" applyAlignment="1">
      <alignment horizontal="right" vertical="center"/>
    </xf>
    <xf numFmtId="0" fontId="4" fillId="33" borderId="46" xfId="0" applyNumberFormat="1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176" fontId="4" fillId="33" borderId="25" xfId="0" applyNumberFormat="1" applyFont="1" applyFill="1" applyBorder="1" applyAlignment="1" applyProtection="1">
      <alignment vertical="center"/>
      <protection locked="0"/>
    </xf>
    <xf numFmtId="176" fontId="4" fillId="0" borderId="35" xfId="0" applyNumberFormat="1" applyFont="1" applyFill="1" applyBorder="1" applyAlignment="1">
      <alignment horizontal="right" vertical="center"/>
    </xf>
    <xf numFmtId="0" fontId="4" fillId="33" borderId="47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33" borderId="28" xfId="0" applyNumberFormat="1" applyFont="1" applyFill="1" applyBorder="1" applyAlignment="1" applyProtection="1">
      <alignment vertical="center"/>
      <protection locked="0"/>
    </xf>
    <xf numFmtId="0" fontId="4" fillId="33" borderId="29" xfId="0" applyFont="1" applyFill="1" applyBorder="1" applyAlignment="1" applyProtection="1">
      <alignment vertical="center"/>
      <protection locked="0"/>
    </xf>
    <xf numFmtId="0" fontId="4" fillId="33" borderId="31" xfId="0" applyNumberFormat="1" applyFont="1" applyFill="1" applyBorder="1" applyAlignment="1" applyProtection="1">
      <alignment vertical="center"/>
      <protection locked="0"/>
    </xf>
    <xf numFmtId="0" fontId="4" fillId="33" borderId="32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177" fontId="4" fillId="33" borderId="13" xfId="0" applyNumberFormat="1" applyFont="1" applyFill="1" applyBorder="1" applyAlignment="1" applyProtection="1">
      <alignment vertical="center"/>
      <protection locked="0"/>
    </xf>
    <xf numFmtId="0" fontId="4" fillId="33" borderId="28" xfId="0" applyNumberFormat="1" applyFont="1" applyFill="1" applyBorder="1" applyAlignment="1" applyProtection="1">
      <alignment vertical="center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176" fontId="4" fillId="3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29" xfId="0" applyFont="1" applyFill="1" applyBorder="1" applyAlignment="1" applyProtection="1">
      <alignment vertical="center" shrinkToFit="1"/>
      <protection locked="0"/>
    </xf>
    <xf numFmtId="0" fontId="12" fillId="33" borderId="30" xfId="0" applyFont="1" applyFill="1" applyBorder="1" applyAlignment="1" applyProtection="1">
      <alignment vertical="center"/>
      <protection locked="0"/>
    </xf>
    <xf numFmtId="176" fontId="4" fillId="0" borderId="41" xfId="0" applyNumberFormat="1" applyFont="1" applyFill="1" applyBorder="1" applyAlignment="1">
      <alignment vertical="center"/>
    </xf>
    <xf numFmtId="0" fontId="4" fillId="33" borderId="42" xfId="0" applyFont="1" applyFill="1" applyBorder="1" applyAlignment="1" applyProtection="1">
      <alignment vertical="center" shrinkToFit="1"/>
      <protection locked="0"/>
    </xf>
    <xf numFmtId="176" fontId="4" fillId="0" borderId="35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1" xfId="0" applyFont="1" applyBorder="1" applyAlignment="1" applyProtection="1">
      <alignment horizontal="left" vertical="center" shrinkToFi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50" xfId="0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81" fontId="7" fillId="33" borderId="16" xfId="0" applyNumberFormat="1" applyFont="1" applyFill="1" applyBorder="1" applyAlignment="1" applyProtection="1">
      <alignment horizontal="right" vertical="center"/>
      <protection locked="0"/>
    </xf>
    <xf numFmtId="181" fontId="7" fillId="33" borderId="51" xfId="0" applyNumberFormat="1" applyFont="1" applyFill="1" applyBorder="1" applyAlignment="1" applyProtection="1">
      <alignment horizontal="right" vertical="center"/>
      <protection locked="0"/>
    </xf>
    <xf numFmtId="181" fontId="7" fillId="33" borderId="16" xfId="48" applyNumberFormat="1" applyFont="1" applyFill="1" applyBorder="1" applyAlignment="1" applyProtection="1">
      <alignment horizontal="right" vertical="center"/>
      <protection locked="0"/>
    </xf>
    <xf numFmtId="181" fontId="7" fillId="33" borderId="51" xfId="48" applyNumberFormat="1" applyFont="1" applyFill="1" applyBorder="1" applyAlignment="1" applyProtection="1">
      <alignment horizontal="right" vertical="center"/>
      <protection locked="0"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183" fontId="7" fillId="33" borderId="54" xfId="0" applyNumberFormat="1" applyFont="1" applyFill="1" applyBorder="1" applyAlignment="1" applyProtection="1">
      <alignment horizontal="right" vertical="center"/>
      <protection locked="0"/>
    </xf>
    <xf numFmtId="183" fontId="7" fillId="33" borderId="55" xfId="0" applyNumberFormat="1" applyFont="1" applyFill="1" applyBorder="1" applyAlignment="1" applyProtection="1">
      <alignment horizontal="right" vertical="center"/>
      <protection locked="0"/>
    </xf>
    <xf numFmtId="0" fontId="9" fillId="0" borderId="56" xfId="0" applyFont="1" applyBorder="1" applyAlignment="1" applyProtection="1">
      <alignment horizontal="center" vertical="center" wrapText="1" shrinkToFit="1"/>
      <protection/>
    </xf>
    <xf numFmtId="0" fontId="4" fillId="0" borderId="49" xfId="0" applyFont="1" applyBorder="1" applyAlignment="1" applyProtection="1">
      <alignment horizontal="center" vertical="center" wrapText="1" shrinkToFit="1"/>
      <protection/>
    </xf>
    <xf numFmtId="182" fontId="7" fillId="0" borderId="57" xfId="48" applyNumberFormat="1" applyFont="1" applyBorder="1" applyAlignment="1" applyProtection="1">
      <alignment horizontal="right" vertical="center"/>
      <protection/>
    </xf>
    <xf numFmtId="182" fontId="7" fillId="0" borderId="58" xfId="48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 wrapText="1"/>
      <protection/>
    </xf>
    <xf numFmtId="49" fontId="4" fillId="0" borderId="59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182" fontId="7" fillId="0" borderId="60" xfId="48" applyNumberFormat="1" applyFont="1" applyBorder="1" applyAlignment="1" applyProtection="1">
      <alignment horizontal="right" vertical="center"/>
      <protection/>
    </xf>
    <xf numFmtId="182" fontId="7" fillId="0" borderId="10" xfId="48" applyNumberFormat="1" applyFont="1" applyBorder="1" applyAlignment="1" applyProtection="1">
      <alignment horizontal="right" vertical="center"/>
      <protection/>
    </xf>
    <xf numFmtId="182" fontId="7" fillId="0" borderId="61" xfId="48" applyNumberFormat="1" applyFont="1" applyBorder="1" applyAlignment="1" applyProtection="1">
      <alignment horizontal="right" vertical="center"/>
      <protection/>
    </xf>
    <xf numFmtId="177" fontId="7" fillId="0" borderId="57" xfId="48" applyNumberFormat="1" applyFont="1" applyBorder="1" applyAlignment="1" applyProtection="1">
      <alignment horizontal="right" vertical="center"/>
      <protection/>
    </xf>
    <xf numFmtId="177" fontId="7" fillId="0" borderId="58" xfId="48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33" borderId="62" xfId="0" applyFont="1" applyFill="1" applyBorder="1" applyAlignment="1" applyProtection="1">
      <alignment vertical="center"/>
      <protection locked="0"/>
    </xf>
    <xf numFmtId="0" fontId="4" fillId="33" borderId="63" xfId="0" applyFont="1" applyFill="1" applyBorder="1" applyAlignment="1" applyProtection="1">
      <alignment vertical="center"/>
      <protection locked="0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6" fontId="4" fillId="0" borderId="64" xfId="0" applyNumberFormat="1" applyFont="1" applyFill="1" applyBorder="1" applyAlignment="1">
      <alignment horizontal="center" vertical="center"/>
    </xf>
    <xf numFmtId="186" fontId="4" fillId="0" borderId="65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26" xfId="0" applyFont="1" applyFill="1" applyBorder="1" applyAlignment="1" applyProtection="1">
      <alignment vertical="center"/>
      <protection locked="0"/>
    </xf>
    <xf numFmtId="0" fontId="4" fillId="33" borderId="68" xfId="0" applyFont="1" applyFill="1" applyBorder="1" applyAlignment="1" applyProtection="1">
      <alignment vertical="center"/>
      <protection locked="0"/>
    </xf>
    <xf numFmtId="0" fontId="4" fillId="33" borderId="69" xfId="0" applyFont="1" applyFill="1" applyBorder="1" applyAlignment="1" applyProtection="1">
      <alignment vertical="center"/>
      <protection locked="0"/>
    </xf>
    <xf numFmtId="0" fontId="4" fillId="33" borderId="70" xfId="0" applyFont="1" applyFill="1" applyBorder="1" applyAlignment="1" applyProtection="1">
      <alignment vertical="center"/>
      <protection locked="0"/>
    </xf>
    <xf numFmtId="0" fontId="4" fillId="34" borderId="71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4" borderId="74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75" xfId="0" applyFont="1" applyFill="1" applyBorder="1" applyAlignment="1" applyProtection="1">
      <alignment vertical="center"/>
      <protection locked="0"/>
    </xf>
    <xf numFmtId="0" fontId="4" fillId="33" borderId="76" xfId="0" applyFont="1" applyFill="1" applyBorder="1" applyAlignment="1" applyProtection="1">
      <alignment vertical="center"/>
      <protection locked="0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176" fontId="4" fillId="0" borderId="78" xfId="0" applyNumberFormat="1" applyFont="1" applyFill="1" applyBorder="1" applyAlignment="1">
      <alignment horizontal="center" vertical="center"/>
    </xf>
    <xf numFmtId="176" fontId="4" fillId="0" borderId="8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176" fontId="4" fillId="0" borderId="82" xfId="0" applyNumberFormat="1" applyFont="1" applyFill="1" applyBorder="1" applyAlignment="1">
      <alignment horizontal="center" vertical="center"/>
    </xf>
    <xf numFmtId="176" fontId="4" fillId="0" borderId="83" xfId="0" applyNumberFormat="1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7.00390625" style="4" customWidth="1"/>
    <col min="2" max="2" width="6.625" style="4" customWidth="1"/>
    <col min="3" max="3" width="12.625" style="4" customWidth="1"/>
    <col min="4" max="4" width="18.625" style="4" customWidth="1"/>
    <col min="5" max="5" width="19.00390625" style="4" customWidth="1"/>
    <col min="6" max="7" width="18.625" style="4" customWidth="1"/>
    <col min="8" max="8" width="21.625" style="4" customWidth="1"/>
    <col min="9" max="9" width="3.625" style="13" bestFit="1" customWidth="1"/>
    <col min="10" max="11" width="8.875" style="14" bestFit="1" customWidth="1"/>
    <col min="12" max="12" width="9.625" style="4" bestFit="1" customWidth="1"/>
    <col min="13" max="14" width="9.25390625" style="4" bestFit="1" customWidth="1"/>
    <col min="15" max="16384" width="9.00390625" style="4" customWidth="1"/>
  </cols>
  <sheetData>
    <row r="1" spans="1:14" ht="19.5" customHeight="1">
      <c r="A1" s="155" t="s">
        <v>82</v>
      </c>
      <c r="B1" s="155"/>
      <c r="C1" s="155"/>
      <c r="D1" s="155"/>
      <c r="E1" s="155"/>
      <c r="F1" s="155"/>
      <c r="G1" s="155"/>
      <c r="H1" s="155"/>
      <c r="I1" s="1"/>
      <c r="J1" s="2"/>
      <c r="K1" s="2"/>
      <c r="L1" s="3"/>
      <c r="M1" s="3"/>
      <c r="N1" s="3"/>
    </row>
    <row r="2" spans="1:16" ht="19.5" customHeight="1">
      <c r="A2" s="156" t="s">
        <v>140</v>
      </c>
      <c r="B2" s="156"/>
      <c r="C2" s="156"/>
      <c r="D2" s="156"/>
      <c r="E2" s="156"/>
      <c r="F2" s="156"/>
      <c r="G2" s="156"/>
      <c r="H2" s="156"/>
      <c r="I2" s="5"/>
      <c r="J2" s="154" t="s">
        <v>58</v>
      </c>
      <c r="K2" s="154"/>
      <c r="L2" s="154"/>
      <c r="M2" s="154"/>
      <c r="N2" s="154"/>
      <c r="P2" s="4" t="s">
        <v>84</v>
      </c>
    </row>
    <row r="3" spans="1:16" ht="19.5" customHeight="1">
      <c r="A3" s="6"/>
      <c r="B3" s="6"/>
      <c r="C3" s="6"/>
      <c r="D3" s="6"/>
      <c r="E3" s="6"/>
      <c r="F3" s="6"/>
      <c r="G3" s="6"/>
      <c r="H3" s="6"/>
      <c r="I3" s="7"/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P3" s="9" t="s">
        <v>85</v>
      </c>
    </row>
    <row r="4" spans="1:16" ht="19.5" customHeight="1">
      <c r="A4" s="137" t="s">
        <v>141</v>
      </c>
      <c r="B4" s="10"/>
      <c r="C4" s="134" t="s">
        <v>66</v>
      </c>
      <c r="D4" s="134"/>
      <c r="E4" s="134"/>
      <c r="F4" s="134"/>
      <c r="G4" s="6"/>
      <c r="H4" s="6"/>
      <c r="I4" s="11">
        <v>5</v>
      </c>
      <c r="J4" s="12">
        <v>30000</v>
      </c>
      <c r="K4" s="12">
        <v>30000</v>
      </c>
      <c r="L4" s="12">
        <v>15000</v>
      </c>
      <c r="M4" s="12">
        <v>20000</v>
      </c>
      <c r="N4" s="12">
        <v>5000</v>
      </c>
      <c r="P4" s="9"/>
    </row>
    <row r="5" spans="1:14" ht="19.5" customHeight="1">
      <c r="A5" s="138"/>
      <c r="B5" s="10"/>
      <c r="C5" s="134" t="s">
        <v>67</v>
      </c>
      <c r="D5" s="134"/>
      <c r="E5" s="134"/>
      <c r="F5" s="134"/>
      <c r="G5" s="6"/>
      <c r="H5" s="6"/>
      <c r="I5" s="11">
        <v>6</v>
      </c>
      <c r="J5" s="12">
        <v>36000</v>
      </c>
      <c r="K5" s="12">
        <v>36000</v>
      </c>
      <c r="L5" s="12">
        <v>18000</v>
      </c>
      <c r="M5" s="12">
        <v>24000</v>
      </c>
      <c r="N5" s="12">
        <v>6000</v>
      </c>
    </row>
    <row r="6" spans="1:14" ht="19.5" customHeight="1">
      <c r="A6" s="138"/>
      <c r="B6" s="10"/>
      <c r="C6" s="134" t="s">
        <v>68</v>
      </c>
      <c r="D6" s="134"/>
      <c r="E6" s="134"/>
      <c r="F6" s="134"/>
      <c r="G6" s="6"/>
      <c r="H6" s="6"/>
      <c r="I6" s="11">
        <v>8</v>
      </c>
      <c r="J6" s="12">
        <v>48000</v>
      </c>
      <c r="K6" s="12">
        <v>48000</v>
      </c>
      <c r="L6" s="12">
        <v>48000</v>
      </c>
      <c r="M6" s="12">
        <v>32000</v>
      </c>
      <c r="N6" s="12">
        <v>8000</v>
      </c>
    </row>
    <row r="7" spans="1:14" ht="19.5" customHeight="1">
      <c r="A7" s="138"/>
      <c r="B7" s="10"/>
      <c r="C7" s="134" t="s">
        <v>64</v>
      </c>
      <c r="D7" s="134"/>
      <c r="E7" s="134"/>
      <c r="F7" s="134"/>
      <c r="G7" s="6"/>
      <c r="H7" s="6"/>
      <c r="I7" s="11">
        <v>9</v>
      </c>
      <c r="J7" s="12">
        <v>54000</v>
      </c>
      <c r="K7" s="12">
        <v>54000</v>
      </c>
      <c r="L7" s="12">
        <v>54000</v>
      </c>
      <c r="M7" s="12">
        <v>36000</v>
      </c>
      <c r="N7" s="12">
        <v>9000</v>
      </c>
    </row>
    <row r="8" spans="1:14" ht="19.5" customHeight="1">
      <c r="A8" s="139"/>
      <c r="B8" s="10"/>
      <c r="C8" s="134" t="s">
        <v>65</v>
      </c>
      <c r="D8" s="134"/>
      <c r="E8" s="134"/>
      <c r="F8" s="134"/>
      <c r="G8" s="6"/>
      <c r="H8" s="6"/>
      <c r="I8" s="11">
        <v>5</v>
      </c>
      <c r="J8" s="12">
        <v>30000</v>
      </c>
      <c r="K8" s="12">
        <v>30000</v>
      </c>
      <c r="L8" s="12">
        <v>15000</v>
      </c>
      <c r="M8" s="12">
        <v>20000</v>
      </c>
      <c r="N8" s="12">
        <v>5000</v>
      </c>
    </row>
    <row r="9" ht="18.75" customHeight="1"/>
    <row r="10" spans="1:8" ht="47.25" customHeight="1">
      <c r="A10" s="15" t="s">
        <v>28</v>
      </c>
      <c r="B10" s="144" t="s">
        <v>143</v>
      </c>
      <c r="C10" s="145"/>
      <c r="D10" s="16" t="s">
        <v>144</v>
      </c>
      <c r="E10" s="16" t="s">
        <v>145</v>
      </c>
      <c r="F10" s="16" t="s">
        <v>146</v>
      </c>
      <c r="G10" s="16" t="s">
        <v>147</v>
      </c>
      <c r="H10" s="16" t="s">
        <v>150</v>
      </c>
    </row>
    <row r="11" spans="1:8" ht="21.75" customHeight="1">
      <c r="A11" s="17"/>
      <c r="B11" s="135" t="s">
        <v>101</v>
      </c>
      <c r="C11" s="136"/>
      <c r="D11" s="19" t="s">
        <v>72</v>
      </c>
      <c r="E11" s="20" t="s">
        <v>87</v>
      </c>
      <c r="F11" s="18" t="s">
        <v>73</v>
      </c>
      <c r="G11" s="20" t="s">
        <v>100</v>
      </c>
      <c r="H11" s="20" t="s">
        <v>74</v>
      </c>
    </row>
    <row r="12" spans="1:8" ht="38.25" customHeight="1">
      <c r="A12" s="21" t="s">
        <v>22</v>
      </c>
      <c r="B12" s="142"/>
      <c r="C12" s="143"/>
      <c r="D12" s="22">
        <f>IF(B12="","",'屋上'!G71)</f>
      </c>
      <c r="E12" s="23">
        <f>IF(B12="","",ROUNDDOWN(D12/10*IF($B$4="○",$I$4,IF($B$5="○",$I$5,IF($B$6="○",$I$6,IF($B$7="○",$I$7,IF($B$8="○",$I$8,""))))),0))</f>
      </c>
      <c r="F12" s="24">
        <f>IF(B12="","",ROUNDUP(D12/B12,0))</f>
      </c>
      <c r="G12" s="23">
        <f>IF(B12="","",B12*IF($B$4="○",$J$4,IF($B$5="○",$J$5,IF($B$6="○",$J$6,IF($B$7="○",$J$7,IF($B$8="○",$J$8,""))))))</f>
      </c>
      <c r="H12" s="23">
        <f>IF(B12="","",IF(E12&lt;G12,E12,G12))</f>
      </c>
    </row>
    <row r="13" spans="1:8" ht="38.25" customHeight="1">
      <c r="A13" s="21" t="s">
        <v>23</v>
      </c>
      <c r="B13" s="140"/>
      <c r="C13" s="141"/>
      <c r="D13" s="22">
        <f>IF(B13="","",'壁面'!G70)</f>
      </c>
      <c r="E13" s="23">
        <f>IF(B13="","",ROUNDDOWN(D13/10*IF($B$4="○",$I$4,IF($B$5="○",$I$5,IF($B$6="○",$I$6,IF($B$7="○",$I$7,IF($B$8="○",$I$8,""))))),0))</f>
      </c>
      <c r="F13" s="24">
        <f>IF(B13="","",ROUNDUP(D13/B13,0))</f>
      </c>
      <c r="G13" s="23">
        <f>IF(B13="","",B13*IF($B$4="○",$K$4,IF($B$5="○",$K$5,IF($B$6="○",$K$6,IF($B$7="○",$K$7,IF($B$8="○",$K$8,""))))))</f>
      </c>
      <c r="H13" s="23">
        <f>IF(B13="","",IF(E13&lt;G13,E13,G13))</f>
      </c>
    </row>
    <row r="14" spans="1:8" ht="38.25" customHeight="1">
      <c r="A14" s="21" t="s">
        <v>24</v>
      </c>
      <c r="B14" s="140"/>
      <c r="C14" s="141"/>
      <c r="D14" s="22">
        <f>IF(B14="","",'空地'!G70)</f>
      </c>
      <c r="E14" s="23">
        <f>IF(B14="","",ROUNDDOWN(D14/10*IF($B$4="○",$I$4,IF($B$5="○",$I$5,IF($B$6="○",$I$6,IF($B$7="○",$I$7,IF($B$8="○",$I$8,""))))),0))</f>
      </c>
      <c r="F14" s="24">
        <f>IF(B14="","",ROUNDUP(D14/B14,0))</f>
      </c>
      <c r="G14" s="23">
        <f>IF(B14="","",B14*IF($B$4="○",$L$4,IF($B$5="○",$L$5,IF($B$6="○",$L$6,IF($B$7="○",$L$7,IF($B$8="○",$L$8,""))))))</f>
      </c>
      <c r="H14" s="23">
        <f>IF(B14="","",IF(E14&lt;G14,E14,G14))</f>
      </c>
    </row>
    <row r="15" spans="1:8" ht="38.25" customHeight="1">
      <c r="A15" s="21" t="s">
        <v>25</v>
      </c>
      <c r="B15" s="140"/>
      <c r="C15" s="141"/>
      <c r="D15" s="25">
        <f>IF(B15="","",'駐車場'!G70)</f>
      </c>
      <c r="E15" s="23">
        <f>IF(B15="","",ROUNDDOWN(D15/10*IF($B$4="○",$I$4,IF($B$5="○",$I$5,IF($B$6="○",$I$6,IF($B$7="○",$I$7,IF($B$8="○",$I$8,""))))),0))</f>
      </c>
      <c r="F15" s="24">
        <f>IF(B15="","",ROUNDUP(D15/B15,0))</f>
      </c>
      <c r="G15" s="23">
        <f>IF(B15="","",B15*IF($B$4="○",$M$4,IF($B$5="○",$M$5,IF($B$6="○",$M$6,IF($B$7="○",$M$7,IF($B$8="○",$M$8,""))))))</f>
      </c>
      <c r="H15" s="23">
        <f>IF(B15="","",IF(E15&lt;G15,E15,G15))</f>
      </c>
    </row>
    <row r="16" spans="1:8" ht="38.25" customHeight="1" thickBot="1">
      <c r="A16" s="21" t="s">
        <v>26</v>
      </c>
      <c r="B16" s="147"/>
      <c r="C16" s="148"/>
      <c r="D16" s="25">
        <f>IF(B16="","",'生垣'!G69)</f>
      </c>
      <c r="E16" s="23">
        <f>IF(B16="","",ROUNDDOWN(D16/10*IF($B$4="○",$I$4,IF($B$5="○",$I$5,IF($B$6="○",$I$6,IF($B$7="○",$I$7,IF($B$8="○",$I$8,""))))),0))</f>
      </c>
      <c r="F16" s="24">
        <f>IF(B16="","",ROUNDUP(D16/B16,0))</f>
      </c>
      <c r="G16" s="23">
        <f>IF(B16="","",B16*IF($B$4="○",$N$4,IF($B$5="○",$N$5,IF($B$6="○",$N$6,IF($B$7="○",$N$7,IF($B$8="○",$N$8,""))))))</f>
      </c>
      <c r="H16" s="23">
        <f>IF(B16="","",IF(E16&lt;G16,E16,G16))</f>
      </c>
    </row>
    <row r="17" spans="1:8" ht="21" customHeight="1">
      <c r="A17" s="157" t="s">
        <v>27</v>
      </c>
      <c r="B17" s="26" t="s">
        <v>57</v>
      </c>
      <c r="C17" s="27">
        <f>IF(SUM(B12:C15)=0,"",SUM(B12:C15))</f>
      </c>
      <c r="D17" s="151">
        <f>IF(SUM(D12:D16)=0,"",SUM(D12:D16))</f>
      </c>
      <c r="E17" s="159"/>
      <c r="F17" s="160"/>
      <c r="G17" s="161"/>
      <c r="H17" s="162">
        <f>IF(SUM(H12:H16)=0,"",SUM(H12:H16))</f>
      </c>
    </row>
    <row r="18" spans="1:8" ht="21" customHeight="1" thickBot="1">
      <c r="A18" s="158"/>
      <c r="B18" s="28" t="s">
        <v>56</v>
      </c>
      <c r="C18" s="29">
        <f>IF(B16="","",B16)</f>
      </c>
      <c r="D18" s="152"/>
      <c r="E18" s="159"/>
      <c r="F18" s="160"/>
      <c r="G18" s="161"/>
      <c r="H18" s="163"/>
    </row>
    <row r="19" spans="1:8" ht="21" customHeight="1" thickBot="1">
      <c r="A19" s="153" t="s">
        <v>148</v>
      </c>
      <c r="B19" s="153"/>
      <c r="C19" s="153"/>
      <c r="D19" s="153"/>
      <c r="E19" s="153"/>
      <c r="F19" s="30"/>
      <c r="G19" s="30"/>
      <c r="H19" s="30"/>
    </row>
    <row r="20" spans="1:8" ht="51.75" customHeight="1" thickBot="1">
      <c r="A20" s="153"/>
      <c r="B20" s="153"/>
      <c r="C20" s="153"/>
      <c r="D20" s="153"/>
      <c r="E20" s="153"/>
      <c r="F20" s="149" t="s">
        <v>142</v>
      </c>
      <c r="G20" s="150"/>
      <c r="H20" s="31">
        <f>IF(H17="","",ROUNDDOWN(H17,-3))</f>
      </c>
    </row>
    <row r="21" spans="1:8" ht="28.5" customHeight="1">
      <c r="A21" s="153"/>
      <c r="B21" s="153"/>
      <c r="C21" s="153"/>
      <c r="D21" s="153"/>
      <c r="E21" s="153"/>
      <c r="F21" s="146"/>
      <c r="G21" s="146"/>
      <c r="H21" s="146"/>
    </row>
    <row r="22" spans="1:5" ht="19.5" customHeight="1">
      <c r="A22" s="153"/>
      <c r="B22" s="153"/>
      <c r="C22" s="153"/>
      <c r="D22" s="153"/>
      <c r="E22" s="153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 selectLockedCells="1"/>
  <mergeCells count="25">
    <mergeCell ref="J2:N2"/>
    <mergeCell ref="A1:H1"/>
    <mergeCell ref="A2:H2"/>
    <mergeCell ref="A17:A18"/>
    <mergeCell ref="E17:E18"/>
    <mergeCell ref="F17:F18"/>
    <mergeCell ref="G17:G18"/>
    <mergeCell ref="H17:H18"/>
    <mergeCell ref="B15:C15"/>
    <mergeCell ref="B14:C14"/>
    <mergeCell ref="B13:C13"/>
    <mergeCell ref="B12:C12"/>
    <mergeCell ref="B10:C10"/>
    <mergeCell ref="F21:H21"/>
    <mergeCell ref="B16:C16"/>
    <mergeCell ref="F20:G20"/>
    <mergeCell ref="D17:D18"/>
    <mergeCell ref="A19:E22"/>
    <mergeCell ref="C8:F8"/>
    <mergeCell ref="B11:C11"/>
    <mergeCell ref="A4:A8"/>
    <mergeCell ref="C4:F4"/>
    <mergeCell ref="C5:F5"/>
    <mergeCell ref="C6:F6"/>
    <mergeCell ref="C7:F7"/>
  </mergeCells>
  <dataValidations count="1">
    <dataValidation type="list" allowBlank="1" showInputMessage="1" showErrorMessage="1" sqref="B4:B8">
      <formula1>$P$3:$P$4</formula1>
    </dataValidation>
  </dataValidations>
  <printOptions/>
  <pageMargins left="0.6692913385826772" right="0.6299212598425197" top="0.35433070866141736" bottom="0.2755905511811024" header="0.15748031496062992" footer="0.1574803149606299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view="pageBreakPreview" zoomScaleSheetLayoutView="100" zoomScalePageLayoutView="0" workbookViewId="0" topLeftCell="A58">
      <selection activeCell="G70" sqref="G70:H70"/>
    </sheetView>
  </sheetViews>
  <sheetFormatPr defaultColWidth="9.00390625" defaultRowHeight="13.5"/>
  <cols>
    <col min="1" max="1" width="4.25390625" style="32" customWidth="1"/>
    <col min="2" max="2" width="11.00390625" style="32" customWidth="1"/>
    <col min="3" max="3" width="16.125" style="32" customWidth="1"/>
    <col min="4" max="4" width="10.625" style="32" customWidth="1"/>
    <col min="5" max="5" width="6.25390625" style="32" customWidth="1"/>
    <col min="6" max="6" width="11.625" style="32" customWidth="1"/>
    <col min="7" max="7" width="13.625" style="32" customWidth="1"/>
    <col min="8" max="8" width="16.75390625" style="32" customWidth="1"/>
    <col min="9" max="9" width="12.625" style="32" customWidth="1"/>
    <col min="10" max="10" width="12.75390625" style="32" customWidth="1"/>
    <col min="11" max="16384" width="9.00390625" style="32" customWidth="1"/>
  </cols>
  <sheetData>
    <row r="1" spans="2:8" ht="17.25" customHeight="1">
      <c r="B1" s="201" t="s">
        <v>83</v>
      </c>
      <c r="C1" s="201"/>
      <c r="D1" s="201"/>
      <c r="E1" s="201"/>
      <c r="F1" s="201"/>
      <c r="G1" s="201"/>
      <c r="H1" s="201"/>
    </row>
    <row r="2" spans="2:8" ht="20.25" customHeight="1">
      <c r="B2" s="202" t="s">
        <v>29</v>
      </c>
      <c r="C2" s="202"/>
      <c r="D2" s="202"/>
      <c r="E2" s="202"/>
      <c r="F2" s="202"/>
      <c r="G2" s="202"/>
      <c r="H2" s="202"/>
    </row>
    <row r="3" spans="2:8" ht="18" customHeight="1">
      <c r="B3" s="199" t="s">
        <v>139</v>
      </c>
      <c r="C3" s="199"/>
      <c r="D3" s="199"/>
      <c r="E3" s="199"/>
      <c r="F3" s="199"/>
      <c r="G3" s="199"/>
      <c r="H3" s="199"/>
    </row>
    <row r="4" spans="2:8" ht="5.25" customHeight="1">
      <c r="B4" s="34"/>
      <c r="C4" s="34"/>
      <c r="D4" s="34"/>
      <c r="E4" s="34"/>
      <c r="F4" s="34"/>
      <c r="G4" s="34"/>
      <c r="H4" s="34"/>
    </row>
    <row r="5" spans="2:8" ht="18" customHeight="1">
      <c r="B5" s="35" t="s">
        <v>38</v>
      </c>
      <c r="C5" s="36"/>
      <c r="E5" s="207"/>
      <c r="F5" s="207"/>
      <c r="G5" s="38"/>
      <c r="H5" s="39"/>
    </row>
    <row r="6" spans="2:3" ht="5.25" customHeight="1" thickBot="1">
      <c r="B6" s="36"/>
      <c r="C6" s="36"/>
    </row>
    <row r="7" spans="2:8" ht="19.5" customHeight="1">
      <c r="B7" s="209" t="s">
        <v>31</v>
      </c>
      <c r="C7" s="210"/>
      <c r="D7" s="40" t="s">
        <v>6</v>
      </c>
      <c r="E7" s="40"/>
      <c r="F7" s="40"/>
      <c r="G7" s="40"/>
      <c r="H7" s="41"/>
    </row>
    <row r="8" spans="2:8" ht="19.5" customHeight="1" thickBot="1">
      <c r="B8" s="211"/>
      <c r="C8" s="212"/>
      <c r="D8" s="42" t="s">
        <v>7</v>
      </c>
      <c r="E8" s="42"/>
      <c r="F8" s="42"/>
      <c r="G8" s="42"/>
      <c r="H8" s="43"/>
    </row>
    <row r="9" spans="2:8" ht="19.5" customHeight="1">
      <c r="B9" s="167" t="s">
        <v>5</v>
      </c>
      <c r="C9" s="168"/>
      <c r="D9" s="197" t="s">
        <v>0</v>
      </c>
      <c r="E9" s="187" t="s">
        <v>1</v>
      </c>
      <c r="F9" s="44" t="s">
        <v>2</v>
      </c>
      <c r="G9" s="205" t="s">
        <v>3</v>
      </c>
      <c r="H9" s="185" t="s">
        <v>4</v>
      </c>
    </row>
    <row r="10" spans="2:8" ht="13.5" customHeight="1" thickBot="1">
      <c r="B10" s="169"/>
      <c r="C10" s="170"/>
      <c r="D10" s="198"/>
      <c r="E10" s="188"/>
      <c r="F10" s="45" t="s">
        <v>19</v>
      </c>
      <c r="G10" s="213"/>
      <c r="H10" s="208"/>
    </row>
    <row r="11" spans="2:9" ht="15.75" customHeight="1">
      <c r="B11" s="46"/>
      <c r="C11" s="47"/>
      <c r="D11" s="48"/>
      <c r="E11" s="49"/>
      <c r="F11" s="50"/>
      <c r="G11" s="51">
        <f>IF(D11="","",ROUNDDOWN(D11*F11,0))</f>
      </c>
      <c r="H11" s="52"/>
      <c r="I11" s="32" t="s">
        <v>49</v>
      </c>
    </row>
    <row r="12" spans="2:9" ht="15.75" customHeight="1">
      <c r="B12" s="46"/>
      <c r="C12" s="47"/>
      <c r="D12" s="48"/>
      <c r="E12" s="49"/>
      <c r="F12" s="50"/>
      <c r="G12" s="51">
        <f aca="true" t="shared" si="0" ref="G12:G28">IF(D12="","",ROUNDDOWN(D12*F12,0))</f>
      </c>
      <c r="H12" s="52"/>
      <c r="I12" s="32" t="s">
        <v>50</v>
      </c>
    </row>
    <row r="13" spans="2:9" ht="15.75" customHeight="1">
      <c r="B13" s="46"/>
      <c r="C13" s="53"/>
      <c r="D13" s="54"/>
      <c r="E13" s="55"/>
      <c r="F13" s="56"/>
      <c r="G13" s="51">
        <f t="shared" si="0"/>
      </c>
      <c r="H13" s="57"/>
      <c r="I13" s="32" t="s">
        <v>51</v>
      </c>
    </row>
    <row r="14" spans="2:9" ht="15.75" customHeight="1">
      <c r="B14" s="46"/>
      <c r="C14" s="53"/>
      <c r="D14" s="54"/>
      <c r="E14" s="55"/>
      <c r="F14" s="56"/>
      <c r="G14" s="51">
        <f t="shared" si="0"/>
      </c>
      <c r="H14" s="57"/>
      <c r="I14" s="32" t="s">
        <v>52</v>
      </c>
    </row>
    <row r="15" spans="2:9" ht="15.75" customHeight="1">
      <c r="B15" s="46"/>
      <c r="C15" s="53"/>
      <c r="D15" s="54"/>
      <c r="E15" s="55"/>
      <c r="F15" s="56"/>
      <c r="G15" s="51">
        <f t="shared" si="0"/>
      </c>
      <c r="H15" s="57"/>
      <c r="I15" s="32" t="s">
        <v>53</v>
      </c>
    </row>
    <row r="16" spans="2:9" ht="15.75" customHeight="1">
      <c r="B16" s="46"/>
      <c r="C16" s="53"/>
      <c r="D16" s="54"/>
      <c r="E16" s="55"/>
      <c r="F16" s="56"/>
      <c r="G16" s="51">
        <f t="shared" si="0"/>
      </c>
      <c r="H16" s="57"/>
      <c r="I16" s="32" t="s">
        <v>54</v>
      </c>
    </row>
    <row r="17" spans="2:9" ht="15.75" customHeight="1">
      <c r="B17" s="46"/>
      <c r="C17" s="53"/>
      <c r="D17" s="54"/>
      <c r="E17" s="55"/>
      <c r="F17" s="56"/>
      <c r="G17" s="51">
        <f t="shared" si="0"/>
      </c>
      <c r="H17" s="57"/>
      <c r="I17" s="32" t="s">
        <v>55</v>
      </c>
    </row>
    <row r="18" spans="2:8" ht="15.75" customHeight="1">
      <c r="B18" s="46"/>
      <c r="C18" s="53"/>
      <c r="D18" s="54"/>
      <c r="E18" s="55"/>
      <c r="F18" s="56"/>
      <c r="G18" s="51">
        <f t="shared" si="0"/>
      </c>
      <c r="H18" s="57"/>
    </row>
    <row r="19" spans="2:8" ht="15.75" customHeight="1">
      <c r="B19" s="46"/>
      <c r="C19" s="53"/>
      <c r="D19" s="54"/>
      <c r="E19" s="55"/>
      <c r="F19" s="56"/>
      <c r="G19" s="51">
        <f t="shared" si="0"/>
      </c>
      <c r="H19" s="57"/>
    </row>
    <row r="20" spans="2:8" ht="15.75" customHeight="1">
      <c r="B20" s="46"/>
      <c r="C20" s="53"/>
      <c r="D20" s="54"/>
      <c r="E20" s="55"/>
      <c r="F20" s="56"/>
      <c r="G20" s="51">
        <f t="shared" si="0"/>
      </c>
      <c r="H20" s="57"/>
    </row>
    <row r="21" spans="2:8" ht="15.75" customHeight="1">
      <c r="B21" s="46"/>
      <c r="C21" s="53"/>
      <c r="D21" s="54"/>
      <c r="E21" s="55"/>
      <c r="F21" s="56"/>
      <c r="G21" s="51">
        <f t="shared" si="0"/>
      </c>
      <c r="H21" s="57"/>
    </row>
    <row r="22" spans="2:8" ht="15.75" customHeight="1">
      <c r="B22" s="46"/>
      <c r="C22" s="53"/>
      <c r="D22" s="54"/>
      <c r="E22" s="55"/>
      <c r="F22" s="56"/>
      <c r="G22" s="51">
        <f t="shared" si="0"/>
      </c>
      <c r="H22" s="57"/>
    </row>
    <row r="23" spans="2:8" ht="15.75" customHeight="1">
      <c r="B23" s="46"/>
      <c r="C23" s="53"/>
      <c r="D23" s="54"/>
      <c r="E23" s="55"/>
      <c r="F23" s="56"/>
      <c r="G23" s="51">
        <f t="shared" si="0"/>
      </c>
      <c r="H23" s="57"/>
    </row>
    <row r="24" spans="2:8" ht="15.75" customHeight="1">
      <c r="B24" s="46"/>
      <c r="C24" s="53"/>
      <c r="D24" s="54"/>
      <c r="E24" s="55"/>
      <c r="F24" s="56"/>
      <c r="G24" s="51">
        <f t="shared" si="0"/>
      </c>
      <c r="H24" s="57"/>
    </row>
    <row r="25" spans="2:8" ht="15.75" customHeight="1">
      <c r="B25" s="46"/>
      <c r="C25" s="53"/>
      <c r="D25" s="54"/>
      <c r="E25" s="55"/>
      <c r="F25" s="56"/>
      <c r="G25" s="51">
        <f t="shared" si="0"/>
      </c>
      <c r="H25" s="57"/>
    </row>
    <row r="26" spans="2:8" ht="15.75" customHeight="1">
      <c r="B26" s="46"/>
      <c r="C26" s="53"/>
      <c r="D26" s="54"/>
      <c r="E26" s="55"/>
      <c r="F26" s="56"/>
      <c r="G26" s="51">
        <f t="shared" si="0"/>
      </c>
      <c r="H26" s="57"/>
    </row>
    <row r="27" spans="2:8" ht="15.75" customHeight="1">
      <c r="B27" s="46"/>
      <c r="C27" s="53"/>
      <c r="D27" s="54"/>
      <c r="E27" s="55"/>
      <c r="F27" s="56"/>
      <c r="G27" s="51">
        <f t="shared" si="0"/>
      </c>
      <c r="H27" s="57"/>
    </row>
    <row r="28" spans="2:8" ht="15.75" customHeight="1" thickBot="1">
      <c r="B28" s="46"/>
      <c r="C28" s="58"/>
      <c r="D28" s="59"/>
      <c r="E28" s="60"/>
      <c r="F28" s="61"/>
      <c r="G28" s="51">
        <f t="shared" si="0"/>
      </c>
      <c r="H28" s="62"/>
    </row>
    <row r="29" spans="2:8" ht="26.25" customHeight="1" thickBot="1">
      <c r="B29" s="171" t="s">
        <v>9</v>
      </c>
      <c r="C29" s="172"/>
      <c r="D29" s="63"/>
      <c r="E29" s="64"/>
      <c r="F29" s="65"/>
      <c r="G29" s="66">
        <f>IF(G11="","",SUM(G11:G28))</f>
      </c>
      <c r="H29" s="67"/>
    </row>
    <row r="30" spans="2:8" ht="20.25" customHeight="1" thickBot="1">
      <c r="B30" s="68"/>
      <c r="D30" s="69"/>
      <c r="E30" s="70"/>
      <c r="F30" s="69"/>
      <c r="G30" s="40"/>
      <c r="H30" s="69"/>
    </row>
    <row r="31" spans="2:9" ht="19.5" customHeight="1">
      <c r="B31" s="189" t="s">
        <v>32</v>
      </c>
      <c r="C31" s="190"/>
      <c r="D31" s="69" t="s">
        <v>70</v>
      </c>
      <c r="E31" s="69"/>
      <c r="F31" s="69"/>
      <c r="G31" s="69"/>
      <c r="H31" s="71"/>
      <c r="I31" s="72"/>
    </row>
    <row r="32" spans="2:9" ht="19.5" customHeight="1">
      <c r="B32" s="191"/>
      <c r="C32" s="192"/>
      <c r="D32" s="221" t="s">
        <v>78</v>
      </c>
      <c r="E32" s="221"/>
      <c r="F32" s="221"/>
      <c r="G32" s="221"/>
      <c r="H32" s="222"/>
      <c r="I32" s="74"/>
    </row>
    <row r="33" spans="2:9" ht="19.5" customHeight="1" thickBot="1">
      <c r="B33" s="193"/>
      <c r="C33" s="194"/>
      <c r="D33" s="75" t="s">
        <v>14</v>
      </c>
      <c r="E33" s="75"/>
      <c r="F33" s="75"/>
      <c r="G33" s="75"/>
      <c r="H33" s="76"/>
      <c r="I33" s="74"/>
    </row>
    <row r="34" spans="2:9" ht="19.5" customHeight="1">
      <c r="B34" s="167" t="s">
        <v>5</v>
      </c>
      <c r="C34" s="168"/>
      <c r="D34" s="197" t="s">
        <v>0</v>
      </c>
      <c r="E34" s="187" t="s">
        <v>1</v>
      </c>
      <c r="F34" s="44" t="s">
        <v>2</v>
      </c>
      <c r="G34" s="205" t="s">
        <v>3</v>
      </c>
      <c r="H34" s="185" t="s">
        <v>4</v>
      </c>
      <c r="I34" s="74"/>
    </row>
    <row r="35" spans="2:9" ht="13.5" customHeight="1" thickBot="1">
      <c r="B35" s="179"/>
      <c r="C35" s="180"/>
      <c r="D35" s="215"/>
      <c r="E35" s="214"/>
      <c r="F35" s="77" t="s">
        <v>19</v>
      </c>
      <c r="G35" s="206"/>
      <c r="H35" s="186"/>
      <c r="I35" s="74"/>
    </row>
    <row r="36" spans="2:9" ht="15.75" customHeight="1">
      <c r="B36" s="203"/>
      <c r="C36" s="204"/>
      <c r="D36" s="78"/>
      <c r="E36" s="79"/>
      <c r="F36" s="80"/>
      <c r="G36" s="81">
        <f>IF(D36="","",ROUNDDOWN(D36*F36,0))</f>
      </c>
      <c r="H36" s="82"/>
      <c r="I36" s="72"/>
    </row>
    <row r="37" spans="2:8" ht="15.75" customHeight="1">
      <c r="B37" s="165"/>
      <c r="C37" s="166"/>
      <c r="D37" s="83"/>
      <c r="E37" s="84"/>
      <c r="F37" s="85"/>
      <c r="G37" s="86">
        <f>IF(D37="","",ROUNDDOWN(D37*F37,0))</f>
      </c>
      <c r="H37" s="87"/>
    </row>
    <row r="38" spans="2:8" ht="15.75" customHeight="1" thickBot="1">
      <c r="B38" s="183"/>
      <c r="C38" s="184"/>
      <c r="D38" s="88"/>
      <c r="E38" s="60"/>
      <c r="F38" s="89"/>
      <c r="G38" s="90">
        <f>IF(D38="","",ROUNDDOWN(D38*F38,0))</f>
      </c>
      <c r="H38" s="91"/>
    </row>
    <row r="39" spans="2:8" ht="26.25" customHeight="1" thickBot="1">
      <c r="B39" s="171" t="s">
        <v>10</v>
      </c>
      <c r="C39" s="172"/>
      <c r="D39" s="92"/>
      <c r="E39" s="64"/>
      <c r="F39" s="93"/>
      <c r="G39" s="94">
        <f>IF(G36="","",SUM(G36:G38))</f>
      </c>
      <c r="H39" s="67"/>
    </row>
    <row r="40" spans="2:8" ht="21" customHeight="1" thickBot="1">
      <c r="B40" s="75"/>
      <c r="C40" s="75"/>
      <c r="D40" s="75"/>
      <c r="E40" s="75"/>
      <c r="F40" s="75"/>
      <c r="G40" s="75"/>
      <c r="H40" s="75"/>
    </row>
    <row r="41" spans="2:8" ht="19.5" customHeight="1">
      <c r="B41" s="189" t="s">
        <v>33</v>
      </c>
      <c r="C41" s="190"/>
      <c r="D41" s="69" t="s">
        <v>80</v>
      </c>
      <c r="E41" s="69"/>
      <c r="F41" s="69"/>
      <c r="G41" s="69"/>
      <c r="H41" s="71"/>
    </row>
    <row r="42" spans="2:8" ht="19.5" customHeight="1" thickBot="1">
      <c r="B42" s="193"/>
      <c r="C42" s="194"/>
      <c r="D42" s="75" t="s">
        <v>8</v>
      </c>
      <c r="E42" s="75"/>
      <c r="F42" s="75"/>
      <c r="G42" s="75"/>
      <c r="H42" s="76"/>
    </row>
    <row r="43" spans="2:8" ht="19.5" customHeight="1">
      <c r="B43" s="167" t="s">
        <v>5</v>
      </c>
      <c r="C43" s="168"/>
      <c r="D43" s="197" t="s">
        <v>0</v>
      </c>
      <c r="E43" s="187" t="s">
        <v>1</v>
      </c>
      <c r="F43" s="44" t="s">
        <v>2</v>
      </c>
      <c r="G43" s="205" t="s">
        <v>3</v>
      </c>
      <c r="H43" s="185" t="s">
        <v>4</v>
      </c>
    </row>
    <row r="44" spans="2:8" ht="13.5" customHeight="1" thickBot="1">
      <c r="B44" s="179"/>
      <c r="C44" s="180"/>
      <c r="D44" s="215"/>
      <c r="E44" s="214"/>
      <c r="F44" s="77" t="s">
        <v>19</v>
      </c>
      <c r="G44" s="206"/>
      <c r="H44" s="186"/>
    </row>
    <row r="45" spans="2:8" ht="15.75" customHeight="1">
      <c r="B45" s="203"/>
      <c r="C45" s="204"/>
      <c r="D45" s="78"/>
      <c r="E45" s="79"/>
      <c r="F45" s="80"/>
      <c r="G45" s="81">
        <f>IF(D45="","",ROUNDDOWN(D45*F45,0))</f>
      </c>
      <c r="H45" s="82"/>
    </row>
    <row r="46" spans="2:8" ht="15.75" customHeight="1">
      <c r="B46" s="165"/>
      <c r="C46" s="166"/>
      <c r="D46" s="83"/>
      <c r="E46" s="84"/>
      <c r="F46" s="85"/>
      <c r="G46" s="86">
        <f>IF(D46="","",ROUNDDOWN(D46*F46,0))</f>
      </c>
      <c r="H46" s="87"/>
    </row>
    <row r="47" spans="2:8" ht="15.75" customHeight="1" thickBot="1">
      <c r="B47" s="183"/>
      <c r="C47" s="184"/>
      <c r="D47" s="88"/>
      <c r="E47" s="60"/>
      <c r="F47" s="89"/>
      <c r="G47" s="90">
        <f>IF(D47="","",ROUNDDOWN(D47*F47,0))</f>
      </c>
      <c r="H47" s="91"/>
    </row>
    <row r="48" spans="2:8" ht="26.25" customHeight="1" thickBot="1">
      <c r="B48" s="171" t="s">
        <v>11</v>
      </c>
      <c r="C48" s="172"/>
      <c r="D48" s="92"/>
      <c r="E48" s="64"/>
      <c r="F48" s="93"/>
      <c r="G48" s="94">
        <f>IF(G45="","",SUM(G45:G47))</f>
      </c>
      <c r="H48" s="67"/>
    </row>
    <row r="49" spans="2:8" ht="8.25" customHeight="1">
      <c r="B49" s="95"/>
      <c r="C49" s="95"/>
      <c r="D49" s="96"/>
      <c r="E49" s="70"/>
      <c r="F49" s="96"/>
      <c r="G49" s="97"/>
      <c r="H49" s="69"/>
    </row>
    <row r="50" spans="1:10" ht="26.25" customHeight="1" thickBot="1">
      <c r="A50" s="98"/>
      <c r="B50" s="200" t="s">
        <v>30</v>
      </c>
      <c r="C50" s="200"/>
      <c r="D50" s="200"/>
      <c r="E50" s="200"/>
      <c r="F50" s="200"/>
      <c r="G50" s="200"/>
      <c r="H50" s="200"/>
      <c r="I50" s="98"/>
      <c r="J50" s="98"/>
    </row>
    <row r="51" spans="2:8" ht="19.5" customHeight="1">
      <c r="B51" s="189" t="s">
        <v>34</v>
      </c>
      <c r="C51" s="190"/>
      <c r="D51" s="69" t="s">
        <v>76</v>
      </c>
      <c r="E51" s="69"/>
      <c r="F51" s="69"/>
      <c r="G51" s="69"/>
      <c r="H51" s="71"/>
    </row>
    <row r="52" spans="2:8" ht="19.5" customHeight="1">
      <c r="B52" s="191"/>
      <c r="C52" s="192"/>
      <c r="D52" s="223" t="s">
        <v>153</v>
      </c>
      <c r="E52" s="223"/>
      <c r="F52" s="223"/>
      <c r="G52" s="223"/>
      <c r="H52" s="224"/>
    </row>
    <row r="53" spans="2:8" ht="19.5" customHeight="1" thickBot="1">
      <c r="B53" s="193"/>
      <c r="C53" s="194"/>
      <c r="D53" s="75" t="s">
        <v>8</v>
      </c>
      <c r="E53" s="75"/>
      <c r="F53" s="75"/>
      <c r="G53" s="75"/>
      <c r="H53" s="76"/>
    </row>
    <row r="54" spans="2:8" ht="19.5" customHeight="1">
      <c r="B54" s="167" t="s">
        <v>5</v>
      </c>
      <c r="C54" s="168"/>
      <c r="D54" s="197" t="s">
        <v>0</v>
      </c>
      <c r="E54" s="187" t="s">
        <v>1</v>
      </c>
      <c r="F54" s="44" t="s">
        <v>2</v>
      </c>
      <c r="G54" s="205" t="s">
        <v>3</v>
      </c>
      <c r="H54" s="185" t="s">
        <v>4</v>
      </c>
    </row>
    <row r="55" spans="2:8" ht="13.5" customHeight="1" thickBot="1">
      <c r="B55" s="179"/>
      <c r="C55" s="180"/>
      <c r="D55" s="215"/>
      <c r="E55" s="214"/>
      <c r="F55" s="77" t="s">
        <v>19</v>
      </c>
      <c r="G55" s="206"/>
      <c r="H55" s="186"/>
    </row>
    <row r="56" spans="2:8" s="33" customFormat="1" ht="15.75" customHeight="1">
      <c r="B56" s="203"/>
      <c r="C56" s="204"/>
      <c r="D56" s="99"/>
      <c r="E56" s="100"/>
      <c r="F56" s="101"/>
      <c r="G56" s="102">
        <f>IF(D56="","",ROUNDDOWN(D56*F56,0))</f>
      </c>
      <c r="H56" s="82"/>
    </row>
    <row r="57" spans="2:8" ht="15.75" customHeight="1" thickBot="1">
      <c r="B57" s="195"/>
      <c r="C57" s="196"/>
      <c r="D57" s="103"/>
      <c r="E57" s="104"/>
      <c r="F57" s="105"/>
      <c r="G57" s="106">
        <f>IF(D57="","",ROUNDDOWN(D57*F57,0))</f>
      </c>
      <c r="H57" s="107"/>
    </row>
    <row r="58" spans="2:8" ht="26.25" customHeight="1" thickBot="1">
      <c r="B58" s="171" t="s">
        <v>12</v>
      </c>
      <c r="C58" s="172"/>
      <c r="D58" s="63"/>
      <c r="E58" s="64"/>
      <c r="F58" s="108"/>
      <c r="G58" s="94">
        <f>IF(G56="","",SUM(G56:G57))</f>
      </c>
      <c r="H58" s="67"/>
    </row>
    <row r="59" spans="2:8" ht="20.25" customHeight="1" thickBot="1">
      <c r="B59" s="109"/>
      <c r="C59" s="109"/>
      <c r="D59" s="69"/>
      <c r="E59" s="70"/>
      <c r="F59" s="69"/>
      <c r="G59" s="40"/>
      <c r="H59" s="69"/>
    </row>
    <row r="60" spans="2:8" ht="30.75" customHeight="1" thickBot="1">
      <c r="B60" s="229" t="s">
        <v>35</v>
      </c>
      <c r="C60" s="230"/>
      <c r="D60" s="110"/>
      <c r="E60" s="110"/>
      <c r="F60" s="110"/>
      <c r="G60" s="110"/>
      <c r="H60" s="111"/>
    </row>
    <row r="61" spans="2:8" ht="19.5" customHeight="1">
      <c r="B61" s="167" t="s">
        <v>5</v>
      </c>
      <c r="C61" s="168"/>
      <c r="D61" s="197" t="s">
        <v>0</v>
      </c>
      <c r="E61" s="187" t="s">
        <v>1</v>
      </c>
      <c r="F61" s="44" t="s">
        <v>2</v>
      </c>
      <c r="G61" s="205" t="s">
        <v>3</v>
      </c>
      <c r="H61" s="185" t="s">
        <v>4</v>
      </c>
    </row>
    <row r="62" spans="2:8" ht="13.5" customHeight="1" thickBot="1">
      <c r="B62" s="169"/>
      <c r="C62" s="170"/>
      <c r="D62" s="198"/>
      <c r="E62" s="188"/>
      <c r="F62" s="45" t="s">
        <v>19</v>
      </c>
      <c r="G62" s="213"/>
      <c r="H62" s="208"/>
    </row>
    <row r="63" spans="2:9" ht="15.75" customHeight="1">
      <c r="B63" s="181"/>
      <c r="C63" s="182"/>
      <c r="D63" s="112"/>
      <c r="E63" s="49"/>
      <c r="F63" s="50"/>
      <c r="G63" s="81">
        <f>IF(D63="","",ROUNDDOWN(D63*F63,0))</f>
      </c>
      <c r="H63" s="113"/>
      <c r="I63" s="74">
        <f>G29</f>
      </c>
    </row>
    <row r="64" spans="2:9" ht="15.75" customHeight="1">
      <c r="B64" s="165"/>
      <c r="C64" s="166"/>
      <c r="D64" s="114"/>
      <c r="E64" s="55"/>
      <c r="F64" s="56"/>
      <c r="G64" s="86">
        <f>IF(D64="","",ROUNDDOWN(D64*F64,0))</f>
      </c>
      <c r="H64" s="115"/>
      <c r="I64" s="74">
        <f>G39</f>
      </c>
    </row>
    <row r="65" spans="2:9" ht="15.75" customHeight="1" thickBot="1">
      <c r="B65" s="183"/>
      <c r="C65" s="184"/>
      <c r="D65" s="88"/>
      <c r="E65" s="60"/>
      <c r="F65" s="61"/>
      <c r="G65" s="90">
        <f>IF(D65="","",ROUNDDOWN(D65*F65,0))</f>
      </c>
      <c r="H65" s="91"/>
      <c r="I65" s="74">
        <f>G48</f>
      </c>
    </row>
    <row r="66" spans="2:9" ht="26.25" customHeight="1" thickBot="1">
      <c r="B66" s="171" t="s">
        <v>20</v>
      </c>
      <c r="C66" s="172"/>
      <c r="D66" s="63"/>
      <c r="E66" s="64"/>
      <c r="F66" s="108"/>
      <c r="G66" s="94">
        <f>IF(G63="","",SUM(G63:G65))</f>
      </c>
      <c r="H66" s="67"/>
      <c r="I66" s="74">
        <f>G58</f>
      </c>
    </row>
    <row r="67" ht="18" customHeight="1">
      <c r="I67" s="74">
        <f>G66</f>
      </c>
    </row>
    <row r="68" ht="18" customHeight="1" thickBot="1">
      <c r="I68" s="74">
        <f>SUM(I63:I67)</f>
        <v>0</v>
      </c>
    </row>
    <row r="69" spans="4:8" ht="26.25" customHeight="1">
      <c r="D69" s="227" t="s">
        <v>36</v>
      </c>
      <c r="E69" s="228"/>
      <c r="F69" s="228"/>
      <c r="G69" s="225">
        <f>IF(G11="","",I68)</f>
      </c>
      <c r="H69" s="226"/>
    </row>
    <row r="70" spans="4:8" ht="26.25" customHeight="1">
      <c r="D70" s="176" t="s">
        <v>149</v>
      </c>
      <c r="E70" s="177"/>
      <c r="F70" s="178"/>
      <c r="G70" s="174"/>
      <c r="H70" s="175"/>
    </row>
    <row r="71" spans="4:8" ht="26.25" customHeight="1" thickBot="1">
      <c r="D71" s="216" t="s">
        <v>86</v>
      </c>
      <c r="E71" s="217"/>
      <c r="F71" s="218"/>
      <c r="G71" s="219">
        <f>IF(G70="","",ROUNDDOWN(G69*G70,0))</f>
      </c>
      <c r="H71" s="220"/>
    </row>
    <row r="72" ht="18.75"/>
    <row r="73" ht="18" customHeight="1">
      <c r="B73" s="116" t="s">
        <v>13</v>
      </c>
    </row>
    <row r="74" spans="2:8" ht="18" customHeight="1">
      <c r="B74" s="164" t="s">
        <v>88</v>
      </c>
      <c r="C74" s="164"/>
      <c r="D74" s="164"/>
      <c r="E74" s="164"/>
      <c r="F74" s="164"/>
      <c r="G74" s="164"/>
      <c r="H74" s="164"/>
    </row>
    <row r="75" spans="2:8" ht="18" customHeight="1">
      <c r="B75" s="164" t="s">
        <v>102</v>
      </c>
      <c r="C75" s="164"/>
      <c r="D75" s="164"/>
      <c r="E75" s="164"/>
      <c r="F75" s="164"/>
      <c r="G75" s="164"/>
      <c r="H75" s="164"/>
    </row>
    <row r="76" spans="2:8" ht="18" customHeight="1">
      <c r="B76" s="173" t="s">
        <v>104</v>
      </c>
      <c r="C76" s="173"/>
      <c r="D76" s="173"/>
      <c r="E76" s="173"/>
      <c r="F76" s="173"/>
      <c r="G76" s="173"/>
      <c r="H76" s="173"/>
    </row>
    <row r="77" spans="2:8" ht="18" customHeight="1">
      <c r="B77" s="164" t="s">
        <v>103</v>
      </c>
      <c r="C77" s="164"/>
      <c r="D77" s="164"/>
      <c r="E77" s="164"/>
      <c r="F77" s="164"/>
      <c r="G77" s="164"/>
      <c r="H77" s="164"/>
    </row>
    <row r="78" spans="2:8" ht="18" customHeight="1">
      <c r="B78" s="164" t="s">
        <v>90</v>
      </c>
      <c r="C78" s="164"/>
      <c r="D78" s="164"/>
      <c r="E78" s="164"/>
      <c r="F78" s="164"/>
      <c r="G78" s="164"/>
      <c r="H78" s="164"/>
    </row>
    <row r="79" spans="2:8" ht="18" customHeight="1">
      <c r="B79" s="164" t="s">
        <v>75</v>
      </c>
      <c r="C79" s="164"/>
      <c r="D79" s="164"/>
      <c r="E79" s="164"/>
      <c r="F79" s="164"/>
      <c r="G79" s="164"/>
      <c r="H79" s="164"/>
    </row>
    <row r="80" spans="2:8" ht="18" customHeight="1">
      <c r="B80" s="164" t="s">
        <v>105</v>
      </c>
      <c r="C80" s="164"/>
      <c r="D80" s="164"/>
      <c r="E80" s="164"/>
      <c r="F80" s="164"/>
      <c r="G80" s="164"/>
      <c r="H80" s="164"/>
    </row>
    <row r="81" spans="2:8" ht="18" customHeight="1">
      <c r="B81" s="164" t="s">
        <v>79</v>
      </c>
      <c r="C81" s="164"/>
      <c r="D81" s="164"/>
      <c r="E81" s="164"/>
      <c r="F81" s="164"/>
      <c r="G81" s="164"/>
      <c r="H81" s="164"/>
    </row>
    <row r="82" spans="2:8" ht="18" customHeight="1">
      <c r="B82" s="164" t="s">
        <v>106</v>
      </c>
      <c r="C82" s="164"/>
      <c r="D82" s="164"/>
      <c r="E82" s="164"/>
      <c r="F82" s="164"/>
      <c r="G82" s="164"/>
      <c r="H82" s="164"/>
    </row>
    <row r="83" spans="2:8" ht="18" customHeight="1">
      <c r="B83" s="164" t="s">
        <v>107</v>
      </c>
      <c r="C83" s="164"/>
      <c r="D83" s="164"/>
      <c r="E83" s="164"/>
      <c r="F83" s="164"/>
      <c r="G83" s="164"/>
      <c r="H83" s="164"/>
    </row>
    <row r="84" spans="2:8" ht="18" customHeight="1">
      <c r="B84" s="164" t="s">
        <v>108</v>
      </c>
      <c r="C84" s="164"/>
      <c r="D84" s="164"/>
      <c r="E84" s="164"/>
      <c r="F84" s="164"/>
      <c r="G84" s="164"/>
      <c r="H84" s="164"/>
    </row>
    <row r="85" spans="2:8" ht="18" customHeight="1">
      <c r="B85" s="164" t="s">
        <v>109</v>
      </c>
      <c r="C85" s="164"/>
      <c r="D85" s="164"/>
      <c r="E85" s="164"/>
      <c r="F85" s="164"/>
      <c r="G85" s="164"/>
      <c r="H85" s="164"/>
    </row>
    <row r="86" spans="2:15" ht="18" customHeight="1">
      <c r="B86" s="164" t="s">
        <v>110</v>
      </c>
      <c r="C86" s="164"/>
      <c r="D86" s="164"/>
      <c r="E86" s="164"/>
      <c r="F86" s="164"/>
      <c r="G86" s="164"/>
      <c r="H86" s="164"/>
      <c r="I86" s="119"/>
      <c r="J86" s="120"/>
      <c r="K86" s="120"/>
      <c r="L86" s="120"/>
      <c r="M86" s="120"/>
      <c r="N86" s="120"/>
      <c r="O86" s="120"/>
    </row>
    <row r="87" spans="2:15" ht="18" customHeight="1">
      <c r="B87" s="164" t="s">
        <v>111</v>
      </c>
      <c r="C87" s="164"/>
      <c r="D87" s="164"/>
      <c r="E87" s="164"/>
      <c r="F87" s="164"/>
      <c r="G87" s="164"/>
      <c r="H87" s="164"/>
      <c r="J87" s="120"/>
      <c r="K87" s="120"/>
      <c r="L87" s="120"/>
      <c r="M87" s="120"/>
      <c r="N87" s="120"/>
      <c r="O87" s="120"/>
    </row>
    <row r="88" spans="2:9" ht="18" customHeight="1">
      <c r="B88" s="164" t="s">
        <v>112</v>
      </c>
      <c r="C88" s="164"/>
      <c r="D88" s="164"/>
      <c r="E88" s="164"/>
      <c r="F88" s="164"/>
      <c r="G88" s="164"/>
      <c r="H88" s="164"/>
      <c r="I88" s="119"/>
    </row>
    <row r="89" spans="2:9" ht="18" customHeight="1">
      <c r="B89" s="164" t="s">
        <v>113</v>
      </c>
      <c r="C89" s="164"/>
      <c r="D89" s="164"/>
      <c r="E89" s="164"/>
      <c r="F89" s="164"/>
      <c r="G89" s="164"/>
      <c r="H89" s="164"/>
      <c r="I89" s="119"/>
    </row>
    <row r="90" spans="2:9" ht="18" customHeight="1">
      <c r="B90" s="164" t="s">
        <v>114</v>
      </c>
      <c r="C90" s="164"/>
      <c r="D90" s="164"/>
      <c r="E90" s="164"/>
      <c r="F90" s="164"/>
      <c r="G90" s="164"/>
      <c r="H90" s="164"/>
      <c r="I90" s="119"/>
    </row>
    <row r="91" spans="2:8" ht="18" customHeight="1">
      <c r="B91" s="118" t="s">
        <v>115</v>
      </c>
      <c r="C91" s="118"/>
      <c r="D91" s="118"/>
      <c r="E91" s="118"/>
      <c r="F91" s="118"/>
      <c r="G91" s="118"/>
      <c r="H91" s="118"/>
    </row>
    <row r="92" spans="2:8" ht="18" customHeight="1">
      <c r="B92" s="173" t="s">
        <v>155</v>
      </c>
      <c r="C92" s="173"/>
      <c r="D92" s="173"/>
      <c r="E92" s="173"/>
      <c r="F92" s="173"/>
      <c r="G92" s="173"/>
      <c r="H92" s="173"/>
    </row>
    <row r="93" spans="2:8" ht="18" customHeight="1">
      <c r="B93" s="173" t="s">
        <v>99</v>
      </c>
      <c r="C93" s="173"/>
      <c r="D93" s="173"/>
      <c r="E93" s="173"/>
      <c r="F93" s="173"/>
      <c r="G93" s="173"/>
      <c r="H93" s="173"/>
    </row>
  </sheetData>
  <sheetProtection selectLockedCells="1"/>
  <mergeCells count="78">
    <mergeCell ref="G43:G44"/>
    <mergeCell ref="G61:G62"/>
    <mergeCell ref="D34:D35"/>
    <mergeCell ref="B90:H90"/>
    <mergeCell ref="B89:H89"/>
    <mergeCell ref="B86:H86"/>
    <mergeCell ref="B87:H87"/>
    <mergeCell ref="B47:C47"/>
    <mergeCell ref="B56:C56"/>
    <mergeCell ref="B60:C60"/>
    <mergeCell ref="B79:H79"/>
    <mergeCell ref="B74:H74"/>
    <mergeCell ref="D32:H32"/>
    <mergeCell ref="D52:H52"/>
    <mergeCell ref="G69:H69"/>
    <mergeCell ref="D69:F69"/>
    <mergeCell ref="H61:H62"/>
    <mergeCell ref="E43:E44"/>
    <mergeCell ref="D54:D55"/>
    <mergeCell ref="D61:D62"/>
    <mergeCell ref="B45:C45"/>
    <mergeCell ref="E54:E55"/>
    <mergeCell ref="B92:H92"/>
    <mergeCell ref="B93:H93"/>
    <mergeCell ref="D71:F71"/>
    <mergeCell ref="G71:H71"/>
    <mergeCell ref="B77:H77"/>
    <mergeCell ref="B80:H80"/>
    <mergeCell ref="B84:H84"/>
    <mergeCell ref="B85:H85"/>
    <mergeCell ref="B7:C8"/>
    <mergeCell ref="G9:G10"/>
    <mergeCell ref="B29:C29"/>
    <mergeCell ref="B51:C53"/>
    <mergeCell ref="G54:G55"/>
    <mergeCell ref="B37:C37"/>
    <mergeCell ref="E34:E35"/>
    <mergeCell ref="B34:C35"/>
    <mergeCell ref="B43:C44"/>
    <mergeCell ref="D43:D44"/>
    <mergeCell ref="B38:C38"/>
    <mergeCell ref="B39:C39"/>
    <mergeCell ref="B1:H1"/>
    <mergeCell ref="B2:H2"/>
    <mergeCell ref="B36:C36"/>
    <mergeCell ref="G34:G35"/>
    <mergeCell ref="H34:H35"/>
    <mergeCell ref="E5:F5"/>
    <mergeCell ref="H9:H10"/>
    <mergeCell ref="B9:C10"/>
    <mergeCell ref="B31:C33"/>
    <mergeCell ref="B57:C57"/>
    <mergeCell ref="E9:E10"/>
    <mergeCell ref="D9:D10"/>
    <mergeCell ref="B3:H3"/>
    <mergeCell ref="B50:H50"/>
    <mergeCell ref="B41:C42"/>
    <mergeCell ref="B48:C48"/>
    <mergeCell ref="B46:C46"/>
    <mergeCell ref="H43:H44"/>
    <mergeCell ref="G70:H70"/>
    <mergeCell ref="D70:F70"/>
    <mergeCell ref="B54:C55"/>
    <mergeCell ref="B66:C66"/>
    <mergeCell ref="B63:C63"/>
    <mergeCell ref="B65:C65"/>
    <mergeCell ref="H54:H55"/>
    <mergeCell ref="E61:E62"/>
    <mergeCell ref="B78:H78"/>
    <mergeCell ref="B75:H75"/>
    <mergeCell ref="B64:C64"/>
    <mergeCell ref="B61:C62"/>
    <mergeCell ref="B58:C58"/>
    <mergeCell ref="B88:H88"/>
    <mergeCell ref="B82:H82"/>
    <mergeCell ref="B83:H83"/>
    <mergeCell ref="B81:H81"/>
    <mergeCell ref="B76:H76"/>
  </mergeCells>
  <dataValidations count="6">
    <dataValidation allowBlank="1" showInputMessage="1" showErrorMessage="1" imeMode="on" sqref="B63:C65 H11:H28 E11:E28 H36:H38 E36:E38 B36:C38 C11:C28 H56:H57 E56:E57 B56:C57 B45:C47 E45:E47 H45:H47 H63:H65 E63:E65"/>
    <dataValidation allowBlank="1" showInputMessage="1" showErrorMessage="1" imeMode="off" sqref="D63:D65 F56:G57 F36:G38 D36:D38 F45:G47 D56:D57 D45:D47 F11:F28 F63:G65"/>
    <dataValidation type="decimal" operator="greaterThanOrEqual" allowBlank="1" showInputMessage="1" showErrorMessage="1" imeMode="off" sqref="D11:D28">
      <formula1>1</formula1>
    </dataValidation>
    <dataValidation type="custom" operator="equal" allowBlank="1" showInputMessage="1" showErrorMessage="1" error="入力できる面積は小数点第１位までです。&#10;小数点第２位以下を切り捨てた面積を入力してください。" sqref="G5">
      <formula1>ROUND(G5,1)=G5</formula1>
    </dataValidation>
    <dataValidation type="list" allowBlank="1" showInputMessage="1" showErrorMessage="1" imeMode="on" sqref="B11:B28">
      <formula1>$I$11:$I$17</formula1>
    </dataValidation>
    <dataValidation type="list" allowBlank="1" showInputMessage="1" showErrorMessage="1" sqref="G70:H70">
      <formula1>"1.00,1.10"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3"/>
  <rowBreaks count="1" manualBreakCount="1">
    <brk id="49" min="1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2"/>
  <sheetViews>
    <sheetView view="pageBreakPreview" zoomScaleSheetLayoutView="100" zoomScalePageLayoutView="0" workbookViewId="0" topLeftCell="A77">
      <selection activeCell="I69" sqref="I69"/>
    </sheetView>
  </sheetViews>
  <sheetFormatPr defaultColWidth="9.00390625" defaultRowHeight="13.5"/>
  <cols>
    <col min="1" max="1" width="4.25390625" style="32" customWidth="1"/>
    <col min="2" max="2" width="11.00390625" style="32" customWidth="1"/>
    <col min="3" max="3" width="16.125" style="32" customWidth="1"/>
    <col min="4" max="4" width="10.625" style="32" customWidth="1"/>
    <col min="5" max="5" width="6.25390625" style="32" customWidth="1"/>
    <col min="6" max="6" width="11.625" style="32" customWidth="1"/>
    <col min="7" max="7" width="13.625" style="32" customWidth="1"/>
    <col min="8" max="8" width="16.75390625" style="32" customWidth="1"/>
    <col min="9" max="9" width="12.625" style="32" customWidth="1"/>
    <col min="10" max="10" width="12.75390625" style="32" customWidth="1"/>
    <col min="11" max="16384" width="9.00390625" style="32" customWidth="1"/>
  </cols>
  <sheetData>
    <row r="1" spans="2:8" ht="17.25" customHeight="1">
      <c r="B1" s="201" t="s">
        <v>83</v>
      </c>
      <c r="C1" s="201"/>
      <c r="D1" s="201"/>
      <c r="E1" s="201"/>
      <c r="F1" s="201"/>
      <c r="G1" s="201"/>
      <c r="H1" s="201"/>
    </row>
    <row r="2" spans="2:8" ht="20.25" customHeight="1">
      <c r="B2" s="202" t="s">
        <v>29</v>
      </c>
      <c r="C2" s="202"/>
      <c r="D2" s="202"/>
      <c r="E2" s="202"/>
      <c r="F2" s="202"/>
      <c r="G2" s="202"/>
      <c r="H2" s="202"/>
    </row>
    <row r="3" spans="2:8" ht="18" customHeight="1">
      <c r="B3" s="199" t="s">
        <v>139</v>
      </c>
      <c r="C3" s="199"/>
      <c r="D3" s="199"/>
      <c r="E3" s="199"/>
      <c r="F3" s="199"/>
      <c r="G3" s="199"/>
      <c r="H3" s="199"/>
    </row>
    <row r="4" spans="2:8" ht="5.25" customHeight="1">
      <c r="B4" s="34"/>
      <c r="C4" s="34"/>
      <c r="D4" s="34"/>
      <c r="E4" s="34"/>
      <c r="F4" s="34"/>
      <c r="G4" s="34"/>
      <c r="H4" s="34"/>
    </row>
    <row r="5" spans="2:8" ht="18" customHeight="1">
      <c r="B5" s="35" t="s">
        <v>39</v>
      </c>
      <c r="C5" s="36"/>
      <c r="E5" s="207"/>
      <c r="F5" s="207"/>
      <c r="G5" s="38"/>
      <c r="H5" s="98"/>
    </row>
    <row r="6" spans="2:3" ht="5.25" customHeight="1" thickBot="1">
      <c r="B6" s="36"/>
      <c r="C6" s="36"/>
    </row>
    <row r="7" spans="2:8" ht="19.5" customHeight="1">
      <c r="B7" s="209" t="s">
        <v>31</v>
      </c>
      <c r="C7" s="210"/>
      <c r="D7" s="40" t="s">
        <v>17</v>
      </c>
      <c r="E7" s="40"/>
      <c r="F7" s="40"/>
      <c r="G7" s="40"/>
      <c r="H7" s="41"/>
    </row>
    <row r="8" spans="2:8" ht="19.5" customHeight="1" thickBot="1">
      <c r="B8" s="211"/>
      <c r="C8" s="212"/>
      <c r="D8" s="42" t="s">
        <v>18</v>
      </c>
      <c r="E8" s="42"/>
      <c r="F8" s="42"/>
      <c r="G8" s="42"/>
      <c r="H8" s="43"/>
    </row>
    <row r="9" spans="2:8" ht="19.5" customHeight="1">
      <c r="B9" s="167" t="s">
        <v>5</v>
      </c>
      <c r="C9" s="168"/>
      <c r="D9" s="197" t="s">
        <v>0</v>
      </c>
      <c r="E9" s="187" t="s">
        <v>1</v>
      </c>
      <c r="F9" s="44" t="s">
        <v>2</v>
      </c>
      <c r="G9" s="205" t="s">
        <v>3</v>
      </c>
      <c r="H9" s="185" t="s">
        <v>4</v>
      </c>
    </row>
    <row r="10" spans="2:8" ht="13.5" customHeight="1" thickBot="1">
      <c r="B10" s="169"/>
      <c r="C10" s="170"/>
      <c r="D10" s="198"/>
      <c r="E10" s="188"/>
      <c r="F10" s="45" t="s">
        <v>19</v>
      </c>
      <c r="G10" s="213"/>
      <c r="H10" s="208"/>
    </row>
    <row r="11" spans="2:9" ht="15.75" customHeight="1">
      <c r="B11" s="46"/>
      <c r="C11" s="47"/>
      <c r="D11" s="48"/>
      <c r="E11" s="49"/>
      <c r="F11" s="50"/>
      <c r="G11" s="51">
        <f>IF(D11="","",ROUNDDOWN(D11*F11,0))</f>
      </c>
      <c r="H11" s="52"/>
      <c r="I11" s="32" t="s">
        <v>52</v>
      </c>
    </row>
    <row r="12" spans="2:9" ht="15.75" customHeight="1">
      <c r="B12" s="46"/>
      <c r="C12" s="47"/>
      <c r="D12" s="48"/>
      <c r="E12" s="49"/>
      <c r="F12" s="50"/>
      <c r="G12" s="51">
        <f aca="true" t="shared" si="0" ref="G12:G27">IF(D12="","",ROUNDDOWN(D12*F12,0))</f>
      </c>
      <c r="H12" s="52"/>
      <c r="I12" s="32" t="s">
        <v>53</v>
      </c>
    </row>
    <row r="13" spans="2:9" ht="15.75" customHeight="1">
      <c r="B13" s="46"/>
      <c r="C13" s="53"/>
      <c r="D13" s="54"/>
      <c r="E13" s="55"/>
      <c r="F13" s="56"/>
      <c r="G13" s="51">
        <f t="shared" si="0"/>
      </c>
      <c r="H13" s="57"/>
      <c r="I13" s="32" t="s">
        <v>54</v>
      </c>
    </row>
    <row r="14" spans="2:9" ht="15.75" customHeight="1">
      <c r="B14" s="46"/>
      <c r="C14" s="53"/>
      <c r="D14" s="54"/>
      <c r="E14" s="55"/>
      <c r="F14" s="56"/>
      <c r="G14" s="51">
        <f t="shared" si="0"/>
      </c>
      <c r="H14" s="57"/>
      <c r="I14" s="32" t="s">
        <v>55</v>
      </c>
    </row>
    <row r="15" spans="2:8" ht="15.75" customHeight="1">
      <c r="B15" s="46"/>
      <c r="C15" s="53"/>
      <c r="D15" s="54"/>
      <c r="E15" s="55"/>
      <c r="F15" s="56"/>
      <c r="G15" s="51">
        <f t="shared" si="0"/>
      </c>
      <c r="H15" s="57"/>
    </row>
    <row r="16" spans="2:8" ht="15.75" customHeight="1">
      <c r="B16" s="46"/>
      <c r="C16" s="53"/>
      <c r="D16" s="54"/>
      <c r="E16" s="55"/>
      <c r="F16" s="56"/>
      <c r="G16" s="51">
        <f t="shared" si="0"/>
      </c>
      <c r="H16" s="57"/>
    </row>
    <row r="17" spans="2:8" ht="15.75" customHeight="1">
      <c r="B17" s="46"/>
      <c r="C17" s="53"/>
      <c r="D17" s="54"/>
      <c r="E17" s="55"/>
      <c r="F17" s="56"/>
      <c r="G17" s="51">
        <f t="shared" si="0"/>
      </c>
      <c r="H17" s="57"/>
    </row>
    <row r="18" spans="2:8" ht="15.75" customHeight="1">
      <c r="B18" s="46"/>
      <c r="C18" s="53"/>
      <c r="D18" s="54"/>
      <c r="E18" s="55"/>
      <c r="F18" s="56"/>
      <c r="G18" s="51">
        <f t="shared" si="0"/>
      </c>
      <c r="H18" s="57"/>
    </row>
    <row r="19" spans="2:8" ht="15.75" customHeight="1">
      <c r="B19" s="46"/>
      <c r="C19" s="53"/>
      <c r="D19" s="54"/>
      <c r="E19" s="55"/>
      <c r="F19" s="56"/>
      <c r="G19" s="51">
        <f t="shared" si="0"/>
      </c>
      <c r="H19" s="57"/>
    </row>
    <row r="20" spans="2:8" ht="15.75" customHeight="1">
      <c r="B20" s="46"/>
      <c r="C20" s="53"/>
      <c r="D20" s="54"/>
      <c r="E20" s="55"/>
      <c r="F20" s="56"/>
      <c r="G20" s="51">
        <f t="shared" si="0"/>
      </c>
      <c r="H20" s="57"/>
    </row>
    <row r="21" spans="2:8" ht="15.75" customHeight="1">
      <c r="B21" s="46"/>
      <c r="C21" s="53"/>
      <c r="D21" s="54"/>
      <c r="E21" s="55"/>
      <c r="F21" s="56"/>
      <c r="G21" s="51">
        <f t="shared" si="0"/>
      </c>
      <c r="H21" s="57"/>
    </row>
    <row r="22" spans="2:8" ht="15.75" customHeight="1">
      <c r="B22" s="46"/>
      <c r="C22" s="53"/>
      <c r="D22" s="54"/>
      <c r="E22" s="55"/>
      <c r="F22" s="56"/>
      <c r="G22" s="51">
        <f t="shared" si="0"/>
      </c>
      <c r="H22" s="57"/>
    </row>
    <row r="23" spans="2:8" ht="15.75" customHeight="1">
      <c r="B23" s="46"/>
      <c r="C23" s="53"/>
      <c r="D23" s="54"/>
      <c r="E23" s="55"/>
      <c r="F23" s="56"/>
      <c r="G23" s="51">
        <f t="shared" si="0"/>
      </c>
      <c r="H23" s="57"/>
    </row>
    <row r="24" spans="2:8" ht="15.75" customHeight="1">
      <c r="B24" s="46"/>
      <c r="C24" s="53"/>
      <c r="D24" s="54"/>
      <c r="E24" s="55"/>
      <c r="F24" s="56"/>
      <c r="G24" s="51">
        <f t="shared" si="0"/>
      </c>
      <c r="H24" s="57"/>
    </row>
    <row r="25" spans="2:8" ht="15.75" customHeight="1">
      <c r="B25" s="46"/>
      <c r="C25" s="53"/>
      <c r="D25" s="54"/>
      <c r="E25" s="55"/>
      <c r="F25" s="56"/>
      <c r="G25" s="51">
        <f t="shared" si="0"/>
      </c>
      <c r="H25" s="57"/>
    </row>
    <row r="26" spans="2:8" ht="15.75" customHeight="1">
      <c r="B26" s="46"/>
      <c r="C26" s="53"/>
      <c r="D26" s="54"/>
      <c r="E26" s="55"/>
      <c r="F26" s="56"/>
      <c r="G26" s="51">
        <f t="shared" si="0"/>
      </c>
      <c r="H26" s="57"/>
    </row>
    <row r="27" spans="2:8" ht="15.75" customHeight="1" thickBot="1">
      <c r="B27" s="46"/>
      <c r="C27" s="58"/>
      <c r="D27" s="59"/>
      <c r="E27" s="60"/>
      <c r="F27" s="61"/>
      <c r="G27" s="51">
        <f t="shared" si="0"/>
      </c>
      <c r="H27" s="62"/>
    </row>
    <row r="28" spans="2:8" ht="26.25" customHeight="1" thickBot="1">
      <c r="B28" s="171" t="s">
        <v>9</v>
      </c>
      <c r="C28" s="172"/>
      <c r="D28" s="63"/>
      <c r="E28" s="64"/>
      <c r="F28" s="65"/>
      <c r="G28" s="66">
        <f>IF(G11="","",SUM(G11:G27))</f>
      </c>
      <c r="H28" s="67"/>
    </row>
    <row r="29" spans="2:8" ht="20.25" customHeight="1" thickBot="1">
      <c r="B29" s="68"/>
      <c r="D29" s="69"/>
      <c r="E29" s="70"/>
      <c r="F29" s="69"/>
      <c r="G29" s="40"/>
      <c r="H29" s="69"/>
    </row>
    <row r="30" spans="2:8" ht="19.5" customHeight="1">
      <c r="B30" s="189" t="s">
        <v>37</v>
      </c>
      <c r="C30" s="190"/>
      <c r="D30" s="69" t="s">
        <v>15</v>
      </c>
      <c r="E30" s="69"/>
      <c r="F30" s="69"/>
      <c r="G30" s="69"/>
      <c r="H30" s="71"/>
    </row>
    <row r="31" spans="2:8" ht="19.5" customHeight="1" thickBot="1">
      <c r="B31" s="193"/>
      <c r="C31" s="194"/>
      <c r="D31" s="75" t="s">
        <v>14</v>
      </c>
      <c r="E31" s="75"/>
      <c r="F31" s="75"/>
      <c r="G31" s="75"/>
      <c r="H31" s="76"/>
    </row>
    <row r="32" spans="2:8" ht="19.5" customHeight="1">
      <c r="B32" s="167" t="s">
        <v>5</v>
      </c>
      <c r="C32" s="168"/>
      <c r="D32" s="197" t="s">
        <v>0</v>
      </c>
      <c r="E32" s="187" t="s">
        <v>1</v>
      </c>
      <c r="F32" s="44" t="s">
        <v>2</v>
      </c>
      <c r="G32" s="205" t="s">
        <v>3</v>
      </c>
      <c r="H32" s="185" t="s">
        <v>4</v>
      </c>
    </row>
    <row r="33" spans="2:8" ht="13.5" customHeight="1" thickBot="1">
      <c r="B33" s="169"/>
      <c r="C33" s="170"/>
      <c r="D33" s="198"/>
      <c r="E33" s="188"/>
      <c r="F33" s="45" t="s">
        <v>19</v>
      </c>
      <c r="G33" s="213"/>
      <c r="H33" s="208"/>
    </row>
    <row r="34" spans="2:8" ht="15.75" customHeight="1">
      <c r="B34" s="181"/>
      <c r="C34" s="182"/>
      <c r="D34" s="112"/>
      <c r="E34" s="49"/>
      <c r="F34" s="121"/>
      <c r="G34" s="51">
        <f>IF(D34="","",ROUNDDOWN(D34*F34,0))</f>
      </c>
      <c r="H34" s="113"/>
    </row>
    <row r="35" spans="2:8" ht="15.75" customHeight="1">
      <c r="B35" s="165"/>
      <c r="C35" s="166"/>
      <c r="D35" s="83"/>
      <c r="E35" s="84"/>
      <c r="F35" s="85"/>
      <c r="G35" s="51">
        <f>IF(D35="","",ROUNDDOWN(D35*F35,0))</f>
      </c>
      <c r="H35" s="87"/>
    </row>
    <row r="36" spans="2:8" ht="15.75" customHeight="1" thickBot="1">
      <c r="B36" s="183"/>
      <c r="C36" s="184"/>
      <c r="D36" s="88"/>
      <c r="E36" s="60"/>
      <c r="F36" s="89"/>
      <c r="G36" s="51">
        <f>IF(D36="","",ROUNDDOWN(D36*F36,0))</f>
      </c>
      <c r="H36" s="91"/>
    </row>
    <row r="37" spans="2:8" ht="26.25" customHeight="1" thickBot="1">
      <c r="B37" s="171" t="s">
        <v>10</v>
      </c>
      <c r="C37" s="172"/>
      <c r="D37" s="92"/>
      <c r="E37" s="64"/>
      <c r="F37" s="93"/>
      <c r="G37" s="66">
        <f>IF(G34="","",SUM(G34:G36))</f>
      </c>
      <c r="H37" s="67"/>
    </row>
    <row r="38" spans="2:8" ht="21" customHeight="1" thickBot="1">
      <c r="B38" s="75"/>
      <c r="C38" s="75"/>
      <c r="D38" s="75"/>
      <c r="E38" s="75"/>
      <c r="F38" s="75"/>
      <c r="G38" s="75"/>
      <c r="H38" s="75"/>
    </row>
    <row r="39" spans="2:8" ht="19.5" customHeight="1">
      <c r="B39" s="189" t="s">
        <v>33</v>
      </c>
      <c r="C39" s="190"/>
      <c r="D39" s="69" t="s">
        <v>80</v>
      </c>
      <c r="E39" s="69"/>
      <c r="F39" s="69"/>
      <c r="G39" s="69"/>
      <c r="H39" s="71"/>
    </row>
    <row r="40" spans="2:8" ht="19.5" customHeight="1" thickBot="1">
      <c r="B40" s="193"/>
      <c r="C40" s="194"/>
      <c r="D40" s="75" t="s">
        <v>8</v>
      </c>
      <c r="E40" s="75"/>
      <c r="F40" s="75"/>
      <c r="G40" s="75"/>
      <c r="H40" s="76"/>
    </row>
    <row r="41" spans="2:8" ht="19.5" customHeight="1">
      <c r="B41" s="167" t="s">
        <v>5</v>
      </c>
      <c r="C41" s="168"/>
      <c r="D41" s="197" t="s">
        <v>0</v>
      </c>
      <c r="E41" s="187" t="s">
        <v>1</v>
      </c>
      <c r="F41" s="44" t="s">
        <v>2</v>
      </c>
      <c r="G41" s="205" t="s">
        <v>3</v>
      </c>
      <c r="H41" s="185" t="s">
        <v>4</v>
      </c>
    </row>
    <row r="42" spans="2:8" ht="13.5" customHeight="1" thickBot="1">
      <c r="B42" s="169"/>
      <c r="C42" s="170"/>
      <c r="D42" s="198"/>
      <c r="E42" s="188"/>
      <c r="F42" s="45" t="s">
        <v>19</v>
      </c>
      <c r="G42" s="213"/>
      <c r="H42" s="208"/>
    </row>
    <row r="43" spans="2:8" ht="15.75" customHeight="1">
      <c r="B43" s="181"/>
      <c r="C43" s="182"/>
      <c r="D43" s="112"/>
      <c r="E43" s="49"/>
      <c r="F43" s="121"/>
      <c r="G43" s="51">
        <f>IF(D43="","",ROUNDDOWN(D43*F43,0))</f>
      </c>
      <c r="H43" s="113"/>
    </row>
    <row r="44" spans="2:8" ht="15.75" customHeight="1">
      <c r="B44" s="165"/>
      <c r="C44" s="166"/>
      <c r="D44" s="83"/>
      <c r="E44" s="84"/>
      <c r="F44" s="85"/>
      <c r="G44" s="51">
        <f>IF(D44="","",ROUNDDOWN(D44*F44,0))</f>
      </c>
      <c r="H44" s="87"/>
    </row>
    <row r="45" spans="2:8" ht="15.75" customHeight="1" thickBot="1">
      <c r="B45" s="183"/>
      <c r="C45" s="184"/>
      <c r="D45" s="88"/>
      <c r="E45" s="60"/>
      <c r="F45" s="89"/>
      <c r="G45" s="51">
        <f>IF(D45="","",ROUNDDOWN(D45*F45,0))</f>
      </c>
      <c r="H45" s="91"/>
    </row>
    <row r="46" spans="2:8" ht="29.25" customHeight="1" thickBot="1">
      <c r="B46" s="171" t="s">
        <v>11</v>
      </c>
      <c r="C46" s="172"/>
      <c r="D46" s="92"/>
      <c r="E46" s="64"/>
      <c r="F46" s="93"/>
      <c r="G46" s="66">
        <f>IF(G43="","",SUM(G43:G45))</f>
      </c>
      <c r="H46" s="67"/>
    </row>
    <row r="47" spans="2:8" ht="14.25" customHeight="1">
      <c r="B47" s="95"/>
      <c r="C47" s="95"/>
      <c r="D47" s="96"/>
      <c r="E47" s="70"/>
      <c r="F47" s="96"/>
      <c r="G47" s="97"/>
      <c r="H47" s="69"/>
    </row>
    <row r="48" spans="2:8" ht="26.25" customHeight="1" thickBot="1">
      <c r="B48" s="200" t="s">
        <v>30</v>
      </c>
      <c r="C48" s="200"/>
      <c r="D48" s="200"/>
      <c r="E48" s="200"/>
      <c r="F48" s="200"/>
      <c r="G48" s="200"/>
      <c r="H48" s="200"/>
    </row>
    <row r="49" spans="2:8" ht="19.5" customHeight="1">
      <c r="B49" s="189" t="s">
        <v>34</v>
      </c>
      <c r="C49" s="190"/>
      <c r="D49" s="69" t="s">
        <v>76</v>
      </c>
      <c r="E49" s="69"/>
      <c r="F49" s="69"/>
      <c r="G49" s="69"/>
      <c r="H49" s="71"/>
    </row>
    <row r="50" spans="2:8" ht="19.5" customHeight="1">
      <c r="B50" s="191"/>
      <c r="C50" s="192"/>
      <c r="D50" s="223" t="s">
        <v>152</v>
      </c>
      <c r="E50" s="223"/>
      <c r="F50" s="223"/>
      <c r="G50" s="223"/>
      <c r="H50" s="224"/>
    </row>
    <row r="51" spans="2:9" ht="19.5" customHeight="1" thickBot="1">
      <c r="B51" s="193"/>
      <c r="C51" s="194"/>
      <c r="D51" s="75" t="s">
        <v>8</v>
      </c>
      <c r="E51" s="75"/>
      <c r="F51" s="75"/>
      <c r="G51" s="75"/>
      <c r="H51" s="76"/>
      <c r="I51" s="33"/>
    </row>
    <row r="52" spans="2:8" ht="19.5" customHeight="1">
      <c r="B52" s="167" t="s">
        <v>5</v>
      </c>
      <c r="C52" s="168"/>
      <c r="D52" s="197" t="s">
        <v>0</v>
      </c>
      <c r="E52" s="187" t="s">
        <v>1</v>
      </c>
      <c r="F52" s="44" t="s">
        <v>2</v>
      </c>
      <c r="G52" s="205" t="s">
        <v>3</v>
      </c>
      <c r="H52" s="185" t="s">
        <v>4</v>
      </c>
    </row>
    <row r="53" spans="2:8" ht="13.5" customHeight="1" thickBot="1">
      <c r="B53" s="169"/>
      <c r="C53" s="170"/>
      <c r="D53" s="198"/>
      <c r="E53" s="188"/>
      <c r="F53" s="45" t="s">
        <v>19</v>
      </c>
      <c r="G53" s="213"/>
      <c r="H53" s="208"/>
    </row>
    <row r="54" spans="2:9" s="33" customFormat="1" ht="15.75" customHeight="1">
      <c r="B54" s="181"/>
      <c r="C54" s="182"/>
      <c r="D54" s="122"/>
      <c r="E54" s="123"/>
      <c r="F54" s="124"/>
      <c r="G54" s="51">
        <f>IF(D54="","",ROUNDDOWN(D54*F54,0))</f>
      </c>
      <c r="H54" s="113"/>
      <c r="I54" s="32"/>
    </row>
    <row r="55" spans="2:8" ht="15.75" customHeight="1" thickBot="1">
      <c r="B55" s="195"/>
      <c r="C55" s="196"/>
      <c r="D55" s="103"/>
      <c r="E55" s="104"/>
      <c r="F55" s="105"/>
      <c r="G55" s="51">
        <f>IF(D55="","",ROUNDDOWN(D55*F55,0))</f>
      </c>
      <c r="H55" s="107"/>
    </row>
    <row r="56" spans="2:8" ht="26.25" customHeight="1" thickBot="1">
      <c r="B56" s="171" t="s">
        <v>12</v>
      </c>
      <c r="C56" s="172"/>
      <c r="D56" s="63"/>
      <c r="E56" s="64"/>
      <c r="F56" s="108"/>
      <c r="G56" s="66">
        <f>IF(G54="","",SUM(G54:G55))</f>
      </c>
      <c r="H56" s="67"/>
    </row>
    <row r="57" spans="2:8" ht="20.25" customHeight="1">
      <c r="B57" s="109"/>
      <c r="C57" s="109"/>
      <c r="D57" s="69"/>
      <c r="E57" s="70"/>
      <c r="F57" s="69"/>
      <c r="G57" s="40"/>
      <c r="H57" s="69"/>
    </row>
    <row r="58" spans="2:8" ht="20.25" customHeight="1" thickBot="1">
      <c r="B58" s="125"/>
      <c r="C58" s="125"/>
      <c r="D58" s="98"/>
      <c r="E58" s="73"/>
      <c r="F58" s="98"/>
      <c r="G58" s="126"/>
      <c r="H58" s="98"/>
    </row>
    <row r="59" spans="2:8" ht="30.75" customHeight="1" thickBot="1">
      <c r="B59" s="229" t="s">
        <v>35</v>
      </c>
      <c r="C59" s="230"/>
      <c r="D59" s="110"/>
      <c r="E59" s="110"/>
      <c r="F59" s="110"/>
      <c r="G59" s="110"/>
      <c r="H59" s="111"/>
    </row>
    <row r="60" spans="2:8" ht="19.5" customHeight="1">
      <c r="B60" s="167" t="s">
        <v>5</v>
      </c>
      <c r="C60" s="168"/>
      <c r="D60" s="197" t="s">
        <v>0</v>
      </c>
      <c r="E60" s="187" t="s">
        <v>1</v>
      </c>
      <c r="F60" s="44" t="s">
        <v>2</v>
      </c>
      <c r="G60" s="205" t="s">
        <v>3</v>
      </c>
      <c r="H60" s="185" t="s">
        <v>4</v>
      </c>
    </row>
    <row r="61" spans="2:8" ht="13.5" customHeight="1" thickBot="1">
      <c r="B61" s="169"/>
      <c r="C61" s="170"/>
      <c r="D61" s="198"/>
      <c r="E61" s="188"/>
      <c r="F61" s="45" t="s">
        <v>19</v>
      </c>
      <c r="G61" s="213"/>
      <c r="H61" s="208"/>
    </row>
    <row r="62" spans="2:9" ht="15.75" customHeight="1">
      <c r="B62" s="181"/>
      <c r="C62" s="182"/>
      <c r="D62" s="112"/>
      <c r="E62" s="49"/>
      <c r="F62" s="50"/>
      <c r="G62" s="51">
        <f>IF(D62="","",ROUNDDOWN(D62*F62,0))</f>
      </c>
      <c r="H62" s="113"/>
      <c r="I62" s="72">
        <f>G28</f>
      </c>
    </row>
    <row r="63" spans="2:9" ht="15.75" customHeight="1">
      <c r="B63" s="165"/>
      <c r="C63" s="166"/>
      <c r="D63" s="114"/>
      <c r="E63" s="55"/>
      <c r="F63" s="56"/>
      <c r="G63" s="51">
        <f>IF(D63="","",ROUNDDOWN(D63*F63,0))</f>
      </c>
      <c r="H63" s="115"/>
      <c r="I63" s="72">
        <f>G37</f>
      </c>
    </row>
    <row r="64" spans="2:9" ht="15.75" customHeight="1" thickBot="1">
      <c r="B64" s="183"/>
      <c r="C64" s="184"/>
      <c r="D64" s="88"/>
      <c r="E64" s="60"/>
      <c r="F64" s="61"/>
      <c r="G64" s="51">
        <f>IF(D64="","",D64*F64)</f>
      </c>
      <c r="H64" s="91"/>
      <c r="I64" s="72">
        <f>G46</f>
      </c>
    </row>
    <row r="65" spans="2:9" ht="26.25" customHeight="1" thickBot="1">
      <c r="B65" s="171" t="s">
        <v>20</v>
      </c>
      <c r="C65" s="172"/>
      <c r="D65" s="63"/>
      <c r="E65" s="64"/>
      <c r="F65" s="108"/>
      <c r="G65" s="66">
        <f>IF(G62="","",SUM(G62:G64))</f>
      </c>
      <c r="H65" s="67"/>
      <c r="I65" s="72">
        <f>G56</f>
      </c>
    </row>
    <row r="66" ht="18" customHeight="1">
      <c r="I66" s="72">
        <f>G65</f>
      </c>
    </row>
    <row r="67" ht="18" customHeight="1" thickBot="1">
      <c r="I67" s="72">
        <f>SUM(I62:I66)</f>
        <v>0</v>
      </c>
    </row>
    <row r="68" spans="4:8" ht="26.25" customHeight="1">
      <c r="D68" s="227" t="s">
        <v>36</v>
      </c>
      <c r="E68" s="228"/>
      <c r="F68" s="228"/>
      <c r="G68" s="225">
        <f>IF(G11="","",I67)</f>
      </c>
      <c r="H68" s="226"/>
    </row>
    <row r="69" spans="4:8" ht="26.25" customHeight="1">
      <c r="D69" s="176" t="s">
        <v>151</v>
      </c>
      <c r="E69" s="177"/>
      <c r="F69" s="178"/>
      <c r="G69" s="174"/>
      <c r="H69" s="175"/>
    </row>
    <row r="70" spans="4:8" ht="26.25" customHeight="1" thickBot="1">
      <c r="D70" s="216" t="s">
        <v>86</v>
      </c>
      <c r="E70" s="217"/>
      <c r="F70" s="218"/>
      <c r="G70" s="219">
        <f>IF(G69="","",ROUNDDOWN(G68*G69,0))</f>
      </c>
      <c r="H70" s="220"/>
    </row>
    <row r="71" ht="16.5" customHeight="1"/>
    <row r="72" ht="18" customHeight="1">
      <c r="B72" s="116" t="s">
        <v>13</v>
      </c>
    </row>
    <row r="73" spans="2:8" ht="18" customHeight="1">
      <c r="B73" s="164" t="s">
        <v>88</v>
      </c>
      <c r="C73" s="164"/>
      <c r="D73" s="164"/>
      <c r="E73" s="164"/>
      <c r="F73" s="164"/>
      <c r="G73" s="164"/>
      <c r="H73" s="164"/>
    </row>
    <row r="74" spans="2:8" ht="18" customHeight="1">
      <c r="B74" s="164" t="s">
        <v>89</v>
      </c>
      <c r="C74" s="164"/>
      <c r="D74" s="164"/>
      <c r="E74" s="164"/>
      <c r="F74" s="164"/>
      <c r="G74" s="164"/>
      <c r="H74" s="164"/>
    </row>
    <row r="75" spans="2:8" ht="18" customHeight="1">
      <c r="B75" s="164" t="s">
        <v>71</v>
      </c>
      <c r="C75" s="164"/>
      <c r="D75" s="164"/>
      <c r="E75" s="164"/>
      <c r="F75" s="164"/>
      <c r="G75" s="164"/>
      <c r="H75" s="164"/>
    </row>
    <row r="76" spans="2:8" ht="18" customHeight="1">
      <c r="B76" s="164" t="s">
        <v>90</v>
      </c>
      <c r="C76" s="164"/>
      <c r="D76" s="164"/>
      <c r="E76" s="164"/>
      <c r="F76" s="164"/>
      <c r="G76" s="164"/>
      <c r="H76" s="164"/>
    </row>
    <row r="77" spans="2:8" ht="18" customHeight="1">
      <c r="B77" s="164" t="s">
        <v>91</v>
      </c>
      <c r="C77" s="164"/>
      <c r="D77" s="164"/>
      <c r="E77" s="164"/>
      <c r="F77" s="164"/>
      <c r="G77" s="164"/>
      <c r="H77" s="164"/>
    </row>
    <row r="78" spans="2:8" ht="18" customHeight="1">
      <c r="B78" s="164" t="s">
        <v>40</v>
      </c>
      <c r="C78" s="164"/>
      <c r="D78" s="164"/>
      <c r="E78" s="164"/>
      <c r="F78" s="164"/>
      <c r="G78" s="164"/>
      <c r="H78" s="164"/>
    </row>
    <row r="79" spans="2:8" ht="18" customHeight="1">
      <c r="B79" s="164" t="s">
        <v>92</v>
      </c>
      <c r="C79" s="164"/>
      <c r="D79" s="164"/>
      <c r="E79" s="164"/>
      <c r="F79" s="164"/>
      <c r="G79" s="164"/>
      <c r="H79" s="164"/>
    </row>
    <row r="80" spans="2:8" ht="18" customHeight="1">
      <c r="B80" s="164" t="s">
        <v>93</v>
      </c>
      <c r="C80" s="164"/>
      <c r="D80" s="164"/>
      <c r="E80" s="164"/>
      <c r="F80" s="164"/>
      <c r="G80" s="164"/>
      <c r="H80" s="164"/>
    </row>
    <row r="81" spans="2:8" ht="18" customHeight="1">
      <c r="B81" s="164" t="s">
        <v>94</v>
      </c>
      <c r="C81" s="164"/>
      <c r="D81" s="164"/>
      <c r="E81" s="164"/>
      <c r="F81" s="164"/>
      <c r="G81" s="164"/>
      <c r="H81" s="164"/>
    </row>
    <row r="82" spans="2:8" ht="18" customHeight="1">
      <c r="B82" s="164" t="s">
        <v>21</v>
      </c>
      <c r="C82" s="164"/>
      <c r="D82" s="164"/>
      <c r="E82" s="164"/>
      <c r="F82" s="164"/>
      <c r="G82" s="164"/>
      <c r="H82" s="164"/>
    </row>
    <row r="83" spans="2:8" ht="18" customHeight="1">
      <c r="B83" s="164" t="s">
        <v>95</v>
      </c>
      <c r="C83" s="164"/>
      <c r="D83" s="164"/>
      <c r="E83" s="164"/>
      <c r="F83" s="164"/>
      <c r="G83" s="164"/>
      <c r="H83" s="164"/>
    </row>
    <row r="84" spans="2:8" ht="18" customHeight="1">
      <c r="B84" s="164" t="s">
        <v>96</v>
      </c>
      <c r="C84" s="164"/>
      <c r="D84" s="164"/>
      <c r="E84" s="164"/>
      <c r="F84" s="164"/>
      <c r="G84" s="164"/>
      <c r="H84" s="164"/>
    </row>
    <row r="85" spans="2:8" ht="18" customHeight="1">
      <c r="B85" s="164" t="s">
        <v>77</v>
      </c>
      <c r="C85" s="164"/>
      <c r="D85" s="164"/>
      <c r="E85" s="164"/>
      <c r="F85" s="164"/>
      <c r="G85" s="164"/>
      <c r="H85" s="164"/>
    </row>
    <row r="86" spans="2:8" ht="18" customHeight="1">
      <c r="B86" s="164" t="s">
        <v>97</v>
      </c>
      <c r="C86" s="164"/>
      <c r="D86" s="164"/>
      <c r="E86" s="164"/>
      <c r="F86" s="164"/>
      <c r="G86" s="164"/>
      <c r="H86" s="164"/>
    </row>
    <row r="87" spans="2:8" ht="18" customHeight="1">
      <c r="B87" s="164" t="s">
        <v>122</v>
      </c>
      <c r="C87" s="164"/>
      <c r="D87" s="164"/>
      <c r="E87" s="164"/>
      <c r="F87" s="164"/>
      <c r="G87" s="164"/>
      <c r="H87" s="164"/>
    </row>
    <row r="88" spans="2:8" ht="18" customHeight="1">
      <c r="B88" s="164" t="s">
        <v>114</v>
      </c>
      <c r="C88" s="164"/>
      <c r="D88" s="164"/>
      <c r="E88" s="164"/>
      <c r="F88" s="164"/>
      <c r="G88" s="164"/>
      <c r="H88" s="164"/>
    </row>
    <row r="89" spans="2:8" ht="18" customHeight="1">
      <c r="B89" s="164" t="s">
        <v>98</v>
      </c>
      <c r="C89" s="164"/>
      <c r="D89" s="164"/>
      <c r="E89" s="164"/>
      <c r="F89" s="164"/>
      <c r="G89" s="164"/>
      <c r="H89" s="164"/>
    </row>
    <row r="90" spans="2:8" ht="18" customHeight="1">
      <c r="B90" s="173" t="s">
        <v>156</v>
      </c>
      <c r="C90" s="173"/>
      <c r="D90" s="173"/>
      <c r="E90" s="173"/>
      <c r="F90" s="173"/>
      <c r="G90" s="173"/>
      <c r="H90" s="173"/>
    </row>
    <row r="91" spans="2:8" ht="18" customHeight="1">
      <c r="B91" s="173" t="s">
        <v>99</v>
      </c>
      <c r="C91" s="173"/>
      <c r="D91" s="173"/>
      <c r="E91" s="173"/>
      <c r="F91" s="173"/>
      <c r="G91" s="173"/>
      <c r="H91" s="173"/>
    </row>
    <row r="92" spans="2:8" ht="18.75">
      <c r="B92" s="231"/>
      <c r="C92" s="231"/>
      <c r="D92" s="231"/>
      <c r="E92" s="231"/>
      <c r="F92" s="231"/>
      <c r="G92" s="231"/>
      <c r="H92" s="231"/>
    </row>
  </sheetData>
  <sheetProtection/>
  <mergeCells count="78">
    <mergeCell ref="B90:H90"/>
    <mergeCell ref="B91:H91"/>
    <mergeCell ref="G70:H70"/>
    <mergeCell ref="B77:H77"/>
    <mergeCell ref="D68:F68"/>
    <mergeCell ref="G68:H68"/>
    <mergeCell ref="B73:H73"/>
    <mergeCell ref="B74:H74"/>
    <mergeCell ref="B75:H75"/>
    <mergeCell ref="B76:H76"/>
    <mergeCell ref="D70:F70"/>
    <mergeCell ref="D69:F69"/>
    <mergeCell ref="G69:H69"/>
    <mergeCell ref="B56:C56"/>
    <mergeCell ref="B55:C55"/>
    <mergeCell ref="B63:C63"/>
    <mergeCell ref="B59:C59"/>
    <mergeCell ref="H60:H61"/>
    <mergeCell ref="D60:D61"/>
    <mergeCell ref="E60:E61"/>
    <mergeCell ref="B65:C65"/>
    <mergeCell ref="B64:C64"/>
    <mergeCell ref="B60:C61"/>
    <mergeCell ref="B62:C62"/>
    <mergeCell ref="G60:G61"/>
    <mergeCell ref="H9:H10"/>
    <mergeCell ref="B9:C10"/>
    <mergeCell ref="B28:C28"/>
    <mergeCell ref="H32:H33"/>
    <mergeCell ref="E32:E33"/>
    <mergeCell ref="E5:F5"/>
    <mergeCell ref="D9:D10"/>
    <mergeCell ref="B3:H3"/>
    <mergeCell ref="E9:E10"/>
    <mergeCell ref="H41:H42"/>
    <mergeCell ref="B44:C44"/>
    <mergeCell ref="B41:C42"/>
    <mergeCell ref="D41:D42"/>
    <mergeCell ref="B43:C43"/>
    <mergeCell ref="G41:G42"/>
    <mergeCell ref="D52:D53"/>
    <mergeCell ref="B49:C51"/>
    <mergeCell ref="D50:H50"/>
    <mergeCell ref="H52:H53"/>
    <mergeCell ref="B1:H1"/>
    <mergeCell ref="B2:H2"/>
    <mergeCell ref="B30:C31"/>
    <mergeCell ref="B32:C33"/>
    <mergeCell ref="G9:G10"/>
    <mergeCell ref="G32:G33"/>
    <mergeCell ref="B46:C46"/>
    <mergeCell ref="B54:C54"/>
    <mergeCell ref="B45:C45"/>
    <mergeCell ref="B87:H87"/>
    <mergeCell ref="B83:H83"/>
    <mergeCell ref="B78:H78"/>
    <mergeCell ref="G52:G53"/>
    <mergeCell ref="E52:E53"/>
    <mergeCell ref="B48:H48"/>
    <mergeCell ref="B52:C53"/>
    <mergeCell ref="B7:C8"/>
    <mergeCell ref="E41:E42"/>
    <mergeCell ref="B37:C37"/>
    <mergeCell ref="D32:D33"/>
    <mergeCell ref="B39:C40"/>
    <mergeCell ref="B35:C35"/>
    <mergeCell ref="B36:C36"/>
    <mergeCell ref="B34:C34"/>
    <mergeCell ref="B92:H92"/>
    <mergeCell ref="B79:H79"/>
    <mergeCell ref="B80:H80"/>
    <mergeCell ref="B89:H89"/>
    <mergeCell ref="B81:H81"/>
    <mergeCell ref="B82:H82"/>
    <mergeCell ref="B84:H84"/>
    <mergeCell ref="B88:H88"/>
    <mergeCell ref="B86:H86"/>
    <mergeCell ref="B85:H85"/>
  </mergeCells>
  <dataValidations count="5">
    <dataValidation allowBlank="1" showInputMessage="1" showErrorMessage="1" imeMode="on" sqref="B62:C64 H11:H27 E11:E27 H34:H36 E34:E36 B34:C36 C11:C27 E62:E64 H54:H55 E54:E55 B54:C55 B43:C45 E43:E45 H43:H45 H62:H64"/>
    <dataValidation allowBlank="1" showInputMessage="1" showErrorMessage="1" imeMode="off" sqref="D62:D64 D11:D27 F11:F27 D34:D36 F34:F36 F54:F55 F43:F45 D54:D55 D43:D45 F62:F64"/>
    <dataValidation type="custom" operator="equal" allowBlank="1" showInputMessage="1" showErrorMessage="1" error="入力できる面積は小数点第１位までです。&#10;小数点第２位以下を切り捨てた面積を入力してください。" sqref="G5">
      <formula1>ROUND(G5,1)=G5</formula1>
    </dataValidation>
    <dataValidation type="list" allowBlank="1" showInputMessage="1" showErrorMessage="1" imeMode="on" sqref="B11:B27">
      <formula1>$I$11:$I$14</formula1>
    </dataValidation>
    <dataValidation type="list" allowBlank="1" showInputMessage="1" showErrorMessage="1" sqref="G69:H69">
      <formula1>"1.00,1.10"</formula1>
    </dataValidation>
  </dataValidations>
  <printOptions horizontalCentered="1"/>
  <pageMargins left="0.7874015748031497" right="0.7874015748031497" top="0.56" bottom="0.49" header="0.5118110236220472" footer="0.35"/>
  <pageSetup horizontalDpi="600" verticalDpi="600" orientation="portrait" paperSize="9" r:id="rId3"/>
  <rowBreaks count="1" manualBreakCount="1">
    <brk id="47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O90"/>
  <sheetViews>
    <sheetView view="pageBreakPreview" zoomScaleSheetLayoutView="100" zoomScalePageLayoutView="0" workbookViewId="0" topLeftCell="A76">
      <selection activeCell="G69" sqref="G69:H69"/>
    </sheetView>
  </sheetViews>
  <sheetFormatPr defaultColWidth="9.00390625" defaultRowHeight="13.5"/>
  <cols>
    <col min="1" max="1" width="4.25390625" style="32" customWidth="1"/>
    <col min="2" max="2" width="11.00390625" style="32" customWidth="1"/>
    <col min="3" max="3" width="16.125" style="32" customWidth="1"/>
    <col min="4" max="4" width="10.625" style="32" customWidth="1"/>
    <col min="5" max="5" width="6.25390625" style="32" customWidth="1"/>
    <col min="6" max="6" width="11.625" style="32" customWidth="1"/>
    <col min="7" max="7" width="13.625" style="32" customWidth="1"/>
    <col min="8" max="8" width="16.75390625" style="32" customWidth="1"/>
    <col min="9" max="9" width="12.625" style="32" customWidth="1"/>
    <col min="10" max="10" width="12.75390625" style="32" customWidth="1"/>
    <col min="11" max="16384" width="9.00390625" style="32" customWidth="1"/>
  </cols>
  <sheetData>
    <row r="1" spans="2:8" ht="17.25" customHeight="1">
      <c r="B1" s="201" t="s">
        <v>83</v>
      </c>
      <c r="C1" s="201"/>
      <c r="D1" s="201"/>
      <c r="E1" s="201"/>
      <c r="F1" s="201"/>
      <c r="G1" s="201"/>
      <c r="H1" s="201"/>
    </row>
    <row r="2" spans="2:8" ht="20.25" customHeight="1">
      <c r="B2" s="202" t="s">
        <v>29</v>
      </c>
      <c r="C2" s="202"/>
      <c r="D2" s="202"/>
      <c r="E2" s="202"/>
      <c r="F2" s="202"/>
      <c r="G2" s="202"/>
      <c r="H2" s="202"/>
    </row>
    <row r="3" spans="2:8" ht="18" customHeight="1">
      <c r="B3" s="199" t="s">
        <v>139</v>
      </c>
      <c r="C3" s="199"/>
      <c r="D3" s="199"/>
      <c r="E3" s="199"/>
      <c r="F3" s="199"/>
      <c r="G3" s="199"/>
      <c r="H3" s="199"/>
    </row>
    <row r="4" spans="2:8" ht="5.25" customHeight="1">
      <c r="B4" s="34"/>
      <c r="C4" s="34"/>
      <c r="D4" s="34"/>
      <c r="E4" s="34"/>
      <c r="F4" s="34"/>
      <c r="G4" s="34"/>
      <c r="H4" s="34"/>
    </row>
    <row r="5" spans="2:8" ht="18" customHeight="1">
      <c r="B5" s="35" t="s">
        <v>41</v>
      </c>
      <c r="C5" s="36"/>
      <c r="E5" s="207"/>
      <c r="F5" s="207"/>
      <c r="G5" s="38"/>
      <c r="H5" s="98"/>
    </row>
    <row r="6" spans="2:3" ht="5.25" customHeight="1" thickBot="1">
      <c r="B6" s="36"/>
      <c r="C6" s="36"/>
    </row>
    <row r="7" spans="2:8" ht="19.5" customHeight="1">
      <c r="B7" s="209" t="s">
        <v>31</v>
      </c>
      <c r="C7" s="210"/>
      <c r="D7" s="40" t="s">
        <v>17</v>
      </c>
      <c r="E7" s="40"/>
      <c r="F7" s="40"/>
      <c r="G7" s="40"/>
      <c r="H7" s="41"/>
    </row>
    <row r="8" spans="2:8" ht="19.5" customHeight="1" thickBot="1">
      <c r="B8" s="211"/>
      <c r="C8" s="212"/>
      <c r="D8" s="42" t="s">
        <v>18</v>
      </c>
      <c r="E8" s="42"/>
      <c r="F8" s="42"/>
      <c r="G8" s="42"/>
      <c r="H8" s="43"/>
    </row>
    <row r="9" spans="2:8" ht="19.5" customHeight="1">
      <c r="B9" s="167" t="s">
        <v>5</v>
      </c>
      <c r="C9" s="168"/>
      <c r="D9" s="197" t="s">
        <v>0</v>
      </c>
      <c r="E9" s="187" t="s">
        <v>1</v>
      </c>
      <c r="F9" s="44" t="s">
        <v>2</v>
      </c>
      <c r="G9" s="205" t="s">
        <v>3</v>
      </c>
      <c r="H9" s="185" t="s">
        <v>4</v>
      </c>
    </row>
    <row r="10" spans="2:8" ht="13.5" customHeight="1" thickBot="1">
      <c r="B10" s="169"/>
      <c r="C10" s="170"/>
      <c r="D10" s="198"/>
      <c r="E10" s="188"/>
      <c r="F10" s="45" t="s">
        <v>19</v>
      </c>
      <c r="G10" s="213"/>
      <c r="H10" s="208"/>
    </row>
    <row r="11" spans="2:9" ht="15.75" customHeight="1">
      <c r="B11" s="46"/>
      <c r="C11" s="47"/>
      <c r="D11" s="48"/>
      <c r="E11" s="49"/>
      <c r="F11" s="50"/>
      <c r="G11" s="51">
        <f>IF(D11="","",ROUNDDOWN(D11*F11,0))</f>
      </c>
      <c r="H11" s="127"/>
      <c r="I11" s="32" t="s">
        <v>49</v>
      </c>
    </row>
    <row r="12" spans="2:9" ht="15.75" customHeight="1">
      <c r="B12" s="46"/>
      <c r="C12" s="47"/>
      <c r="D12" s="48"/>
      <c r="E12" s="49"/>
      <c r="F12" s="50"/>
      <c r="G12" s="51">
        <f aca="true" t="shared" si="0" ref="G12:G37">IF(D12="","",ROUNDDOWN(D12*F12,0))</f>
      </c>
      <c r="H12" s="52"/>
      <c r="I12" s="32" t="s">
        <v>50</v>
      </c>
    </row>
    <row r="13" spans="2:9" ht="15.75" customHeight="1">
      <c r="B13" s="46"/>
      <c r="C13" s="47"/>
      <c r="D13" s="48"/>
      <c r="E13" s="49"/>
      <c r="F13" s="50"/>
      <c r="G13" s="51">
        <f t="shared" si="0"/>
      </c>
      <c r="H13" s="52"/>
      <c r="I13" s="32" t="s">
        <v>51</v>
      </c>
    </row>
    <row r="14" spans="2:9" ht="15.75" customHeight="1">
      <c r="B14" s="46"/>
      <c r="C14" s="53"/>
      <c r="D14" s="54"/>
      <c r="E14" s="55"/>
      <c r="F14" s="56"/>
      <c r="G14" s="51">
        <f t="shared" si="0"/>
      </c>
      <c r="H14" s="57"/>
      <c r="I14" s="32" t="s">
        <v>52</v>
      </c>
    </row>
    <row r="15" spans="2:9" ht="15.75" customHeight="1">
      <c r="B15" s="46"/>
      <c r="C15" s="53"/>
      <c r="D15" s="54"/>
      <c r="E15" s="55"/>
      <c r="F15" s="56"/>
      <c r="G15" s="51">
        <f t="shared" si="0"/>
      </c>
      <c r="H15" s="57"/>
      <c r="I15" s="32" t="s">
        <v>53</v>
      </c>
    </row>
    <row r="16" spans="2:9" ht="15.75" customHeight="1">
      <c r="B16" s="46"/>
      <c r="C16" s="53"/>
      <c r="D16" s="54"/>
      <c r="E16" s="55"/>
      <c r="F16" s="56"/>
      <c r="G16" s="51">
        <f t="shared" si="0"/>
      </c>
      <c r="H16" s="57"/>
      <c r="I16" s="32" t="s">
        <v>54</v>
      </c>
    </row>
    <row r="17" spans="2:9" ht="15.75" customHeight="1">
      <c r="B17" s="46"/>
      <c r="C17" s="53"/>
      <c r="D17" s="54"/>
      <c r="E17" s="55"/>
      <c r="F17" s="56"/>
      <c r="G17" s="51">
        <f t="shared" si="0"/>
      </c>
      <c r="H17" s="57"/>
      <c r="I17" s="32" t="s">
        <v>55</v>
      </c>
    </row>
    <row r="18" spans="2:8" ht="15.75" customHeight="1">
      <c r="B18" s="46"/>
      <c r="C18" s="53"/>
      <c r="D18" s="54"/>
      <c r="E18" s="55"/>
      <c r="F18" s="56"/>
      <c r="G18" s="51">
        <f t="shared" si="0"/>
      </c>
      <c r="H18" s="57"/>
    </row>
    <row r="19" spans="2:8" ht="15.75" customHeight="1">
      <c r="B19" s="46"/>
      <c r="C19" s="53"/>
      <c r="D19" s="54"/>
      <c r="E19" s="55"/>
      <c r="F19" s="56"/>
      <c r="G19" s="51">
        <f t="shared" si="0"/>
      </c>
      <c r="H19" s="57"/>
    </row>
    <row r="20" spans="2:8" ht="15.75" customHeight="1">
      <c r="B20" s="46"/>
      <c r="C20" s="53"/>
      <c r="D20" s="54"/>
      <c r="E20" s="55"/>
      <c r="F20" s="56"/>
      <c r="G20" s="51">
        <f t="shared" si="0"/>
      </c>
      <c r="H20" s="57"/>
    </row>
    <row r="21" spans="2:8" ht="15.75" customHeight="1">
      <c r="B21" s="46"/>
      <c r="C21" s="53"/>
      <c r="D21" s="54"/>
      <c r="E21" s="55"/>
      <c r="F21" s="56"/>
      <c r="G21" s="51">
        <f t="shared" si="0"/>
      </c>
      <c r="H21" s="57"/>
    </row>
    <row r="22" spans="2:8" ht="15.75" customHeight="1">
      <c r="B22" s="46"/>
      <c r="C22" s="53"/>
      <c r="D22" s="54"/>
      <c r="E22" s="55"/>
      <c r="F22" s="56"/>
      <c r="G22" s="51">
        <f t="shared" si="0"/>
      </c>
      <c r="H22" s="57"/>
    </row>
    <row r="23" spans="2:8" ht="15.75" customHeight="1">
      <c r="B23" s="46"/>
      <c r="C23" s="53"/>
      <c r="D23" s="54"/>
      <c r="E23" s="55"/>
      <c r="F23" s="56"/>
      <c r="G23" s="51">
        <f t="shared" si="0"/>
      </c>
      <c r="H23" s="57"/>
    </row>
    <row r="24" spans="2:8" ht="15.75" customHeight="1">
      <c r="B24" s="46"/>
      <c r="C24" s="53"/>
      <c r="D24" s="54"/>
      <c r="E24" s="55"/>
      <c r="F24" s="56"/>
      <c r="G24" s="51">
        <f t="shared" si="0"/>
      </c>
      <c r="H24" s="57"/>
    </row>
    <row r="25" spans="2:8" ht="15.75" customHeight="1">
      <c r="B25" s="46"/>
      <c r="C25" s="53"/>
      <c r="D25" s="54"/>
      <c r="E25" s="55"/>
      <c r="F25" s="56"/>
      <c r="G25" s="51">
        <f t="shared" si="0"/>
      </c>
      <c r="H25" s="57"/>
    </row>
    <row r="26" spans="2:8" ht="15.75" customHeight="1">
      <c r="B26" s="46"/>
      <c r="C26" s="53"/>
      <c r="D26" s="54"/>
      <c r="E26" s="55"/>
      <c r="F26" s="56"/>
      <c r="G26" s="51">
        <f t="shared" si="0"/>
      </c>
      <c r="H26" s="57"/>
    </row>
    <row r="27" spans="2:8" ht="15.75" customHeight="1">
      <c r="B27" s="46"/>
      <c r="C27" s="53"/>
      <c r="D27" s="54"/>
      <c r="E27" s="55"/>
      <c r="F27" s="56"/>
      <c r="G27" s="51">
        <f t="shared" si="0"/>
      </c>
      <c r="H27" s="57"/>
    </row>
    <row r="28" spans="2:8" ht="15.75" customHeight="1">
      <c r="B28" s="46"/>
      <c r="C28" s="53"/>
      <c r="D28" s="54"/>
      <c r="E28" s="55"/>
      <c r="F28" s="56"/>
      <c r="G28" s="51">
        <f t="shared" si="0"/>
      </c>
      <c r="H28" s="57"/>
    </row>
    <row r="29" spans="2:8" ht="15.75" customHeight="1">
      <c r="B29" s="46"/>
      <c r="C29" s="53"/>
      <c r="D29" s="54"/>
      <c r="E29" s="55"/>
      <c r="F29" s="56"/>
      <c r="G29" s="51">
        <f t="shared" si="0"/>
      </c>
      <c r="H29" s="57"/>
    </row>
    <row r="30" spans="2:8" ht="15.75" customHeight="1">
      <c r="B30" s="46"/>
      <c r="C30" s="53"/>
      <c r="D30" s="54"/>
      <c r="E30" s="55"/>
      <c r="F30" s="56"/>
      <c r="G30" s="51">
        <f t="shared" si="0"/>
      </c>
      <c r="H30" s="57"/>
    </row>
    <row r="31" spans="2:8" ht="15.75" customHeight="1">
      <c r="B31" s="46"/>
      <c r="C31" s="53"/>
      <c r="D31" s="54"/>
      <c r="E31" s="55"/>
      <c r="F31" s="56"/>
      <c r="G31" s="51">
        <f t="shared" si="0"/>
      </c>
      <c r="H31" s="57"/>
    </row>
    <row r="32" spans="2:8" ht="15.75" customHeight="1">
      <c r="B32" s="46"/>
      <c r="C32" s="53"/>
      <c r="D32" s="54"/>
      <c r="E32" s="55"/>
      <c r="F32" s="56"/>
      <c r="G32" s="51">
        <f t="shared" si="0"/>
      </c>
      <c r="H32" s="57"/>
    </row>
    <row r="33" spans="2:8" ht="15.75" customHeight="1">
      <c r="B33" s="46"/>
      <c r="C33" s="53"/>
      <c r="D33" s="54"/>
      <c r="E33" s="55"/>
      <c r="F33" s="56"/>
      <c r="G33" s="51">
        <f t="shared" si="0"/>
      </c>
      <c r="H33" s="57"/>
    </row>
    <row r="34" spans="2:8" ht="15.75" customHeight="1">
      <c r="B34" s="46"/>
      <c r="C34" s="128"/>
      <c r="D34" s="54"/>
      <c r="E34" s="55"/>
      <c r="F34" s="56"/>
      <c r="G34" s="51">
        <f t="shared" si="0"/>
      </c>
      <c r="H34" s="57"/>
    </row>
    <row r="35" spans="2:8" ht="15.75" customHeight="1">
      <c r="B35" s="46"/>
      <c r="C35" s="53"/>
      <c r="D35" s="54"/>
      <c r="E35" s="55"/>
      <c r="F35" s="56"/>
      <c r="G35" s="51">
        <f t="shared" si="0"/>
      </c>
      <c r="H35" s="57"/>
    </row>
    <row r="36" spans="2:8" ht="15.75" customHeight="1">
      <c r="B36" s="46"/>
      <c r="C36" s="53"/>
      <c r="D36" s="54"/>
      <c r="E36" s="55"/>
      <c r="F36" s="56"/>
      <c r="G36" s="51">
        <f t="shared" si="0"/>
      </c>
      <c r="H36" s="57"/>
    </row>
    <row r="37" spans="2:8" ht="15.75" customHeight="1" thickBot="1">
      <c r="B37" s="46"/>
      <c r="C37" s="58"/>
      <c r="D37" s="59"/>
      <c r="E37" s="60"/>
      <c r="F37" s="61"/>
      <c r="G37" s="51">
        <f t="shared" si="0"/>
      </c>
      <c r="H37" s="62"/>
    </row>
    <row r="38" spans="2:8" ht="26.25" customHeight="1" thickBot="1">
      <c r="B38" s="171" t="s">
        <v>9</v>
      </c>
      <c r="C38" s="172"/>
      <c r="D38" s="63"/>
      <c r="E38" s="64"/>
      <c r="F38" s="65"/>
      <c r="G38" s="66">
        <f>IF(G11="","",SUM(G11:G37))</f>
      </c>
      <c r="H38" s="67"/>
    </row>
    <row r="39" spans="2:8" ht="21" customHeight="1" thickBot="1">
      <c r="B39" s="75"/>
      <c r="C39" s="75"/>
      <c r="D39" s="75"/>
      <c r="E39" s="75"/>
      <c r="F39" s="75"/>
      <c r="G39" s="75"/>
      <c r="H39" s="75"/>
    </row>
    <row r="40" spans="2:8" ht="19.5" customHeight="1">
      <c r="B40" s="189" t="s">
        <v>42</v>
      </c>
      <c r="C40" s="190"/>
      <c r="D40" s="69" t="s">
        <v>80</v>
      </c>
      <c r="E40" s="69"/>
      <c r="F40" s="69"/>
      <c r="G40" s="69"/>
      <c r="H40" s="71"/>
    </row>
    <row r="41" spans="2:8" ht="19.5" customHeight="1" thickBot="1">
      <c r="B41" s="193"/>
      <c r="C41" s="194"/>
      <c r="D41" s="75" t="s">
        <v>8</v>
      </c>
      <c r="E41" s="75"/>
      <c r="F41" s="75"/>
      <c r="G41" s="75"/>
      <c r="H41" s="76"/>
    </row>
    <row r="42" spans="2:8" ht="19.5" customHeight="1">
      <c r="B42" s="167" t="s">
        <v>5</v>
      </c>
      <c r="C42" s="168"/>
      <c r="D42" s="197" t="s">
        <v>0</v>
      </c>
      <c r="E42" s="187" t="s">
        <v>1</v>
      </c>
      <c r="F42" s="44" t="s">
        <v>2</v>
      </c>
      <c r="G42" s="205" t="s">
        <v>3</v>
      </c>
      <c r="H42" s="185" t="s">
        <v>4</v>
      </c>
    </row>
    <row r="43" spans="2:8" ht="13.5" customHeight="1" thickBot="1">
      <c r="B43" s="179"/>
      <c r="C43" s="180"/>
      <c r="D43" s="215"/>
      <c r="E43" s="214"/>
      <c r="F43" s="77" t="s">
        <v>19</v>
      </c>
      <c r="G43" s="206"/>
      <c r="H43" s="186"/>
    </row>
    <row r="44" spans="2:8" ht="15.75" customHeight="1">
      <c r="B44" s="203"/>
      <c r="C44" s="204"/>
      <c r="D44" s="78"/>
      <c r="E44" s="79"/>
      <c r="F44" s="80"/>
      <c r="G44" s="81">
        <f>IF(D44="","",ROUNDDOWN(D44*F44,0))</f>
      </c>
      <c r="H44" s="82"/>
    </row>
    <row r="45" spans="2:8" ht="15.75" customHeight="1">
      <c r="B45" s="165"/>
      <c r="C45" s="166"/>
      <c r="D45" s="83"/>
      <c r="E45" s="84"/>
      <c r="F45" s="85"/>
      <c r="G45" s="86">
        <f>IF(D45="","",ROUNDDOWN(D45*F45,0))</f>
      </c>
      <c r="H45" s="87"/>
    </row>
    <row r="46" spans="2:8" ht="15.75" customHeight="1" thickBot="1">
      <c r="B46" s="183"/>
      <c r="C46" s="184"/>
      <c r="D46" s="88"/>
      <c r="E46" s="60"/>
      <c r="F46" s="89"/>
      <c r="G46" s="90">
        <f>IF(D46="","",ROUNDDOWN(D46*F46,0))</f>
      </c>
      <c r="H46" s="91"/>
    </row>
    <row r="47" spans="2:8" ht="26.25" customHeight="1" thickBot="1">
      <c r="B47" s="171" t="s">
        <v>10</v>
      </c>
      <c r="C47" s="172"/>
      <c r="D47" s="92"/>
      <c r="E47" s="64"/>
      <c r="F47" s="93"/>
      <c r="G47" s="66">
        <f>IF(G44="","",SUM(G44:G46))</f>
      </c>
      <c r="H47" s="67"/>
    </row>
    <row r="48" spans="2:8" ht="21" customHeight="1" thickBot="1">
      <c r="B48" s="200" t="s">
        <v>30</v>
      </c>
      <c r="C48" s="200"/>
      <c r="D48" s="200"/>
      <c r="E48" s="200"/>
      <c r="F48" s="200"/>
      <c r="G48" s="200"/>
      <c r="H48" s="200"/>
    </row>
    <row r="49" spans="2:8" ht="19.5" customHeight="1">
      <c r="B49" s="189" t="s">
        <v>43</v>
      </c>
      <c r="C49" s="190"/>
      <c r="D49" s="69" t="s">
        <v>76</v>
      </c>
      <c r="E49" s="69"/>
      <c r="F49" s="69"/>
      <c r="G49" s="69"/>
      <c r="H49" s="71"/>
    </row>
    <row r="50" spans="2:8" ht="19.5" customHeight="1">
      <c r="B50" s="191"/>
      <c r="C50" s="192"/>
      <c r="D50" s="223" t="s">
        <v>153</v>
      </c>
      <c r="E50" s="223"/>
      <c r="F50" s="223"/>
      <c r="G50" s="223"/>
      <c r="H50" s="224"/>
    </row>
    <row r="51" spans="2:8" ht="19.5" customHeight="1" thickBot="1">
      <c r="B51" s="193"/>
      <c r="C51" s="194"/>
      <c r="D51" s="75" t="s">
        <v>8</v>
      </c>
      <c r="E51" s="75"/>
      <c r="F51" s="75"/>
      <c r="G51" s="75"/>
      <c r="H51" s="76"/>
    </row>
    <row r="52" spans="2:8" ht="19.5" customHeight="1">
      <c r="B52" s="167" t="s">
        <v>5</v>
      </c>
      <c r="C52" s="168"/>
      <c r="D52" s="197" t="s">
        <v>0</v>
      </c>
      <c r="E52" s="187" t="s">
        <v>1</v>
      </c>
      <c r="F52" s="44" t="s">
        <v>2</v>
      </c>
      <c r="G52" s="205" t="s">
        <v>3</v>
      </c>
      <c r="H52" s="185" t="s">
        <v>4</v>
      </c>
    </row>
    <row r="53" spans="2:8" ht="13.5" customHeight="1" thickBot="1">
      <c r="B53" s="179"/>
      <c r="C53" s="180"/>
      <c r="D53" s="215"/>
      <c r="E53" s="214"/>
      <c r="F53" s="77" t="s">
        <v>19</v>
      </c>
      <c r="G53" s="206"/>
      <c r="H53" s="186"/>
    </row>
    <row r="54" spans="2:8" s="33" customFormat="1" ht="15.75" customHeight="1">
      <c r="B54" s="203"/>
      <c r="C54" s="204"/>
      <c r="D54" s="99"/>
      <c r="E54" s="100"/>
      <c r="F54" s="101"/>
      <c r="G54" s="129">
        <f>IF(D54="","",ROUNDDOWN(D54*F54,0))</f>
      </c>
      <c r="H54" s="130"/>
    </row>
    <row r="55" spans="2:8" ht="15.75" customHeight="1" thickBot="1">
      <c r="B55" s="195"/>
      <c r="C55" s="196"/>
      <c r="D55" s="103"/>
      <c r="E55" s="104"/>
      <c r="F55" s="105"/>
      <c r="G55" s="131">
        <f>IF(D55="","",ROUNDDOWN(D55*F55,0))</f>
      </c>
      <c r="H55" s="107"/>
    </row>
    <row r="56" spans="2:8" ht="26.25" customHeight="1" thickBot="1">
      <c r="B56" s="171" t="s">
        <v>11</v>
      </c>
      <c r="C56" s="172"/>
      <c r="D56" s="63"/>
      <c r="E56" s="64"/>
      <c r="F56" s="108"/>
      <c r="G56" s="66">
        <f>IF(G54="","",SUM(G54:G55))</f>
      </c>
      <c r="H56" s="67"/>
    </row>
    <row r="57" spans="2:8" ht="20.25" customHeight="1">
      <c r="B57" s="109"/>
      <c r="C57" s="109"/>
      <c r="D57" s="69"/>
      <c r="E57" s="70"/>
      <c r="F57" s="69"/>
      <c r="G57" s="40"/>
      <c r="H57" s="69"/>
    </row>
    <row r="58" spans="2:8" ht="20.25" customHeight="1" thickBot="1">
      <c r="B58" s="125"/>
      <c r="C58" s="125"/>
      <c r="D58" s="98"/>
      <c r="E58" s="73"/>
      <c r="F58" s="98"/>
      <c r="G58" s="126"/>
      <c r="H58" s="98"/>
    </row>
    <row r="59" spans="2:8" ht="30.75" customHeight="1" thickBot="1">
      <c r="B59" s="229" t="s">
        <v>44</v>
      </c>
      <c r="C59" s="230"/>
      <c r="D59" s="110"/>
      <c r="E59" s="110"/>
      <c r="F59" s="110"/>
      <c r="G59" s="110"/>
      <c r="H59" s="111"/>
    </row>
    <row r="60" spans="2:8" ht="19.5" customHeight="1">
      <c r="B60" s="167" t="s">
        <v>5</v>
      </c>
      <c r="C60" s="168"/>
      <c r="D60" s="197" t="s">
        <v>0</v>
      </c>
      <c r="E60" s="187" t="s">
        <v>1</v>
      </c>
      <c r="F60" s="44" t="s">
        <v>2</v>
      </c>
      <c r="G60" s="205" t="s">
        <v>3</v>
      </c>
      <c r="H60" s="185" t="s">
        <v>4</v>
      </c>
    </row>
    <row r="61" spans="2:8" ht="13.5" customHeight="1" thickBot="1">
      <c r="B61" s="169"/>
      <c r="C61" s="170"/>
      <c r="D61" s="198"/>
      <c r="E61" s="188"/>
      <c r="F61" s="45" t="s">
        <v>19</v>
      </c>
      <c r="G61" s="213"/>
      <c r="H61" s="208"/>
    </row>
    <row r="62" spans="2:9" ht="15.75" customHeight="1">
      <c r="B62" s="181"/>
      <c r="C62" s="182"/>
      <c r="D62" s="112"/>
      <c r="E62" s="49"/>
      <c r="F62" s="50"/>
      <c r="G62" s="51">
        <f>IF(D62="","",ROUNDDOWN(D62*F62,0))</f>
      </c>
      <c r="H62" s="113"/>
      <c r="I62" s="72">
        <f>G38</f>
      </c>
    </row>
    <row r="63" spans="2:9" ht="15.75" customHeight="1">
      <c r="B63" s="165"/>
      <c r="C63" s="166"/>
      <c r="D63" s="114"/>
      <c r="E63" s="55"/>
      <c r="F63" s="56"/>
      <c r="G63" s="51">
        <f>IF(D63="","",ROUNDDOWN(D63*F63,0))</f>
      </c>
      <c r="H63" s="115"/>
      <c r="I63" s="72">
        <f>G47</f>
      </c>
    </row>
    <row r="64" spans="2:9" ht="15.75" customHeight="1" thickBot="1">
      <c r="B64" s="183"/>
      <c r="C64" s="184"/>
      <c r="D64" s="88"/>
      <c r="E64" s="60"/>
      <c r="F64" s="61"/>
      <c r="G64" s="51">
        <f>IF(D64="","",ROUNDDOWN(D64*F64,0))</f>
      </c>
      <c r="H64" s="91"/>
      <c r="I64" s="72">
        <f>G56</f>
      </c>
    </row>
    <row r="65" spans="2:9" ht="26.25" customHeight="1" thickBot="1">
      <c r="B65" s="171" t="s">
        <v>12</v>
      </c>
      <c r="C65" s="172"/>
      <c r="D65" s="63"/>
      <c r="E65" s="64"/>
      <c r="F65" s="108"/>
      <c r="G65" s="66">
        <f>IF(G62="","",SUM(G62:G64))</f>
      </c>
      <c r="H65" s="67"/>
      <c r="I65" s="72">
        <f>G65</f>
      </c>
    </row>
    <row r="66" ht="18" customHeight="1">
      <c r="I66" s="72">
        <f>SUM(I62:I65)</f>
        <v>0</v>
      </c>
    </row>
    <row r="67" ht="18" customHeight="1" thickBot="1"/>
    <row r="68" spans="4:8" ht="26.25" customHeight="1">
      <c r="D68" s="227" t="s">
        <v>81</v>
      </c>
      <c r="E68" s="228"/>
      <c r="F68" s="228"/>
      <c r="G68" s="225">
        <f>IF(G11="","",I66)</f>
      </c>
      <c r="H68" s="226"/>
    </row>
    <row r="69" spans="4:8" ht="26.25" customHeight="1">
      <c r="D69" s="176" t="s">
        <v>151</v>
      </c>
      <c r="E69" s="177"/>
      <c r="F69" s="178"/>
      <c r="G69" s="174"/>
      <c r="H69" s="175"/>
    </row>
    <row r="70" spans="4:8" ht="26.25" customHeight="1" thickBot="1">
      <c r="D70" s="216" t="s">
        <v>86</v>
      </c>
      <c r="E70" s="217"/>
      <c r="F70" s="218"/>
      <c r="G70" s="219">
        <f>IF(G69="","",ROUNDDOWN(G68*G69,0))</f>
      </c>
      <c r="H70" s="220"/>
    </row>
    <row r="71" ht="18.75"/>
    <row r="72" ht="18" customHeight="1">
      <c r="B72" s="116" t="s">
        <v>13</v>
      </c>
    </row>
    <row r="73" spans="2:8" ht="18" customHeight="1">
      <c r="B73" s="164" t="s">
        <v>88</v>
      </c>
      <c r="C73" s="164"/>
      <c r="D73" s="164"/>
      <c r="E73" s="164"/>
      <c r="F73" s="164"/>
      <c r="G73" s="164"/>
      <c r="H73" s="164"/>
    </row>
    <row r="74" spans="2:8" ht="18" customHeight="1">
      <c r="B74" s="164" t="s">
        <v>102</v>
      </c>
      <c r="C74" s="164"/>
      <c r="D74" s="164"/>
      <c r="E74" s="164"/>
      <c r="F74" s="164"/>
      <c r="G74" s="164"/>
      <c r="H74" s="164"/>
    </row>
    <row r="75" spans="2:8" ht="18" customHeight="1">
      <c r="B75" s="164" t="s">
        <v>116</v>
      </c>
      <c r="C75" s="164"/>
      <c r="D75" s="164"/>
      <c r="E75" s="164"/>
      <c r="F75" s="164"/>
      <c r="G75" s="164"/>
      <c r="H75" s="164"/>
    </row>
    <row r="76" spans="2:8" ht="18" customHeight="1">
      <c r="B76" s="173" t="s">
        <v>77</v>
      </c>
      <c r="C76" s="173"/>
      <c r="D76" s="173"/>
      <c r="E76" s="173"/>
      <c r="F76" s="173"/>
      <c r="G76" s="173"/>
      <c r="H76" s="173"/>
    </row>
    <row r="77" spans="2:8" ht="18" customHeight="1">
      <c r="B77" s="164" t="s">
        <v>90</v>
      </c>
      <c r="C77" s="164"/>
      <c r="D77" s="164"/>
      <c r="E77" s="164"/>
      <c r="F77" s="164"/>
      <c r="G77" s="164"/>
      <c r="H77" s="164"/>
    </row>
    <row r="78" spans="2:8" ht="18" customHeight="1">
      <c r="B78" s="164" t="s">
        <v>75</v>
      </c>
      <c r="C78" s="164"/>
      <c r="D78" s="164"/>
      <c r="E78" s="164"/>
      <c r="F78" s="164"/>
      <c r="G78" s="164"/>
      <c r="H78" s="164"/>
    </row>
    <row r="79" spans="2:8" ht="18" customHeight="1">
      <c r="B79" s="164" t="s">
        <v>117</v>
      </c>
      <c r="C79" s="164"/>
      <c r="D79" s="164"/>
      <c r="E79" s="164"/>
      <c r="F79" s="164"/>
      <c r="G79" s="164"/>
      <c r="H79" s="164"/>
    </row>
    <row r="80" spans="2:8" ht="18" customHeight="1">
      <c r="B80" s="164" t="s">
        <v>21</v>
      </c>
      <c r="C80" s="164"/>
      <c r="D80" s="164"/>
      <c r="E80" s="164"/>
      <c r="F80" s="164"/>
      <c r="G80" s="164"/>
      <c r="H80" s="164"/>
    </row>
    <row r="81" spans="2:8" ht="18" customHeight="1">
      <c r="B81" s="164" t="s">
        <v>118</v>
      </c>
      <c r="C81" s="164"/>
      <c r="D81" s="164"/>
      <c r="E81" s="164"/>
      <c r="F81" s="164"/>
      <c r="G81" s="164"/>
      <c r="H81" s="164"/>
    </row>
    <row r="82" spans="2:8" ht="18" customHeight="1">
      <c r="B82" s="164" t="s">
        <v>119</v>
      </c>
      <c r="C82" s="164"/>
      <c r="D82" s="164"/>
      <c r="E82" s="164"/>
      <c r="F82" s="164"/>
      <c r="G82" s="164"/>
      <c r="H82" s="164"/>
    </row>
    <row r="83" spans="2:15" ht="18" customHeight="1">
      <c r="B83" s="173" t="s">
        <v>121</v>
      </c>
      <c r="C83" s="173"/>
      <c r="D83" s="173"/>
      <c r="E83" s="173"/>
      <c r="F83" s="173"/>
      <c r="G83" s="173"/>
      <c r="H83" s="173"/>
      <c r="I83" s="233"/>
      <c r="J83" s="233"/>
      <c r="K83" s="233"/>
      <c r="L83" s="233"/>
      <c r="M83" s="233"/>
      <c r="N83" s="233"/>
      <c r="O83" s="233"/>
    </row>
    <row r="84" spans="2:15" ht="18" customHeight="1">
      <c r="B84" s="173" t="s">
        <v>111</v>
      </c>
      <c r="C84" s="173"/>
      <c r="D84" s="173"/>
      <c r="E84" s="173"/>
      <c r="F84" s="173"/>
      <c r="G84" s="173"/>
      <c r="H84" s="173"/>
      <c r="I84" s="232"/>
      <c r="J84" s="232"/>
      <c r="K84" s="232"/>
      <c r="L84" s="232"/>
      <c r="M84" s="232"/>
      <c r="N84" s="232"/>
      <c r="O84" s="232"/>
    </row>
    <row r="85" spans="2:9" ht="18" customHeight="1">
      <c r="B85" s="164" t="s">
        <v>97</v>
      </c>
      <c r="C85" s="164"/>
      <c r="D85" s="164"/>
      <c r="E85" s="164"/>
      <c r="F85" s="164"/>
      <c r="G85" s="164"/>
      <c r="H85" s="164"/>
      <c r="I85" s="132"/>
    </row>
    <row r="86" spans="2:9" ht="18" customHeight="1">
      <c r="B86" s="164" t="s">
        <v>122</v>
      </c>
      <c r="C86" s="164"/>
      <c r="D86" s="164"/>
      <c r="E86" s="164"/>
      <c r="F86" s="164"/>
      <c r="G86" s="164"/>
      <c r="H86" s="164"/>
      <c r="I86" s="132"/>
    </row>
    <row r="87" spans="2:8" ht="18" customHeight="1">
      <c r="B87" s="164" t="s">
        <v>114</v>
      </c>
      <c r="C87" s="164"/>
      <c r="D87" s="164"/>
      <c r="E87" s="164"/>
      <c r="F87" s="164"/>
      <c r="G87" s="164"/>
      <c r="H87" s="164"/>
    </row>
    <row r="88" spans="2:8" ht="18" customHeight="1">
      <c r="B88" s="164" t="s">
        <v>120</v>
      </c>
      <c r="C88" s="164"/>
      <c r="D88" s="164"/>
      <c r="E88" s="164"/>
      <c r="F88" s="164"/>
      <c r="G88" s="164"/>
      <c r="H88" s="164"/>
    </row>
    <row r="89" spans="2:8" ht="18" customHeight="1">
      <c r="B89" s="173" t="s">
        <v>156</v>
      </c>
      <c r="C89" s="173"/>
      <c r="D89" s="173"/>
      <c r="E89" s="173"/>
      <c r="F89" s="173"/>
      <c r="G89" s="173"/>
      <c r="H89" s="173"/>
    </row>
    <row r="90" spans="2:8" ht="18" customHeight="1">
      <c r="B90" s="173" t="s">
        <v>99</v>
      </c>
      <c r="C90" s="173"/>
      <c r="D90" s="173"/>
      <c r="E90" s="173"/>
      <c r="F90" s="173"/>
      <c r="G90" s="173"/>
      <c r="H90" s="173"/>
    </row>
  </sheetData>
  <sheetProtection/>
  <mergeCells count="68">
    <mergeCell ref="B60:C61"/>
    <mergeCell ref="B62:C62"/>
    <mergeCell ref="B78:H78"/>
    <mergeCell ref="B73:H73"/>
    <mergeCell ref="B74:H74"/>
    <mergeCell ref="B75:H75"/>
    <mergeCell ref="B77:H77"/>
    <mergeCell ref="B64:C64"/>
    <mergeCell ref="D69:F69"/>
    <mergeCell ref="B48:H48"/>
    <mergeCell ref="B54:C54"/>
    <mergeCell ref="H60:H61"/>
    <mergeCell ref="G52:G53"/>
    <mergeCell ref="D60:D61"/>
    <mergeCell ref="E60:E61"/>
    <mergeCell ref="G60:G61"/>
    <mergeCell ref="H52:H53"/>
    <mergeCell ref="B56:C56"/>
    <mergeCell ref="E52:E53"/>
    <mergeCell ref="B1:H1"/>
    <mergeCell ref="B42:C43"/>
    <mergeCell ref="D42:D43"/>
    <mergeCell ref="E42:E43"/>
    <mergeCell ref="G42:G43"/>
    <mergeCell ref="E5:F5"/>
    <mergeCell ref="B3:H3"/>
    <mergeCell ref="B38:C38"/>
    <mergeCell ref="G9:G10"/>
    <mergeCell ref="B7:C8"/>
    <mergeCell ref="B2:H2"/>
    <mergeCell ref="B63:C63"/>
    <mergeCell ref="D50:H50"/>
    <mergeCell ref="B45:C45"/>
    <mergeCell ref="B52:C53"/>
    <mergeCell ref="D52:D53"/>
    <mergeCell ref="B44:C44"/>
    <mergeCell ref="B59:C59"/>
    <mergeCell ref="H9:H10"/>
    <mergeCell ref="B40:C41"/>
    <mergeCell ref="H42:H43"/>
    <mergeCell ref="B9:C10"/>
    <mergeCell ref="D9:D10"/>
    <mergeCell ref="E9:E10"/>
    <mergeCell ref="I83:O83"/>
    <mergeCell ref="B76:H76"/>
    <mergeCell ref="B46:C46"/>
    <mergeCell ref="B55:C55"/>
    <mergeCell ref="B49:C51"/>
    <mergeCell ref="B47:C47"/>
    <mergeCell ref="I84:O84"/>
    <mergeCell ref="B86:H86"/>
    <mergeCell ref="B87:H87"/>
    <mergeCell ref="B85:H85"/>
    <mergeCell ref="B65:C65"/>
    <mergeCell ref="D68:F68"/>
    <mergeCell ref="G68:H68"/>
    <mergeCell ref="D70:F70"/>
    <mergeCell ref="G70:H70"/>
    <mergeCell ref="G69:H69"/>
    <mergeCell ref="B89:H89"/>
    <mergeCell ref="B90:H90"/>
    <mergeCell ref="B83:H83"/>
    <mergeCell ref="B84:H84"/>
    <mergeCell ref="B79:H79"/>
    <mergeCell ref="B80:H80"/>
    <mergeCell ref="B81:H81"/>
    <mergeCell ref="B82:H82"/>
    <mergeCell ref="B88:H88"/>
  </mergeCells>
  <dataValidations count="5">
    <dataValidation allowBlank="1" showInputMessage="1" showErrorMessage="1" imeMode="on" sqref="B62:C64 C11:C37 E11:E37 H11:H37 B44:C46 H44:H46 E44:E46 E62:E64 H54:H55 E54:E55 B54:C55 H62:H64"/>
    <dataValidation allowBlank="1" showInputMessage="1" showErrorMessage="1" imeMode="off" sqref="D62:D64 D11:D37 F11:F37 D44:D46 F54:G55 F44:G46 D54:D55 F62:G64"/>
    <dataValidation type="custom" operator="equal" allowBlank="1" showInputMessage="1" showErrorMessage="1" error="入力できる面積は小数点第１位までです。&#10;小数点第２位以下を切り捨てた面積を入力してください。" sqref="G5">
      <formula1>ROUND(G5,1)=G5</formula1>
    </dataValidation>
    <dataValidation type="list" allowBlank="1" showInputMessage="1" showErrorMessage="1" imeMode="on" sqref="B11:B37">
      <formula1>$I$11:$I$17</formula1>
    </dataValidation>
    <dataValidation type="list" allowBlank="1" showInputMessage="1" showErrorMessage="1" sqref="G69:H69">
      <formula1>"1.00,1.10"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rowBreaks count="1" manualBreakCount="1">
    <brk id="47" min="1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90"/>
  <sheetViews>
    <sheetView view="pageBreakPreview" zoomScaleSheetLayoutView="100" zoomScalePageLayoutView="0" workbookViewId="0" topLeftCell="A82">
      <selection activeCell="I70" sqref="I70"/>
    </sheetView>
  </sheetViews>
  <sheetFormatPr defaultColWidth="9.00390625" defaultRowHeight="13.5"/>
  <cols>
    <col min="1" max="1" width="4.25390625" style="32" customWidth="1"/>
    <col min="2" max="2" width="11.00390625" style="32" customWidth="1"/>
    <col min="3" max="3" width="16.125" style="32" customWidth="1"/>
    <col min="4" max="4" width="10.625" style="32" customWidth="1"/>
    <col min="5" max="5" width="6.25390625" style="32" customWidth="1"/>
    <col min="6" max="6" width="11.625" style="32" customWidth="1"/>
    <col min="7" max="7" width="13.625" style="32" customWidth="1"/>
    <col min="8" max="8" width="16.75390625" style="32" customWidth="1"/>
    <col min="9" max="9" width="12.625" style="32" customWidth="1"/>
    <col min="10" max="10" width="12.75390625" style="32" customWidth="1"/>
    <col min="11" max="16384" width="9.00390625" style="32" customWidth="1"/>
  </cols>
  <sheetData>
    <row r="1" spans="2:8" ht="17.25" customHeight="1">
      <c r="B1" s="201" t="s">
        <v>83</v>
      </c>
      <c r="C1" s="201"/>
      <c r="D1" s="201"/>
      <c r="E1" s="201"/>
      <c r="F1" s="201"/>
      <c r="G1" s="201"/>
      <c r="H1" s="201"/>
    </row>
    <row r="2" spans="2:8" ht="20.25" customHeight="1">
      <c r="B2" s="202" t="s">
        <v>29</v>
      </c>
      <c r="C2" s="202"/>
      <c r="D2" s="202"/>
      <c r="E2" s="202"/>
      <c r="F2" s="202"/>
      <c r="G2" s="202"/>
      <c r="H2" s="202"/>
    </row>
    <row r="3" spans="2:8" ht="18" customHeight="1">
      <c r="B3" s="199" t="s">
        <v>139</v>
      </c>
      <c r="C3" s="199"/>
      <c r="D3" s="199"/>
      <c r="E3" s="199"/>
      <c r="F3" s="199"/>
      <c r="G3" s="199"/>
      <c r="H3" s="199"/>
    </row>
    <row r="4" spans="2:8" ht="5.25" customHeight="1">
      <c r="B4" s="34"/>
      <c r="C4" s="34"/>
      <c r="D4" s="34"/>
      <c r="E4" s="34"/>
      <c r="F4" s="34"/>
      <c r="G4" s="34"/>
      <c r="H4" s="34"/>
    </row>
    <row r="5" spans="2:8" ht="18" customHeight="1">
      <c r="B5" s="35" t="s">
        <v>45</v>
      </c>
      <c r="C5" s="36"/>
      <c r="E5" s="207"/>
      <c r="F5" s="207"/>
      <c r="G5" s="38"/>
      <c r="H5" s="98"/>
    </row>
    <row r="6" spans="2:3" ht="5.25" customHeight="1" thickBot="1">
      <c r="B6" s="36"/>
      <c r="C6" s="36"/>
    </row>
    <row r="7" spans="2:8" ht="19.5" customHeight="1">
      <c r="B7" s="209" t="s">
        <v>31</v>
      </c>
      <c r="C7" s="210"/>
      <c r="D7" s="40" t="s">
        <v>17</v>
      </c>
      <c r="E7" s="40"/>
      <c r="F7" s="40"/>
      <c r="G7" s="40"/>
      <c r="H7" s="41"/>
    </row>
    <row r="8" spans="2:8" ht="19.5" customHeight="1" thickBot="1">
      <c r="B8" s="211"/>
      <c r="C8" s="212"/>
      <c r="D8" s="42" t="s">
        <v>18</v>
      </c>
      <c r="E8" s="42"/>
      <c r="F8" s="42"/>
      <c r="G8" s="42"/>
      <c r="H8" s="43"/>
    </row>
    <row r="9" spans="2:8" ht="19.5" customHeight="1">
      <c r="B9" s="167" t="s">
        <v>5</v>
      </c>
      <c r="C9" s="168"/>
      <c r="D9" s="197" t="s">
        <v>0</v>
      </c>
      <c r="E9" s="187" t="s">
        <v>1</v>
      </c>
      <c r="F9" s="44" t="s">
        <v>2</v>
      </c>
      <c r="G9" s="205" t="s">
        <v>3</v>
      </c>
      <c r="H9" s="185" t="s">
        <v>4</v>
      </c>
    </row>
    <row r="10" spans="2:8" ht="13.5" customHeight="1" thickBot="1">
      <c r="B10" s="169"/>
      <c r="C10" s="170"/>
      <c r="D10" s="198"/>
      <c r="E10" s="188"/>
      <c r="F10" s="45" t="s">
        <v>19</v>
      </c>
      <c r="G10" s="213"/>
      <c r="H10" s="208"/>
    </row>
    <row r="11" spans="2:9" ht="15.75" customHeight="1">
      <c r="B11" s="46"/>
      <c r="C11" s="47"/>
      <c r="D11" s="48"/>
      <c r="E11" s="49"/>
      <c r="F11" s="50"/>
      <c r="G11" s="51">
        <f>IF(D11="","",ROUNDDOWN(D11*F11,0))</f>
      </c>
      <c r="H11" s="52"/>
      <c r="I11" s="32" t="s">
        <v>53</v>
      </c>
    </row>
    <row r="12" spans="2:9" ht="15.75" customHeight="1">
      <c r="B12" s="46"/>
      <c r="C12" s="47"/>
      <c r="D12" s="48"/>
      <c r="E12" s="49"/>
      <c r="F12" s="50"/>
      <c r="G12" s="51">
        <f aca="true" t="shared" si="0" ref="G12:G27">IF(D12="","",ROUNDDOWN(D12*F12,0))</f>
      </c>
      <c r="H12" s="52"/>
      <c r="I12" s="32" t="s">
        <v>54</v>
      </c>
    </row>
    <row r="13" spans="2:9" ht="15.75" customHeight="1">
      <c r="B13" s="46"/>
      <c r="C13" s="53"/>
      <c r="D13" s="54"/>
      <c r="E13" s="55"/>
      <c r="F13" s="56"/>
      <c r="G13" s="51">
        <f t="shared" si="0"/>
      </c>
      <c r="H13" s="57"/>
      <c r="I13" s="32" t="s">
        <v>55</v>
      </c>
    </row>
    <row r="14" spans="2:8" ht="15.75" customHeight="1">
      <c r="B14" s="46"/>
      <c r="C14" s="53"/>
      <c r="D14" s="54"/>
      <c r="E14" s="55"/>
      <c r="F14" s="56"/>
      <c r="G14" s="51">
        <f t="shared" si="0"/>
      </c>
      <c r="H14" s="57"/>
    </row>
    <row r="15" spans="2:8" ht="15.75" customHeight="1">
      <c r="B15" s="46"/>
      <c r="C15" s="53"/>
      <c r="D15" s="54"/>
      <c r="E15" s="55"/>
      <c r="F15" s="56"/>
      <c r="G15" s="51">
        <f t="shared" si="0"/>
      </c>
      <c r="H15" s="57"/>
    </row>
    <row r="16" spans="2:8" ht="15.75" customHeight="1">
      <c r="B16" s="46"/>
      <c r="C16" s="53"/>
      <c r="D16" s="54"/>
      <c r="E16" s="55"/>
      <c r="F16" s="56"/>
      <c r="G16" s="51">
        <f t="shared" si="0"/>
      </c>
      <c r="H16" s="57"/>
    </row>
    <row r="17" spans="2:8" ht="15.75" customHeight="1">
      <c r="B17" s="46"/>
      <c r="C17" s="53"/>
      <c r="D17" s="54"/>
      <c r="E17" s="55"/>
      <c r="F17" s="56"/>
      <c r="G17" s="51">
        <f t="shared" si="0"/>
      </c>
      <c r="H17" s="57"/>
    </row>
    <row r="18" spans="2:8" ht="15.75" customHeight="1">
      <c r="B18" s="46"/>
      <c r="C18" s="53"/>
      <c r="D18" s="54"/>
      <c r="E18" s="55"/>
      <c r="F18" s="56"/>
      <c r="G18" s="51">
        <f t="shared" si="0"/>
      </c>
      <c r="H18" s="57"/>
    </row>
    <row r="19" spans="2:8" ht="15.75" customHeight="1">
      <c r="B19" s="46"/>
      <c r="C19" s="53"/>
      <c r="D19" s="54"/>
      <c r="E19" s="55"/>
      <c r="F19" s="56"/>
      <c r="G19" s="51">
        <f t="shared" si="0"/>
      </c>
      <c r="H19" s="57"/>
    </row>
    <row r="20" spans="2:8" ht="15.75" customHeight="1">
      <c r="B20" s="46"/>
      <c r="C20" s="53"/>
      <c r="D20" s="54"/>
      <c r="E20" s="55"/>
      <c r="F20" s="56"/>
      <c r="G20" s="51">
        <f t="shared" si="0"/>
      </c>
      <c r="H20" s="57"/>
    </row>
    <row r="21" spans="2:8" ht="15.75" customHeight="1">
      <c r="B21" s="46"/>
      <c r="C21" s="53"/>
      <c r="D21" s="54"/>
      <c r="E21" s="55"/>
      <c r="F21" s="56"/>
      <c r="G21" s="51">
        <f t="shared" si="0"/>
      </c>
      <c r="H21" s="57"/>
    </row>
    <row r="22" spans="2:8" ht="15.75" customHeight="1">
      <c r="B22" s="46"/>
      <c r="C22" s="53"/>
      <c r="D22" s="54"/>
      <c r="E22" s="55"/>
      <c r="F22" s="56"/>
      <c r="G22" s="51">
        <f t="shared" si="0"/>
      </c>
      <c r="H22" s="57"/>
    </row>
    <row r="23" spans="2:8" ht="15.75" customHeight="1">
      <c r="B23" s="46"/>
      <c r="C23" s="53"/>
      <c r="D23" s="54"/>
      <c r="E23" s="55"/>
      <c r="F23" s="56"/>
      <c r="G23" s="51">
        <f t="shared" si="0"/>
      </c>
      <c r="H23" s="57"/>
    </row>
    <row r="24" spans="2:8" ht="15.75" customHeight="1">
      <c r="B24" s="46"/>
      <c r="C24" s="53"/>
      <c r="D24" s="54"/>
      <c r="E24" s="55"/>
      <c r="F24" s="56"/>
      <c r="G24" s="51">
        <f t="shared" si="0"/>
      </c>
      <c r="H24" s="57"/>
    </row>
    <row r="25" spans="2:8" ht="15.75" customHeight="1">
      <c r="B25" s="46"/>
      <c r="C25" s="53"/>
      <c r="D25" s="54"/>
      <c r="E25" s="55"/>
      <c r="F25" s="56"/>
      <c r="G25" s="51">
        <f t="shared" si="0"/>
      </c>
      <c r="H25" s="57"/>
    </row>
    <row r="26" spans="2:8" ht="15.75" customHeight="1">
      <c r="B26" s="46"/>
      <c r="C26" s="53"/>
      <c r="D26" s="54"/>
      <c r="E26" s="55"/>
      <c r="F26" s="56"/>
      <c r="G26" s="51">
        <f t="shared" si="0"/>
      </c>
      <c r="H26" s="57"/>
    </row>
    <row r="27" spans="2:8" ht="15.75" customHeight="1" thickBot="1">
      <c r="B27" s="46"/>
      <c r="C27" s="58"/>
      <c r="D27" s="59"/>
      <c r="E27" s="60"/>
      <c r="F27" s="61"/>
      <c r="G27" s="51">
        <f t="shared" si="0"/>
      </c>
      <c r="H27" s="62"/>
    </row>
    <row r="28" spans="2:8" ht="26.25" customHeight="1" thickBot="1">
      <c r="B28" s="171" t="s">
        <v>9</v>
      </c>
      <c r="C28" s="172"/>
      <c r="D28" s="63"/>
      <c r="E28" s="64"/>
      <c r="F28" s="65"/>
      <c r="G28" s="66">
        <f>IF(G11="","",SUM(G11:G27))</f>
      </c>
      <c r="H28" s="67"/>
    </row>
    <row r="29" spans="2:8" ht="20.25" customHeight="1" thickBot="1">
      <c r="B29" s="68"/>
      <c r="D29" s="69"/>
      <c r="E29" s="70"/>
      <c r="F29" s="69"/>
      <c r="G29" s="40"/>
      <c r="H29" s="69"/>
    </row>
    <row r="30" spans="2:8" ht="19.5" customHeight="1">
      <c r="B30" s="234" t="s">
        <v>46</v>
      </c>
      <c r="C30" s="190"/>
      <c r="D30" s="69" t="s">
        <v>16</v>
      </c>
      <c r="E30" s="69"/>
      <c r="F30" s="69"/>
      <c r="G30" s="69"/>
      <c r="H30" s="71"/>
    </row>
    <row r="31" spans="2:8" ht="19.5" customHeight="1" thickBot="1">
      <c r="B31" s="193"/>
      <c r="C31" s="194"/>
      <c r="D31" s="75" t="s">
        <v>14</v>
      </c>
      <c r="E31" s="75"/>
      <c r="F31" s="75"/>
      <c r="G31" s="75"/>
      <c r="H31" s="76"/>
    </row>
    <row r="32" spans="2:8" ht="19.5" customHeight="1">
      <c r="B32" s="167" t="s">
        <v>5</v>
      </c>
      <c r="C32" s="168"/>
      <c r="D32" s="197" t="s">
        <v>0</v>
      </c>
      <c r="E32" s="187" t="s">
        <v>1</v>
      </c>
      <c r="F32" s="44" t="s">
        <v>2</v>
      </c>
      <c r="G32" s="205" t="s">
        <v>3</v>
      </c>
      <c r="H32" s="185" t="s">
        <v>4</v>
      </c>
    </row>
    <row r="33" spans="2:8" ht="13.5" customHeight="1" thickBot="1">
      <c r="B33" s="179"/>
      <c r="C33" s="180"/>
      <c r="D33" s="215"/>
      <c r="E33" s="214"/>
      <c r="F33" s="77" t="s">
        <v>19</v>
      </c>
      <c r="G33" s="213"/>
      <c r="H33" s="186"/>
    </row>
    <row r="34" spans="2:8" ht="15.75" customHeight="1">
      <c r="B34" s="203"/>
      <c r="C34" s="204"/>
      <c r="D34" s="78"/>
      <c r="E34" s="79"/>
      <c r="F34" s="80"/>
      <c r="G34" s="81">
        <f>IF(D34="","",ROUNDDOWN(D34*F34,0))</f>
      </c>
      <c r="H34" s="82"/>
    </row>
    <row r="35" spans="2:8" ht="15.75" customHeight="1">
      <c r="B35" s="165"/>
      <c r="C35" s="166"/>
      <c r="D35" s="83"/>
      <c r="E35" s="84"/>
      <c r="F35" s="85"/>
      <c r="G35" s="86">
        <f>IF(D35="","",ROUNDDOWN(D35*F35,0))</f>
      </c>
      <c r="H35" s="87"/>
    </row>
    <row r="36" spans="2:8" ht="15.75" customHeight="1" thickBot="1">
      <c r="B36" s="183"/>
      <c r="C36" s="184"/>
      <c r="D36" s="88"/>
      <c r="E36" s="60"/>
      <c r="F36" s="89"/>
      <c r="G36" s="90">
        <f>IF(D36="","",ROUNDDOWN(D36*F36,0))</f>
      </c>
      <c r="H36" s="91"/>
    </row>
    <row r="37" spans="2:8" ht="26.25" customHeight="1" thickBot="1">
      <c r="B37" s="171" t="s">
        <v>10</v>
      </c>
      <c r="C37" s="172"/>
      <c r="D37" s="92"/>
      <c r="E37" s="64"/>
      <c r="F37" s="93"/>
      <c r="G37" s="94">
        <f>IF(G34="","",SUM(G34:G36))</f>
      </c>
      <c r="H37" s="67"/>
    </row>
    <row r="38" spans="2:8" ht="21" customHeight="1" thickBot="1">
      <c r="B38" s="75"/>
      <c r="C38" s="75"/>
      <c r="D38" s="75"/>
      <c r="E38" s="75"/>
      <c r="F38" s="75"/>
      <c r="G38" s="75"/>
      <c r="H38" s="75"/>
    </row>
    <row r="39" spans="2:8" ht="19.5" customHeight="1">
      <c r="B39" s="189" t="s">
        <v>33</v>
      </c>
      <c r="C39" s="190"/>
      <c r="D39" s="69" t="s">
        <v>80</v>
      </c>
      <c r="E39" s="69"/>
      <c r="F39" s="69"/>
      <c r="G39" s="69"/>
      <c r="H39" s="71"/>
    </row>
    <row r="40" spans="2:8" ht="19.5" customHeight="1" thickBot="1">
      <c r="B40" s="193"/>
      <c r="C40" s="194"/>
      <c r="D40" s="75" t="s">
        <v>8</v>
      </c>
      <c r="E40" s="75"/>
      <c r="F40" s="75"/>
      <c r="G40" s="75"/>
      <c r="H40" s="76"/>
    </row>
    <row r="41" spans="2:8" ht="19.5" customHeight="1">
      <c r="B41" s="167" t="s">
        <v>5</v>
      </c>
      <c r="C41" s="168"/>
      <c r="D41" s="197" t="s">
        <v>0</v>
      </c>
      <c r="E41" s="187" t="s">
        <v>1</v>
      </c>
      <c r="F41" s="44" t="s">
        <v>2</v>
      </c>
      <c r="G41" s="205" t="s">
        <v>3</v>
      </c>
      <c r="H41" s="185" t="s">
        <v>4</v>
      </c>
    </row>
    <row r="42" spans="2:8" ht="13.5" customHeight="1" thickBot="1">
      <c r="B42" s="179"/>
      <c r="C42" s="180"/>
      <c r="D42" s="215"/>
      <c r="E42" s="214"/>
      <c r="F42" s="77" t="s">
        <v>19</v>
      </c>
      <c r="G42" s="206"/>
      <c r="H42" s="186"/>
    </row>
    <row r="43" spans="2:8" ht="15.75" customHeight="1">
      <c r="B43" s="203"/>
      <c r="C43" s="204"/>
      <c r="D43" s="78"/>
      <c r="E43" s="79"/>
      <c r="F43" s="80"/>
      <c r="G43" s="81">
        <f>IF(D43="","",ROUNDDOWN(D43*F43,0))</f>
      </c>
      <c r="H43" s="82"/>
    </row>
    <row r="44" spans="2:8" ht="15.75" customHeight="1">
      <c r="B44" s="165"/>
      <c r="C44" s="166"/>
      <c r="D44" s="83"/>
      <c r="E44" s="84"/>
      <c r="F44" s="85"/>
      <c r="G44" s="86">
        <f>IF(D44="","",ROUNDDOWN(D44*F44,0))</f>
      </c>
      <c r="H44" s="87"/>
    </row>
    <row r="45" spans="2:8" ht="15.75" customHeight="1" thickBot="1">
      <c r="B45" s="183"/>
      <c r="C45" s="184"/>
      <c r="D45" s="88"/>
      <c r="E45" s="60"/>
      <c r="F45" s="89"/>
      <c r="G45" s="90">
        <f>IF(D45="","",ROUNDDOWN(D45*F45,0))</f>
      </c>
      <c r="H45" s="91"/>
    </row>
    <row r="46" spans="2:8" ht="29.25" customHeight="1" thickBot="1">
      <c r="B46" s="171" t="s">
        <v>11</v>
      </c>
      <c r="C46" s="172"/>
      <c r="D46" s="92"/>
      <c r="E46" s="64"/>
      <c r="F46" s="93"/>
      <c r="G46" s="94">
        <f>IF(G43="","",SUM(G43:G45))</f>
      </c>
      <c r="H46" s="67"/>
    </row>
    <row r="47" spans="2:8" ht="14.25" customHeight="1">
      <c r="B47" s="95"/>
      <c r="C47" s="95"/>
      <c r="D47" s="96"/>
      <c r="E47" s="70"/>
      <c r="F47" s="96"/>
      <c r="G47" s="97"/>
      <c r="H47" s="69"/>
    </row>
    <row r="48" spans="2:8" ht="26.25" customHeight="1" thickBot="1">
      <c r="B48" s="235" t="s">
        <v>30</v>
      </c>
      <c r="C48" s="235"/>
      <c r="D48" s="235"/>
      <c r="E48" s="235"/>
      <c r="F48" s="235"/>
      <c r="G48" s="235"/>
      <c r="H48" s="235"/>
    </row>
    <row r="49" spans="2:8" ht="19.5" customHeight="1">
      <c r="B49" s="189" t="s">
        <v>34</v>
      </c>
      <c r="C49" s="190"/>
      <c r="D49" s="69" t="s">
        <v>76</v>
      </c>
      <c r="E49" s="69"/>
      <c r="F49" s="69"/>
      <c r="G49" s="69"/>
      <c r="H49" s="71"/>
    </row>
    <row r="50" spans="2:8" ht="19.5" customHeight="1">
      <c r="B50" s="191"/>
      <c r="C50" s="192"/>
      <c r="D50" s="223" t="s">
        <v>153</v>
      </c>
      <c r="E50" s="223"/>
      <c r="F50" s="223"/>
      <c r="G50" s="223"/>
      <c r="H50" s="224"/>
    </row>
    <row r="51" spans="2:8" ht="19.5" customHeight="1" thickBot="1">
      <c r="B51" s="193"/>
      <c r="C51" s="194"/>
      <c r="D51" s="75" t="s">
        <v>8</v>
      </c>
      <c r="E51" s="75"/>
      <c r="F51" s="75"/>
      <c r="G51" s="75"/>
      <c r="H51" s="76"/>
    </row>
    <row r="52" spans="2:8" ht="19.5" customHeight="1">
      <c r="B52" s="167" t="s">
        <v>5</v>
      </c>
      <c r="C52" s="168"/>
      <c r="D52" s="197" t="s">
        <v>0</v>
      </c>
      <c r="E52" s="187" t="s">
        <v>1</v>
      </c>
      <c r="F52" s="44" t="s">
        <v>2</v>
      </c>
      <c r="G52" s="205" t="s">
        <v>3</v>
      </c>
      <c r="H52" s="185" t="s">
        <v>4</v>
      </c>
    </row>
    <row r="53" spans="2:8" ht="13.5" customHeight="1" thickBot="1">
      <c r="B53" s="179"/>
      <c r="C53" s="180"/>
      <c r="D53" s="215"/>
      <c r="E53" s="214"/>
      <c r="F53" s="77" t="s">
        <v>19</v>
      </c>
      <c r="G53" s="206"/>
      <c r="H53" s="186"/>
    </row>
    <row r="54" spans="2:8" s="33" customFormat="1" ht="15.75" customHeight="1">
      <c r="B54" s="203"/>
      <c r="C54" s="204"/>
      <c r="D54" s="99"/>
      <c r="E54" s="100"/>
      <c r="F54" s="101"/>
      <c r="G54" s="129">
        <f>IF(D54="","",ROUNDDOWN(D54*F54,0))</f>
      </c>
      <c r="H54" s="82"/>
    </row>
    <row r="55" spans="2:8" ht="15.75" customHeight="1" thickBot="1">
      <c r="B55" s="195"/>
      <c r="C55" s="196"/>
      <c r="D55" s="103"/>
      <c r="E55" s="104"/>
      <c r="F55" s="105"/>
      <c r="G55" s="131">
        <f>IF(D55="","",ROUNDDOWN(D55*F55,0))</f>
      </c>
      <c r="H55" s="107"/>
    </row>
    <row r="56" spans="2:8" ht="26.25" customHeight="1" thickBot="1">
      <c r="B56" s="171" t="s">
        <v>12</v>
      </c>
      <c r="C56" s="172"/>
      <c r="D56" s="63"/>
      <c r="E56" s="64"/>
      <c r="F56" s="108"/>
      <c r="G56" s="66">
        <f>IF(G54="","",SUM(G54:G55))</f>
      </c>
      <c r="H56" s="67"/>
    </row>
    <row r="57" spans="2:8" ht="20.25" customHeight="1">
      <c r="B57" s="109"/>
      <c r="C57" s="109"/>
      <c r="D57" s="69"/>
      <c r="E57" s="70"/>
      <c r="F57" s="69"/>
      <c r="G57" s="40"/>
      <c r="H57" s="69"/>
    </row>
    <row r="58" spans="2:8" ht="20.25" customHeight="1" thickBot="1">
      <c r="B58" s="125"/>
      <c r="C58" s="125"/>
      <c r="D58" s="98"/>
      <c r="E58" s="73"/>
      <c r="F58" s="98"/>
      <c r="G58" s="126"/>
      <c r="H58" s="98"/>
    </row>
    <row r="59" spans="2:8" ht="30.75" customHeight="1" thickBot="1">
      <c r="B59" s="229" t="s">
        <v>35</v>
      </c>
      <c r="C59" s="230"/>
      <c r="D59" s="110"/>
      <c r="E59" s="110"/>
      <c r="F59" s="110"/>
      <c r="G59" s="110"/>
      <c r="H59" s="111"/>
    </row>
    <row r="60" spans="2:8" ht="19.5" customHeight="1">
      <c r="B60" s="167" t="s">
        <v>5</v>
      </c>
      <c r="C60" s="168"/>
      <c r="D60" s="197" t="s">
        <v>0</v>
      </c>
      <c r="E60" s="187" t="s">
        <v>1</v>
      </c>
      <c r="F60" s="44" t="s">
        <v>2</v>
      </c>
      <c r="G60" s="205" t="s">
        <v>3</v>
      </c>
      <c r="H60" s="185" t="s">
        <v>4</v>
      </c>
    </row>
    <row r="61" spans="2:8" ht="13.5" customHeight="1" thickBot="1">
      <c r="B61" s="169"/>
      <c r="C61" s="170"/>
      <c r="D61" s="198"/>
      <c r="E61" s="188"/>
      <c r="F61" s="45" t="s">
        <v>19</v>
      </c>
      <c r="G61" s="213"/>
      <c r="H61" s="208"/>
    </row>
    <row r="62" spans="2:9" ht="15.75" customHeight="1">
      <c r="B62" s="181"/>
      <c r="C62" s="182"/>
      <c r="D62" s="112"/>
      <c r="E62" s="49"/>
      <c r="F62" s="50"/>
      <c r="G62" s="51">
        <f>IF(D62="","",ROUNDDOWN(D62*F62,0))</f>
      </c>
      <c r="H62" s="113"/>
      <c r="I62" s="72">
        <f>G28</f>
      </c>
    </row>
    <row r="63" spans="2:9" ht="15.75" customHeight="1">
      <c r="B63" s="165"/>
      <c r="C63" s="166"/>
      <c r="D63" s="114"/>
      <c r="E63" s="55"/>
      <c r="F63" s="56"/>
      <c r="G63" s="51">
        <f>IF(D63="","",ROUNDDOWN(D63*F63,0))</f>
      </c>
      <c r="H63" s="115"/>
      <c r="I63" s="74">
        <f>G37</f>
      </c>
    </row>
    <row r="64" spans="2:9" ht="15.75" customHeight="1" thickBot="1">
      <c r="B64" s="183"/>
      <c r="C64" s="184"/>
      <c r="D64" s="88"/>
      <c r="E64" s="60"/>
      <c r="F64" s="61"/>
      <c r="G64" s="51">
        <f>IF(D64="","",ROUNDDOWN(D64*F64,0))</f>
      </c>
      <c r="H64" s="91"/>
      <c r="I64" s="74">
        <f>G46</f>
      </c>
    </row>
    <row r="65" spans="2:9" ht="26.25" customHeight="1" thickBot="1">
      <c r="B65" s="171" t="s">
        <v>20</v>
      </c>
      <c r="C65" s="172"/>
      <c r="D65" s="63"/>
      <c r="E65" s="64"/>
      <c r="F65" s="108"/>
      <c r="G65" s="66">
        <f>IF(G62="","",SUM(G62:G64))</f>
      </c>
      <c r="H65" s="67"/>
      <c r="I65" s="72">
        <f>G56</f>
      </c>
    </row>
    <row r="66" ht="18" customHeight="1">
      <c r="I66" s="72">
        <f>G65</f>
      </c>
    </row>
    <row r="67" ht="18" customHeight="1" thickBot="1">
      <c r="I67" s="72">
        <f>SUM(I62:I66)</f>
        <v>0</v>
      </c>
    </row>
    <row r="68" spans="4:8" ht="26.25" customHeight="1">
      <c r="D68" s="227" t="s">
        <v>36</v>
      </c>
      <c r="E68" s="228"/>
      <c r="F68" s="228"/>
      <c r="G68" s="225">
        <f>IF(G11="","",I67)</f>
      </c>
      <c r="H68" s="226"/>
    </row>
    <row r="69" spans="4:8" ht="26.25" customHeight="1">
      <c r="D69" s="176" t="s">
        <v>154</v>
      </c>
      <c r="E69" s="177"/>
      <c r="F69" s="178"/>
      <c r="G69" s="174"/>
      <c r="H69" s="175"/>
    </row>
    <row r="70" spans="4:8" ht="26.25" customHeight="1" thickBot="1">
      <c r="D70" s="216" t="s">
        <v>86</v>
      </c>
      <c r="E70" s="217"/>
      <c r="F70" s="218"/>
      <c r="G70" s="219">
        <f>IF(G69="","",ROUNDDOWN(G68*G69,0))</f>
      </c>
      <c r="H70" s="220"/>
    </row>
    <row r="71" ht="18.75"/>
    <row r="74" spans="2:8" ht="18" customHeight="1">
      <c r="B74" s="133" t="s">
        <v>13</v>
      </c>
      <c r="C74" s="118"/>
      <c r="D74" s="118"/>
      <c r="E74" s="118"/>
      <c r="F74" s="118"/>
      <c r="G74" s="118"/>
      <c r="H74" s="118"/>
    </row>
    <row r="75" spans="2:8" ht="18" customHeight="1">
      <c r="B75" s="164" t="s">
        <v>123</v>
      </c>
      <c r="C75" s="164"/>
      <c r="D75" s="164"/>
      <c r="E75" s="164"/>
      <c r="F75" s="164"/>
      <c r="G75" s="164"/>
      <c r="H75" s="164"/>
    </row>
    <row r="76" spans="2:8" ht="18" customHeight="1">
      <c r="B76" s="164" t="s">
        <v>124</v>
      </c>
      <c r="C76" s="164"/>
      <c r="D76" s="164"/>
      <c r="E76" s="164"/>
      <c r="F76" s="164"/>
      <c r="G76" s="164"/>
      <c r="H76" s="164"/>
    </row>
    <row r="77" spans="2:8" ht="18" customHeight="1">
      <c r="B77" s="164" t="s">
        <v>125</v>
      </c>
      <c r="C77" s="164"/>
      <c r="D77" s="164"/>
      <c r="E77" s="164"/>
      <c r="F77" s="164"/>
      <c r="G77" s="164"/>
      <c r="H77" s="164"/>
    </row>
    <row r="78" spans="2:8" ht="18" customHeight="1">
      <c r="B78" s="164" t="s">
        <v>90</v>
      </c>
      <c r="C78" s="164"/>
      <c r="D78" s="164"/>
      <c r="E78" s="164"/>
      <c r="F78" s="164"/>
      <c r="G78" s="164"/>
      <c r="H78" s="164"/>
    </row>
    <row r="79" spans="2:8" ht="18" customHeight="1">
      <c r="B79" s="164" t="s">
        <v>75</v>
      </c>
      <c r="C79" s="164"/>
      <c r="D79" s="164"/>
      <c r="E79" s="164"/>
      <c r="F79" s="164"/>
      <c r="G79" s="164"/>
      <c r="H79" s="164"/>
    </row>
    <row r="80" spans="2:8" ht="18" customHeight="1">
      <c r="B80" s="164" t="s">
        <v>126</v>
      </c>
      <c r="C80" s="164"/>
      <c r="D80" s="164"/>
      <c r="E80" s="164"/>
      <c r="F80" s="164"/>
      <c r="G80" s="164"/>
      <c r="H80" s="164"/>
    </row>
    <row r="81" spans="2:8" ht="18" customHeight="1">
      <c r="B81" s="164" t="s">
        <v>21</v>
      </c>
      <c r="C81" s="164"/>
      <c r="D81" s="164"/>
      <c r="E81" s="164"/>
      <c r="F81" s="164"/>
      <c r="G81" s="164"/>
      <c r="H81" s="164"/>
    </row>
    <row r="82" spans="2:8" ht="18" customHeight="1">
      <c r="B82" s="164" t="s">
        <v>118</v>
      </c>
      <c r="C82" s="164"/>
      <c r="D82" s="164"/>
      <c r="E82" s="164"/>
      <c r="F82" s="164"/>
      <c r="G82" s="164"/>
      <c r="H82" s="164"/>
    </row>
    <row r="83" spans="2:8" ht="18" customHeight="1">
      <c r="B83" s="164" t="s">
        <v>127</v>
      </c>
      <c r="C83" s="164"/>
      <c r="D83" s="164"/>
      <c r="E83" s="164"/>
      <c r="F83" s="164"/>
      <c r="G83" s="164"/>
      <c r="H83" s="164"/>
    </row>
    <row r="84" spans="2:8" ht="18" customHeight="1">
      <c r="B84" s="164" t="s">
        <v>128</v>
      </c>
      <c r="C84" s="164"/>
      <c r="D84" s="164"/>
      <c r="E84" s="164"/>
      <c r="F84" s="164"/>
      <c r="G84" s="164"/>
      <c r="H84" s="164"/>
    </row>
    <row r="85" spans="2:8" ht="18" customHeight="1">
      <c r="B85" s="164" t="s">
        <v>129</v>
      </c>
      <c r="C85" s="164"/>
      <c r="D85" s="164"/>
      <c r="E85" s="164"/>
      <c r="F85" s="164"/>
      <c r="G85" s="164"/>
      <c r="H85" s="164"/>
    </row>
    <row r="86" spans="2:8" ht="18" customHeight="1">
      <c r="B86" s="164" t="s">
        <v>130</v>
      </c>
      <c r="C86" s="164"/>
      <c r="D86" s="164"/>
      <c r="E86" s="164"/>
      <c r="F86" s="164"/>
      <c r="G86" s="164"/>
      <c r="H86" s="164"/>
    </row>
    <row r="87" spans="2:8" ht="18" customHeight="1">
      <c r="B87" s="164" t="s">
        <v>114</v>
      </c>
      <c r="C87" s="164"/>
      <c r="D87" s="164"/>
      <c r="E87" s="164"/>
      <c r="F87" s="164"/>
      <c r="G87" s="164"/>
      <c r="H87" s="164"/>
    </row>
    <row r="88" spans="2:8" ht="18" customHeight="1">
      <c r="B88" s="164" t="s">
        <v>131</v>
      </c>
      <c r="C88" s="164"/>
      <c r="D88" s="164"/>
      <c r="E88" s="164"/>
      <c r="F88" s="164"/>
      <c r="G88" s="164"/>
      <c r="H88" s="164"/>
    </row>
    <row r="89" spans="2:8" ht="18" customHeight="1">
      <c r="B89" s="173" t="s">
        <v>157</v>
      </c>
      <c r="C89" s="173"/>
      <c r="D89" s="173"/>
      <c r="E89" s="173"/>
      <c r="F89" s="173"/>
      <c r="G89" s="173"/>
      <c r="H89" s="173"/>
    </row>
    <row r="90" spans="2:8" ht="18" customHeight="1">
      <c r="B90" s="173" t="s">
        <v>99</v>
      </c>
      <c r="C90" s="173"/>
      <c r="D90" s="173"/>
      <c r="E90" s="173"/>
      <c r="F90" s="173"/>
      <c r="G90" s="173"/>
      <c r="H90" s="173"/>
    </row>
  </sheetData>
  <sheetProtection/>
  <mergeCells count="74">
    <mergeCell ref="B89:H89"/>
    <mergeCell ref="B90:H90"/>
    <mergeCell ref="H9:H10"/>
    <mergeCell ref="H41:H42"/>
    <mergeCell ref="B3:H3"/>
    <mergeCell ref="G9:G10"/>
    <mergeCell ref="B48:H48"/>
    <mergeCell ref="H52:H53"/>
    <mergeCell ref="D52:D53"/>
    <mergeCell ref="B52:C53"/>
    <mergeCell ref="B1:H1"/>
    <mergeCell ref="B2:H2"/>
    <mergeCell ref="B34:C34"/>
    <mergeCell ref="G32:G33"/>
    <mergeCell ref="H32:H33"/>
    <mergeCell ref="B35:C35"/>
    <mergeCell ref="E9:E10"/>
    <mergeCell ref="B28:C28"/>
    <mergeCell ref="E5:F5"/>
    <mergeCell ref="B7:C8"/>
    <mergeCell ref="B83:H83"/>
    <mergeCell ref="B80:H80"/>
    <mergeCell ref="B87:H87"/>
    <mergeCell ref="B85:H85"/>
    <mergeCell ref="B37:C37"/>
    <mergeCell ref="B44:C44"/>
    <mergeCell ref="G60:G61"/>
    <mergeCell ref="G69:H69"/>
    <mergeCell ref="B49:C51"/>
    <mergeCell ref="D69:F69"/>
    <mergeCell ref="B88:H88"/>
    <mergeCell ref="D68:F68"/>
    <mergeCell ref="G68:H68"/>
    <mergeCell ref="B84:H84"/>
    <mergeCell ref="B86:H86"/>
    <mergeCell ref="B82:H82"/>
    <mergeCell ref="B81:H81"/>
    <mergeCell ref="B79:H79"/>
    <mergeCell ref="B76:H76"/>
    <mergeCell ref="B78:H78"/>
    <mergeCell ref="H60:H61"/>
    <mergeCell ref="D60:D61"/>
    <mergeCell ref="B32:C33"/>
    <mergeCell ref="B36:C36"/>
    <mergeCell ref="B56:C56"/>
    <mergeCell ref="E41:E42"/>
    <mergeCell ref="B59:C59"/>
    <mergeCell ref="B60:C61"/>
    <mergeCell ref="D32:D33"/>
    <mergeCell ref="E32:E33"/>
    <mergeCell ref="B64:C64"/>
    <mergeCell ref="E52:E53"/>
    <mergeCell ref="G52:G53"/>
    <mergeCell ref="D41:D42"/>
    <mergeCell ref="B62:C62"/>
    <mergeCell ref="B46:C46"/>
    <mergeCell ref="G41:G42"/>
    <mergeCell ref="B9:C10"/>
    <mergeCell ref="B45:C45"/>
    <mergeCell ref="B39:C40"/>
    <mergeCell ref="B41:C42"/>
    <mergeCell ref="B43:C43"/>
    <mergeCell ref="D9:D10"/>
    <mergeCell ref="B30:C31"/>
    <mergeCell ref="B75:H75"/>
    <mergeCell ref="B55:C55"/>
    <mergeCell ref="G70:H70"/>
    <mergeCell ref="D50:H50"/>
    <mergeCell ref="B77:H77"/>
    <mergeCell ref="D70:F70"/>
    <mergeCell ref="B54:C54"/>
    <mergeCell ref="B63:C63"/>
    <mergeCell ref="B65:C65"/>
    <mergeCell ref="E60:E61"/>
  </mergeCells>
  <dataValidations count="5">
    <dataValidation allowBlank="1" showInputMessage="1" showErrorMessage="1" imeMode="on" sqref="B62:C64 H34:H36 E11:E27 H11:H27 B34:C36 E34:E36 C11:C27 H43:H45 E43:E45 B43:C45 B54:C55 E54:E55 H54:H55 E62:E64 H62:H64"/>
    <dataValidation allowBlank="1" showInputMessage="1" showErrorMessage="1" imeMode="off" sqref="D62:D64 D11:D27 F11:F27 D34:D36 F54:G55 F34:G36 D43:D45 D54:D55 F43:G45 F62:G64"/>
    <dataValidation type="custom" operator="equal" allowBlank="1" showInputMessage="1" showErrorMessage="1" error="入力できる面積は小数点第１位までです。&#10;小数点第２位以下を切り捨てた面積を入力してください。" sqref="G5">
      <formula1>ROUND(G5,1)=G5</formula1>
    </dataValidation>
    <dataValidation type="list" allowBlank="1" showInputMessage="1" showErrorMessage="1" imeMode="on" sqref="B11:B27">
      <formula1>$I$11:$I$13</formula1>
    </dataValidation>
    <dataValidation type="list" allowBlank="1" showInputMessage="1" showErrorMessage="1" sqref="G69:H69">
      <formula1>"1.00,1.10"</formula1>
    </dataValidation>
  </dataValidations>
  <printOptions horizontalCentered="1"/>
  <pageMargins left="0.7874015748031497" right="0.7874015748031497" top="0.5905511811023623" bottom="0.45" header="0.5118110236220472" footer="0.37"/>
  <pageSetup horizontalDpi="600" verticalDpi="600" orientation="portrait" paperSize="9" r:id="rId3"/>
  <rowBreaks count="1" manualBreakCount="1">
    <brk id="47" min="1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89"/>
  <sheetViews>
    <sheetView view="pageBreakPreview" zoomScaleSheetLayoutView="100" zoomScalePageLayoutView="0" workbookViewId="0" topLeftCell="A73">
      <selection activeCell="G68" sqref="G68:H68"/>
    </sheetView>
  </sheetViews>
  <sheetFormatPr defaultColWidth="9.00390625" defaultRowHeight="13.5"/>
  <cols>
    <col min="1" max="1" width="4.25390625" style="32" customWidth="1"/>
    <col min="2" max="2" width="11.00390625" style="32" customWidth="1"/>
    <col min="3" max="3" width="16.125" style="32" customWidth="1"/>
    <col min="4" max="4" width="10.625" style="32" customWidth="1"/>
    <col min="5" max="5" width="6.25390625" style="32" customWidth="1"/>
    <col min="6" max="6" width="11.625" style="32" customWidth="1"/>
    <col min="7" max="7" width="13.625" style="32" customWidth="1"/>
    <col min="8" max="8" width="16.75390625" style="32" customWidth="1"/>
    <col min="9" max="9" width="12.625" style="32" customWidth="1"/>
    <col min="10" max="10" width="12.75390625" style="32" customWidth="1"/>
    <col min="11" max="16384" width="9.00390625" style="32" customWidth="1"/>
  </cols>
  <sheetData>
    <row r="1" spans="2:8" ht="17.25" customHeight="1">
      <c r="B1" s="201" t="s">
        <v>83</v>
      </c>
      <c r="C1" s="201"/>
      <c r="D1" s="201"/>
      <c r="E1" s="201"/>
      <c r="F1" s="201"/>
      <c r="G1" s="201"/>
      <c r="H1" s="201"/>
    </row>
    <row r="2" spans="2:8" ht="20.25" customHeight="1">
      <c r="B2" s="202" t="s">
        <v>29</v>
      </c>
      <c r="C2" s="202"/>
      <c r="D2" s="202"/>
      <c r="E2" s="202"/>
      <c r="F2" s="202"/>
      <c r="G2" s="202"/>
      <c r="H2" s="202"/>
    </row>
    <row r="3" spans="2:8" ht="18" customHeight="1">
      <c r="B3" s="199" t="s">
        <v>139</v>
      </c>
      <c r="C3" s="199"/>
      <c r="D3" s="199"/>
      <c r="E3" s="199"/>
      <c r="F3" s="199"/>
      <c r="G3" s="199"/>
      <c r="H3" s="199"/>
    </row>
    <row r="4" spans="2:8" ht="5.25" customHeight="1">
      <c r="B4" s="34"/>
      <c r="C4" s="34"/>
      <c r="D4" s="34"/>
      <c r="E4" s="34"/>
      <c r="F4" s="34"/>
      <c r="G4" s="34"/>
      <c r="H4" s="34"/>
    </row>
    <row r="5" spans="2:8" ht="18" customHeight="1">
      <c r="B5" s="35" t="s">
        <v>47</v>
      </c>
      <c r="C5" s="36"/>
      <c r="E5" s="207"/>
      <c r="F5" s="207"/>
      <c r="G5" s="38"/>
      <c r="H5" s="98"/>
    </row>
    <row r="6" spans="2:3" ht="5.25" customHeight="1" thickBot="1">
      <c r="B6" s="36"/>
      <c r="C6" s="36"/>
    </row>
    <row r="7" spans="2:8" ht="19.5" customHeight="1">
      <c r="B7" s="209" t="s">
        <v>31</v>
      </c>
      <c r="C7" s="210"/>
      <c r="D7" s="40" t="s">
        <v>17</v>
      </c>
      <c r="E7" s="40"/>
      <c r="F7" s="40"/>
      <c r="G7" s="40"/>
      <c r="H7" s="41"/>
    </row>
    <row r="8" spans="2:8" ht="19.5" customHeight="1" thickBot="1">
      <c r="B8" s="211"/>
      <c r="C8" s="212"/>
      <c r="D8" s="42" t="s">
        <v>18</v>
      </c>
      <c r="E8" s="42"/>
      <c r="F8" s="42"/>
      <c r="G8" s="42"/>
      <c r="H8" s="43"/>
    </row>
    <row r="9" spans="2:8" ht="19.5" customHeight="1">
      <c r="B9" s="167" t="s">
        <v>5</v>
      </c>
      <c r="C9" s="168"/>
      <c r="D9" s="197" t="s">
        <v>0</v>
      </c>
      <c r="E9" s="187" t="s">
        <v>1</v>
      </c>
      <c r="F9" s="44" t="s">
        <v>2</v>
      </c>
      <c r="G9" s="205" t="s">
        <v>3</v>
      </c>
      <c r="H9" s="185" t="s">
        <v>4</v>
      </c>
    </row>
    <row r="10" spans="2:8" ht="13.5" customHeight="1" thickBot="1">
      <c r="B10" s="169"/>
      <c r="C10" s="170"/>
      <c r="D10" s="198"/>
      <c r="E10" s="188"/>
      <c r="F10" s="45" t="s">
        <v>19</v>
      </c>
      <c r="G10" s="213"/>
      <c r="H10" s="208"/>
    </row>
    <row r="11" spans="2:9" ht="15.75" customHeight="1">
      <c r="B11" s="46"/>
      <c r="C11" s="47"/>
      <c r="D11" s="48"/>
      <c r="E11" s="49"/>
      <c r="F11" s="50"/>
      <c r="G11" s="51">
        <f>IF(D11="","",ROUNDDOWN(D11*F11,0))</f>
      </c>
      <c r="H11" s="52"/>
      <c r="I11" s="32" t="s">
        <v>49</v>
      </c>
    </row>
    <row r="12" spans="2:9" ht="15.75" customHeight="1">
      <c r="B12" s="46"/>
      <c r="C12" s="47"/>
      <c r="D12" s="48"/>
      <c r="E12" s="49"/>
      <c r="F12" s="50"/>
      <c r="G12" s="51">
        <f aca="true" t="shared" si="0" ref="G12:G30">IF(D12="","",ROUNDDOWN(D12*F12,0))</f>
      </c>
      <c r="H12" s="52"/>
      <c r="I12" s="32" t="s">
        <v>50</v>
      </c>
    </row>
    <row r="13" spans="2:9" ht="15.75" customHeight="1">
      <c r="B13" s="46"/>
      <c r="C13" s="47"/>
      <c r="D13" s="48"/>
      <c r="E13" s="49"/>
      <c r="F13" s="50"/>
      <c r="G13" s="51">
        <f t="shared" si="0"/>
      </c>
      <c r="H13" s="52"/>
      <c r="I13" s="32" t="s">
        <v>51</v>
      </c>
    </row>
    <row r="14" spans="2:9" ht="15.75" customHeight="1">
      <c r="B14" s="46"/>
      <c r="C14" s="53"/>
      <c r="D14" s="54"/>
      <c r="E14" s="55"/>
      <c r="F14" s="56"/>
      <c r="G14" s="51">
        <f t="shared" si="0"/>
      </c>
      <c r="H14" s="57"/>
      <c r="I14" s="32" t="s">
        <v>52</v>
      </c>
    </row>
    <row r="15" spans="2:9" ht="15.75" customHeight="1">
      <c r="B15" s="46"/>
      <c r="C15" s="53"/>
      <c r="D15" s="54"/>
      <c r="E15" s="55"/>
      <c r="F15" s="56"/>
      <c r="G15" s="51">
        <f t="shared" si="0"/>
      </c>
      <c r="H15" s="57"/>
      <c r="I15" s="32" t="s">
        <v>55</v>
      </c>
    </row>
    <row r="16" spans="2:8" ht="15.75" customHeight="1">
      <c r="B16" s="46"/>
      <c r="C16" s="53"/>
      <c r="D16" s="54"/>
      <c r="E16" s="55"/>
      <c r="F16" s="56"/>
      <c r="G16" s="51">
        <f t="shared" si="0"/>
      </c>
      <c r="H16" s="57"/>
    </row>
    <row r="17" spans="2:8" ht="15.75" customHeight="1">
      <c r="B17" s="46"/>
      <c r="C17" s="53"/>
      <c r="D17" s="54"/>
      <c r="E17" s="55"/>
      <c r="F17" s="56"/>
      <c r="G17" s="51">
        <f t="shared" si="0"/>
      </c>
      <c r="H17" s="57"/>
    </row>
    <row r="18" spans="2:8" ht="15.75" customHeight="1">
      <c r="B18" s="46"/>
      <c r="C18" s="53"/>
      <c r="D18" s="54"/>
      <c r="E18" s="55"/>
      <c r="F18" s="56"/>
      <c r="G18" s="51">
        <f t="shared" si="0"/>
      </c>
      <c r="H18" s="57"/>
    </row>
    <row r="19" spans="2:8" ht="15.75" customHeight="1">
      <c r="B19" s="46"/>
      <c r="C19" s="53"/>
      <c r="D19" s="54"/>
      <c r="E19" s="55"/>
      <c r="F19" s="56"/>
      <c r="G19" s="51">
        <f t="shared" si="0"/>
      </c>
      <c r="H19" s="57"/>
    </row>
    <row r="20" spans="2:8" ht="15.75" customHeight="1">
      <c r="B20" s="46"/>
      <c r="C20" s="53"/>
      <c r="D20" s="54"/>
      <c r="E20" s="55"/>
      <c r="F20" s="56"/>
      <c r="G20" s="51">
        <f t="shared" si="0"/>
      </c>
      <c r="H20" s="57"/>
    </row>
    <row r="21" spans="2:8" ht="15.75" customHeight="1">
      <c r="B21" s="46"/>
      <c r="C21" s="53"/>
      <c r="D21" s="54"/>
      <c r="E21" s="55"/>
      <c r="F21" s="56"/>
      <c r="G21" s="51">
        <f t="shared" si="0"/>
      </c>
      <c r="H21" s="57"/>
    </row>
    <row r="22" spans="2:8" ht="15.75" customHeight="1">
      <c r="B22" s="46"/>
      <c r="C22" s="53"/>
      <c r="D22" s="54"/>
      <c r="E22" s="55"/>
      <c r="F22" s="56"/>
      <c r="G22" s="51">
        <f t="shared" si="0"/>
      </c>
      <c r="H22" s="57"/>
    </row>
    <row r="23" spans="2:8" ht="15.75" customHeight="1">
      <c r="B23" s="46"/>
      <c r="C23" s="53"/>
      <c r="D23" s="54"/>
      <c r="E23" s="55"/>
      <c r="F23" s="56"/>
      <c r="G23" s="51">
        <f t="shared" si="0"/>
      </c>
      <c r="H23" s="57"/>
    </row>
    <row r="24" spans="2:8" ht="15.75" customHeight="1">
      <c r="B24" s="46"/>
      <c r="C24" s="53"/>
      <c r="D24" s="54"/>
      <c r="E24" s="55"/>
      <c r="F24" s="56"/>
      <c r="G24" s="51">
        <f t="shared" si="0"/>
      </c>
      <c r="H24" s="57"/>
    </row>
    <row r="25" spans="2:8" ht="15.75" customHeight="1">
      <c r="B25" s="46"/>
      <c r="C25" s="53"/>
      <c r="D25" s="54"/>
      <c r="E25" s="55"/>
      <c r="F25" s="56"/>
      <c r="G25" s="51">
        <f t="shared" si="0"/>
      </c>
      <c r="H25" s="57"/>
    </row>
    <row r="26" spans="2:8" ht="15.75" customHeight="1">
      <c r="B26" s="46"/>
      <c r="C26" s="53"/>
      <c r="D26" s="54"/>
      <c r="E26" s="55"/>
      <c r="F26" s="56"/>
      <c r="G26" s="51">
        <f t="shared" si="0"/>
      </c>
      <c r="H26" s="57"/>
    </row>
    <row r="27" spans="2:8" ht="15.75" customHeight="1">
      <c r="B27" s="46"/>
      <c r="C27" s="53"/>
      <c r="D27" s="54"/>
      <c r="E27" s="55"/>
      <c r="F27" s="56"/>
      <c r="G27" s="51">
        <f t="shared" si="0"/>
      </c>
      <c r="H27" s="57"/>
    </row>
    <row r="28" spans="2:8" ht="15.75" customHeight="1">
      <c r="B28" s="46"/>
      <c r="C28" s="53"/>
      <c r="D28" s="54"/>
      <c r="E28" s="55"/>
      <c r="F28" s="56"/>
      <c r="G28" s="51">
        <f t="shared" si="0"/>
      </c>
      <c r="H28" s="57"/>
    </row>
    <row r="29" spans="2:8" ht="15.75" customHeight="1">
      <c r="B29" s="46"/>
      <c r="C29" s="53"/>
      <c r="D29" s="54"/>
      <c r="E29" s="55"/>
      <c r="F29" s="56"/>
      <c r="G29" s="51">
        <f t="shared" si="0"/>
      </c>
      <c r="H29" s="57"/>
    </row>
    <row r="30" spans="2:8" ht="15.75" customHeight="1" thickBot="1">
      <c r="B30" s="46"/>
      <c r="C30" s="58"/>
      <c r="D30" s="59"/>
      <c r="E30" s="60"/>
      <c r="F30" s="61"/>
      <c r="G30" s="51">
        <f t="shared" si="0"/>
      </c>
      <c r="H30" s="62"/>
    </row>
    <row r="31" spans="2:8" ht="26.25" customHeight="1" thickBot="1">
      <c r="B31" s="171" t="s">
        <v>9</v>
      </c>
      <c r="C31" s="172"/>
      <c r="D31" s="63"/>
      <c r="E31" s="64"/>
      <c r="F31" s="65"/>
      <c r="G31" s="66">
        <f>IF(G11="","",SUM(G11:G30))</f>
      </c>
      <c r="H31" s="67"/>
    </row>
    <row r="32" spans="2:8" ht="20.25" customHeight="1">
      <c r="B32" s="68"/>
      <c r="D32" s="69"/>
      <c r="E32" s="70"/>
      <c r="F32" s="69"/>
      <c r="G32" s="40"/>
      <c r="H32" s="69"/>
    </row>
    <row r="33" spans="2:8" ht="21" customHeight="1" thickBot="1">
      <c r="B33" s="75"/>
      <c r="C33" s="75"/>
      <c r="D33" s="75"/>
      <c r="E33" s="75"/>
      <c r="F33" s="75"/>
      <c r="G33" s="75"/>
      <c r="H33" s="75"/>
    </row>
    <row r="34" spans="2:8" ht="19.5" customHeight="1">
      <c r="B34" s="189" t="s">
        <v>42</v>
      </c>
      <c r="C34" s="190"/>
      <c r="D34" s="69" t="s">
        <v>80</v>
      </c>
      <c r="E34" s="69"/>
      <c r="F34" s="69"/>
      <c r="G34" s="69"/>
      <c r="H34" s="71"/>
    </row>
    <row r="35" spans="2:8" ht="19.5" customHeight="1" thickBot="1">
      <c r="B35" s="193"/>
      <c r="C35" s="194"/>
      <c r="D35" s="75" t="s">
        <v>8</v>
      </c>
      <c r="E35" s="75"/>
      <c r="F35" s="75"/>
      <c r="G35" s="75"/>
      <c r="H35" s="76"/>
    </row>
    <row r="36" spans="2:8" ht="19.5" customHeight="1">
      <c r="B36" s="167" t="s">
        <v>5</v>
      </c>
      <c r="C36" s="168"/>
      <c r="D36" s="197" t="s">
        <v>0</v>
      </c>
      <c r="E36" s="187" t="s">
        <v>1</v>
      </c>
      <c r="F36" s="44" t="s">
        <v>2</v>
      </c>
      <c r="G36" s="205" t="s">
        <v>3</v>
      </c>
      <c r="H36" s="185" t="s">
        <v>4</v>
      </c>
    </row>
    <row r="37" spans="2:8" ht="13.5" customHeight="1" thickBot="1">
      <c r="B37" s="179"/>
      <c r="C37" s="180"/>
      <c r="D37" s="215"/>
      <c r="E37" s="214"/>
      <c r="F37" s="77" t="s">
        <v>19</v>
      </c>
      <c r="G37" s="206"/>
      <c r="H37" s="186"/>
    </row>
    <row r="38" spans="2:8" ht="15.75" customHeight="1">
      <c r="B38" s="203"/>
      <c r="C38" s="204"/>
      <c r="D38" s="78"/>
      <c r="E38" s="79"/>
      <c r="F38" s="80"/>
      <c r="G38" s="81">
        <f>IF(D38="","",ROUNDDOWN(D38*F38,0))</f>
      </c>
      <c r="H38" s="82"/>
    </row>
    <row r="39" spans="2:8" ht="15.75" customHeight="1">
      <c r="B39" s="165"/>
      <c r="C39" s="166"/>
      <c r="D39" s="83"/>
      <c r="E39" s="84"/>
      <c r="F39" s="85"/>
      <c r="G39" s="86">
        <f>IF(D39="","",ROUNDDOWN(D39*F39,0))</f>
      </c>
      <c r="H39" s="87"/>
    </row>
    <row r="40" spans="2:8" ht="15.75" customHeight="1" thickBot="1">
      <c r="B40" s="183"/>
      <c r="C40" s="184"/>
      <c r="D40" s="88"/>
      <c r="E40" s="60"/>
      <c r="F40" s="89"/>
      <c r="G40" s="90">
        <f>IF(D40="","",ROUNDDOWN(D40*F40,0))</f>
      </c>
      <c r="H40" s="91"/>
    </row>
    <row r="41" spans="2:8" ht="26.25" customHeight="1" thickBot="1">
      <c r="B41" s="171" t="s">
        <v>10</v>
      </c>
      <c r="C41" s="172"/>
      <c r="D41" s="92"/>
      <c r="E41" s="64"/>
      <c r="F41" s="93"/>
      <c r="G41" s="94">
        <f>IF(G38="","",SUM(G38:G40))</f>
      </c>
      <c r="H41" s="67"/>
    </row>
    <row r="42" spans="2:8" ht="20.25" customHeight="1">
      <c r="B42" s="95"/>
      <c r="C42" s="95"/>
      <c r="D42" s="69"/>
      <c r="E42" s="70"/>
      <c r="F42" s="69"/>
      <c r="G42" s="40"/>
      <c r="H42" s="69"/>
    </row>
    <row r="43" spans="2:8" ht="20.25" customHeight="1">
      <c r="B43" s="37"/>
      <c r="C43" s="37"/>
      <c r="D43" s="98"/>
      <c r="E43" s="73"/>
      <c r="F43" s="98"/>
      <c r="G43" s="126"/>
      <c r="H43" s="98"/>
    </row>
    <row r="44" spans="2:8" ht="20.25" customHeight="1">
      <c r="B44" s="37"/>
      <c r="C44" s="37"/>
      <c r="D44" s="98"/>
      <c r="E44" s="73"/>
      <c r="F44" s="98"/>
      <c r="G44" s="126"/>
      <c r="H44" s="98"/>
    </row>
    <row r="45" spans="2:8" ht="20.25" customHeight="1">
      <c r="B45" s="37"/>
      <c r="C45" s="37"/>
      <c r="D45" s="98"/>
      <c r="E45" s="73"/>
      <c r="F45" s="98"/>
      <c r="G45" s="126"/>
      <c r="H45" s="98"/>
    </row>
    <row r="46" spans="2:8" ht="20.25" customHeight="1">
      <c r="B46" s="37"/>
      <c r="C46" s="37"/>
      <c r="D46" s="98"/>
      <c r="E46" s="73"/>
      <c r="F46" s="98"/>
      <c r="G46" s="126"/>
      <c r="H46" s="98"/>
    </row>
    <row r="47" spans="2:8" ht="21" customHeight="1" thickBot="1">
      <c r="B47" s="200" t="s">
        <v>30</v>
      </c>
      <c r="C47" s="200"/>
      <c r="D47" s="200"/>
      <c r="E47" s="200"/>
      <c r="F47" s="200"/>
      <c r="G47" s="200"/>
      <c r="H47" s="200"/>
    </row>
    <row r="48" spans="2:8" ht="19.5" customHeight="1">
      <c r="B48" s="189" t="s">
        <v>43</v>
      </c>
      <c r="C48" s="190"/>
      <c r="D48" s="69" t="s">
        <v>76</v>
      </c>
      <c r="E48" s="69"/>
      <c r="F48" s="69"/>
      <c r="G48" s="69"/>
      <c r="H48" s="71"/>
    </row>
    <row r="49" spans="2:8" ht="19.5" customHeight="1">
      <c r="B49" s="191"/>
      <c r="C49" s="192"/>
      <c r="D49" s="223" t="s">
        <v>153</v>
      </c>
      <c r="E49" s="223"/>
      <c r="F49" s="223"/>
      <c r="G49" s="223"/>
      <c r="H49" s="224"/>
    </row>
    <row r="50" spans="2:8" ht="19.5" customHeight="1" thickBot="1">
      <c r="B50" s="193"/>
      <c r="C50" s="194"/>
      <c r="D50" s="75" t="s">
        <v>8</v>
      </c>
      <c r="E50" s="75"/>
      <c r="F50" s="75"/>
      <c r="G50" s="75"/>
      <c r="H50" s="76"/>
    </row>
    <row r="51" spans="2:9" ht="19.5" customHeight="1">
      <c r="B51" s="167" t="s">
        <v>5</v>
      </c>
      <c r="C51" s="168"/>
      <c r="D51" s="197" t="s">
        <v>0</v>
      </c>
      <c r="E51" s="187" t="s">
        <v>1</v>
      </c>
      <c r="F51" s="44" t="s">
        <v>2</v>
      </c>
      <c r="G51" s="205" t="s">
        <v>3</v>
      </c>
      <c r="H51" s="185" t="s">
        <v>4</v>
      </c>
      <c r="I51" s="33"/>
    </row>
    <row r="52" spans="2:8" ht="13.5" customHeight="1" thickBot="1">
      <c r="B52" s="179"/>
      <c r="C52" s="180"/>
      <c r="D52" s="215"/>
      <c r="E52" s="214"/>
      <c r="F52" s="77" t="s">
        <v>19</v>
      </c>
      <c r="G52" s="206"/>
      <c r="H52" s="186"/>
    </row>
    <row r="53" spans="2:9" s="33" customFormat="1" ht="15.75" customHeight="1">
      <c r="B53" s="203"/>
      <c r="C53" s="204"/>
      <c r="D53" s="99"/>
      <c r="E53" s="100"/>
      <c r="F53" s="101"/>
      <c r="G53" s="129">
        <f>IF(D53="","",ROUNDDOWN(D53*F53,0))</f>
      </c>
      <c r="H53" s="82"/>
      <c r="I53" s="32"/>
    </row>
    <row r="54" spans="2:8" ht="15.75" customHeight="1" thickBot="1">
      <c r="B54" s="195"/>
      <c r="C54" s="196"/>
      <c r="D54" s="103"/>
      <c r="E54" s="104"/>
      <c r="F54" s="105"/>
      <c r="G54" s="131">
        <f>IF(D54="","",ROUNDDOWN(D54*F54,0))</f>
      </c>
      <c r="H54" s="107"/>
    </row>
    <row r="55" spans="2:8" ht="26.25" customHeight="1" thickBot="1">
      <c r="B55" s="171" t="s">
        <v>11</v>
      </c>
      <c r="C55" s="172"/>
      <c r="D55" s="63"/>
      <c r="E55" s="64"/>
      <c r="F55" s="108"/>
      <c r="G55" s="66">
        <f>IF(G53="","",SUM(G53:G54))</f>
      </c>
      <c r="H55" s="67"/>
    </row>
    <row r="56" spans="2:8" ht="20.25" customHeight="1">
      <c r="B56" s="109"/>
      <c r="C56" s="109"/>
      <c r="D56" s="69"/>
      <c r="E56" s="70"/>
      <c r="F56" s="69"/>
      <c r="G56" s="40"/>
      <c r="H56" s="69"/>
    </row>
    <row r="57" spans="2:8" ht="20.25" customHeight="1" thickBot="1">
      <c r="B57" s="125"/>
      <c r="C57" s="125"/>
      <c r="D57" s="98"/>
      <c r="E57" s="73"/>
      <c r="F57" s="98"/>
      <c r="G57" s="126"/>
      <c r="H57" s="98"/>
    </row>
    <row r="58" spans="2:8" ht="30.75" customHeight="1" thickBot="1">
      <c r="B58" s="229" t="s">
        <v>44</v>
      </c>
      <c r="C58" s="230"/>
      <c r="D58" s="110"/>
      <c r="E58" s="110"/>
      <c r="F58" s="110"/>
      <c r="G58" s="110"/>
      <c r="H58" s="111"/>
    </row>
    <row r="59" spans="2:8" ht="19.5" customHeight="1">
      <c r="B59" s="167" t="s">
        <v>5</v>
      </c>
      <c r="C59" s="168"/>
      <c r="D59" s="197" t="s">
        <v>0</v>
      </c>
      <c r="E59" s="187" t="s">
        <v>1</v>
      </c>
      <c r="F59" s="44" t="s">
        <v>2</v>
      </c>
      <c r="G59" s="205" t="s">
        <v>3</v>
      </c>
      <c r="H59" s="185" t="s">
        <v>4</v>
      </c>
    </row>
    <row r="60" spans="2:8" ht="13.5" customHeight="1" thickBot="1">
      <c r="B60" s="169"/>
      <c r="C60" s="170"/>
      <c r="D60" s="198"/>
      <c r="E60" s="188"/>
      <c r="F60" s="45" t="s">
        <v>19</v>
      </c>
      <c r="G60" s="213"/>
      <c r="H60" s="208"/>
    </row>
    <row r="61" spans="2:9" ht="15.75" customHeight="1">
      <c r="B61" s="181"/>
      <c r="C61" s="182"/>
      <c r="D61" s="112"/>
      <c r="E61" s="49"/>
      <c r="F61" s="50"/>
      <c r="G61" s="51">
        <f>IF(D61="","",ROUNDDOWN(D61*F61,0))</f>
      </c>
      <c r="H61" s="113"/>
      <c r="I61" s="72">
        <f>G31</f>
      </c>
    </row>
    <row r="62" spans="2:9" ht="15.75" customHeight="1">
      <c r="B62" s="165"/>
      <c r="C62" s="166"/>
      <c r="D62" s="114"/>
      <c r="E62" s="55"/>
      <c r="F62" s="56"/>
      <c r="G62" s="51">
        <f>IF(D62="","",ROUNDDOWN(D62*F62,0))</f>
      </c>
      <c r="H62" s="115"/>
      <c r="I62" s="74">
        <f>G41</f>
      </c>
    </row>
    <row r="63" spans="2:9" ht="15.75" customHeight="1" thickBot="1">
      <c r="B63" s="183"/>
      <c r="C63" s="184"/>
      <c r="D63" s="88"/>
      <c r="E63" s="60"/>
      <c r="F63" s="61"/>
      <c r="G63" s="51">
        <f>IF(D63="","",ROUNDDOWN(D63*F63,0))</f>
      </c>
      <c r="H63" s="91"/>
      <c r="I63" s="72">
        <f>G55</f>
      </c>
    </row>
    <row r="64" spans="2:9" ht="26.25" customHeight="1" thickBot="1">
      <c r="B64" s="171" t="s">
        <v>12</v>
      </c>
      <c r="C64" s="172"/>
      <c r="D64" s="63"/>
      <c r="E64" s="64"/>
      <c r="F64" s="108"/>
      <c r="G64" s="66">
        <f>IF(G61="","",SUM(G61:G63))</f>
      </c>
      <c r="H64" s="67"/>
      <c r="I64" s="72">
        <f>G64</f>
      </c>
    </row>
    <row r="65" ht="18" customHeight="1">
      <c r="I65" s="72">
        <f>SUM(I61:I64)</f>
        <v>0</v>
      </c>
    </row>
    <row r="66" ht="18" customHeight="1" thickBot="1"/>
    <row r="67" spans="4:8" ht="26.25" customHeight="1">
      <c r="D67" s="227" t="s">
        <v>81</v>
      </c>
      <c r="E67" s="228"/>
      <c r="F67" s="228"/>
      <c r="G67" s="225">
        <f>IF(G11="","",I65)</f>
      </c>
      <c r="H67" s="226"/>
    </row>
    <row r="68" spans="4:8" ht="26.25" customHeight="1">
      <c r="D68" s="176" t="s">
        <v>151</v>
      </c>
      <c r="E68" s="177"/>
      <c r="F68" s="178"/>
      <c r="G68" s="174"/>
      <c r="H68" s="175"/>
    </row>
    <row r="69" spans="4:8" ht="26.25" customHeight="1" thickBot="1">
      <c r="D69" s="216" t="s">
        <v>86</v>
      </c>
      <c r="E69" s="217"/>
      <c r="F69" s="218"/>
      <c r="G69" s="219">
        <f>IF(G68="","",ROUNDDOWN(G67*G68,0))</f>
      </c>
      <c r="H69" s="220"/>
    </row>
    <row r="70" ht="18.75"/>
    <row r="72" ht="18" customHeight="1">
      <c r="B72" s="116" t="s">
        <v>13</v>
      </c>
    </row>
    <row r="73" spans="2:8" ht="18" customHeight="1">
      <c r="B73" s="164" t="s">
        <v>132</v>
      </c>
      <c r="C73" s="164"/>
      <c r="D73" s="164"/>
      <c r="E73" s="164"/>
      <c r="F73" s="164"/>
      <c r="G73" s="164"/>
      <c r="H73" s="164"/>
    </row>
    <row r="74" spans="2:8" ht="18" customHeight="1">
      <c r="B74" s="164" t="s">
        <v>133</v>
      </c>
      <c r="C74" s="164"/>
      <c r="D74" s="164"/>
      <c r="E74" s="164"/>
      <c r="F74" s="164"/>
      <c r="G74" s="164"/>
      <c r="H74" s="164"/>
    </row>
    <row r="75" spans="2:8" ht="18" customHeight="1">
      <c r="B75" s="164" t="s">
        <v>69</v>
      </c>
      <c r="C75" s="164"/>
      <c r="D75" s="164"/>
      <c r="E75" s="164"/>
      <c r="F75" s="164"/>
      <c r="G75" s="164"/>
      <c r="H75" s="164"/>
    </row>
    <row r="76" spans="2:8" ht="18" customHeight="1">
      <c r="B76" s="164" t="s">
        <v>134</v>
      </c>
      <c r="C76" s="164"/>
      <c r="D76" s="164"/>
      <c r="E76" s="164"/>
      <c r="F76" s="164"/>
      <c r="G76" s="164"/>
      <c r="H76" s="164"/>
    </row>
    <row r="77" spans="2:8" ht="18" customHeight="1">
      <c r="B77" s="164" t="s">
        <v>21</v>
      </c>
      <c r="C77" s="164"/>
      <c r="D77" s="164"/>
      <c r="E77" s="164"/>
      <c r="F77" s="164"/>
      <c r="G77" s="164"/>
      <c r="H77" s="164"/>
    </row>
    <row r="78" spans="2:8" ht="18" customHeight="1">
      <c r="B78" s="164" t="s">
        <v>135</v>
      </c>
      <c r="C78" s="164"/>
      <c r="D78" s="164"/>
      <c r="E78" s="164"/>
      <c r="F78" s="164"/>
      <c r="G78" s="164"/>
      <c r="H78" s="164"/>
    </row>
    <row r="79" spans="2:8" ht="18" customHeight="1">
      <c r="B79" s="164" t="s">
        <v>136</v>
      </c>
      <c r="C79" s="164"/>
      <c r="D79" s="164"/>
      <c r="E79" s="164"/>
      <c r="F79" s="164"/>
      <c r="G79" s="164"/>
      <c r="H79" s="164"/>
    </row>
    <row r="80" spans="2:9" ht="18" customHeight="1">
      <c r="B80" s="173" t="s">
        <v>137</v>
      </c>
      <c r="C80" s="173"/>
      <c r="D80" s="173"/>
      <c r="E80" s="173"/>
      <c r="F80" s="173"/>
      <c r="G80" s="173"/>
      <c r="H80" s="173"/>
      <c r="I80" s="117"/>
    </row>
    <row r="81" spans="2:9" ht="18" customHeight="1">
      <c r="B81" s="173" t="s">
        <v>111</v>
      </c>
      <c r="C81" s="173"/>
      <c r="D81" s="173"/>
      <c r="E81" s="173"/>
      <c r="F81" s="173"/>
      <c r="G81" s="173"/>
      <c r="H81" s="173"/>
      <c r="I81" s="117"/>
    </row>
    <row r="82" spans="2:15" ht="18" customHeight="1">
      <c r="B82" s="164" t="s">
        <v>138</v>
      </c>
      <c r="C82" s="164"/>
      <c r="D82" s="164"/>
      <c r="E82" s="164"/>
      <c r="F82" s="164"/>
      <c r="G82" s="164"/>
      <c r="H82" s="164"/>
      <c r="I82" s="117"/>
      <c r="J82" s="117"/>
      <c r="K82" s="117"/>
      <c r="L82" s="117"/>
      <c r="M82" s="117"/>
      <c r="N82" s="117"/>
      <c r="O82" s="117"/>
    </row>
    <row r="83" spans="2:15" ht="18" customHeight="1">
      <c r="B83" s="164" t="s">
        <v>48</v>
      </c>
      <c r="C83" s="164"/>
      <c r="D83" s="164"/>
      <c r="E83" s="164"/>
      <c r="F83" s="164"/>
      <c r="G83" s="164"/>
      <c r="H83" s="164"/>
      <c r="I83" s="117"/>
      <c r="J83" s="117"/>
      <c r="K83" s="117"/>
      <c r="L83" s="117"/>
      <c r="M83" s="117"/>
      <c r="N83" s="117"/>
      <c r="O83" s="117"/>
    </row>
    <row r="84" spans="2:15" ht="18" customHeight="1">
      <c r="B84" s="164" t="s">
        <v>97</v>
      </c>
      <c r="C84" s="164"/>
      <c r="D84" s="164"/>
      <c r="E84" s="164"/>
      <c r="F84" s="164"/>
      <c r="G84" s="164"/>
      <c r="H84" s="164"/>
      <c r="J84" s="117"/>
      <c r="K84" s="117"/>
      <c r="L84" s="117"/>
      <c r="M84" s="117"/>
      <c r="N84" s="117"/>
      <c r="O84" s="117"/>
    </row>
    <row r="85" spans="2:15" ht="18" customHeight="1">
      <c r="B85" s="164" t="s">
        <v>122</v>
      </c>
      <c r="C85" s="164"/>
      <c r="D85" s="164"/>
      <c r="E85" s="164"/>
      <c r="F85" s="164"/>
      <c r="G85" s="164"/>
      <c r="H85" s="164"/>
      <c r="J85" s="117"/>
      <c r="K85" s="117"/>
      <c r="L85" s="117"/>
      <c r="M85" s="117"/>
      <c r="N85" s="117"/>
      <c r="O85" s="117"/>
    </row>
    <row r="86" spans="2:8" ht="18" customHeight="1">
      <c r="B86" s="164" t="s">
        <v>114</v>
      </c>
      <c r="C86" s="164"/>
      <c r="D86" s="164"/>
      <c r="E86" s="164"/>
      <c r="F86" s="164"/>
      <c r="G86" s="164"/>
      <c r="H86" s="164"/>
    </row>
    <row r="87" spans="2:8" ht="18" customHeight="1">
      <c r="B87" s="164" t="s">
        <v>120</v>
      </c>
      <c r="C87" s="164"/>
      <c r="D87" s="164"/>
      <c r="E87" s="164"/>
      <c r="F87" s="164"/>
      <c r="G87" s="164"/>
      <c r="H87" s="164"/>
    </row>
    <row r="88" spans="2:8" ht="18" customHeight="1">
      <c r="B88" s="173" t="s">
        <v>156</v>
      </c>
      <c r="C88" s="173"/>
      <c r="D88" s="173"/>
      <c r="E88" s="173"/>
      <c r="F88" s="173"/>
      <c r="G88" s="173"/>
      <c r="H88" s="173"/>
    </row>
    <row r="89" spans="2:8" ht="18" customHeight="1">
      <c r="B89" s="173" t="s">
        <v>99</v>
      </c>
      <c r="C89" s="173"/>
      <c r="D89" s="173"/>
      <c r="E89" s="173"/>
      <c r="F89" s="173"/>
      <c r="G89" s="173"/>
      <c r="H89" s="173"/>
    </row>
  </sheetData>
  <sheetProtection/>
  <mergeCells count="65">
    <mergeCell ref="B88:H88"/>
    <mergeCell ref="B89:H89"/>
    <mergeCell ref="B80:H80"/>
    <mergeCell ref="B81:H81"/>
    <mergeCell ref="B74:H74"/>
    <mergeCell ref="B75:H75"/>
    <mergeCell ref="B77:H77"/>
    <mergeCell ref="B78:H78"/>
    <mergeCell ref="B79:H79"/>
    <mergeCell ref="D67:F67"/>
    <mergeCell ref="D69:F69"/>
    <mergeCell ref="G69:H69"/>
    <mergeCell ref="D68:F68"/>
    <mergeCell ref="G68:H68"/>
    <mergeCell ref="B64:C64"/>
    <mergeCell ref="B63:C63"/>
    <mergeCell ref="G67:H67"/>
    <mergeCell ref="B73:H73"/>
    <mergeCell ref="D59:D60"/>
    <mergeCell ref="B48:C50"/>
    <mergeCell ref="B36:C37"/>
    <mergeCell ref="D36:D37"/>
    <mergeCell ref="B47:H47"/>
    <mergeCell ref="B38:C38"/>
    <mergeCell ref="B58:C58"/>
    <mergeCell ref="B40:C40"/>
    <mergeCell ref="B54:C54"/>
    <mergeCell ref="D49:H49"/>
    <mergeCell ref="H9:H10"/>
    <mergeCell ref="B62:C62"/>
    <mergeCell ref="G36:G37"/>
    <mergeCell ref="H36:H37"/>
    <mergeCell ref="B53:C53"/>
    <mergeCell ref="H59:H60"/>
    <mergeCell ref="B51:C52"/>
    <mergeCell ref="D51:D52"/>
    <mergeCell ref="E36:E37"/>
    <mergeCell ref="B61:C61"/>
    <mergeCell ref="B1:H1"/>
    <mergeCell ref="B2:H2"/>
    <mergeCell ref="E5:F5"/>
    <mergeCell ref="B39:C39"/>
    <mergeCell ref="B7:C8"/>
    <mergeCell ref="B34:C35"/>
    <mergeCell ref="B31:C31"/>
    <mergeCell ref="B9:C10"/>
    <mergeCell ref="G9:G10"/>
    <mergeCell ref="E9:E10"/>
    <mergeCell ref="B3:H3"/>
    <mergeCell ref="H51:H52"/>
    <mergeCell ref="E59:E60"/>
    <mergeCell ref="G59:G60"/>
    <mergeCell ref="B55:C55"/>
    <mergeCell ref="G51:G52"/>
    <mergeCell ref="E51:E52"/>
    <mergeCell ref="B59:C60"/>
    <mergeCell ref="B41:C41"/>
    <mergeCell ref="D9:D10"/>
    <mergeCell ref="B87:H87"/>
    <mergeCell ref="B82:H82"/>
    <mergeCell ref="B83:H83"/>
    <mergeCell ref="B85:H85"/>
    <mergeCell ref="B86:H86"/>
    <mergeCell ref="B84:H84"/>
    <mergeCell ref="B76:H76"/>
  </mergeCells>
  <dataValidations count="5">
    <dataValidation allowBlank="1" showInputMessage="1" showErrorMessage="1" imeMode="on" sqref="B61:C63 C11:C30 E61:E63 H53:H54 E53:E54 B53:C54 H61:H63 E11:E30 H38:H40 E38:E40 B38:C40 H11:H30"/>
    <dataValidation allowBlank="1" showInputMessage="1" showErrorMessage="1" imeMode="off" sqref="D61:D63 F53:G54 F38:G40 D53:D54 D11:D30 F11:F30 D38:D40 F61:G63"/>
    <dataValidation type="custom" operator="equal" allowBlank="1" showInputMessage="1" showErrorMessage="1" error="入力できる面積は小数点第１位までです。&#10;小数点第２位以下を切り捨てた面積を入力してください。" sqref="G5">
      <formula1>ROUND(G5,1)=G5</formula1>
    </dataValidation>
    <dataValidation type="list" allowBlank="1" showInputMessage="1" showErrorMessage="1" imeMode="on" sqref="B11:B30">
      <formula1>$I$11:$I$15</formula1>
    </dataValidation>
    <dataValidation type="list" allowBlank="1" showInputMessage="1" showErrorMessage="1" sqref="G68:H68">
      <formula1>"1.00,1.10"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rowBreaks count="1" manualBreakCount="1">
    <brk id="4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ryokukasuisin</dc:creator>
  <cp:keywords/>
  <dc:description/>
  <cp:lastModifiedBy>伊藤　正純</cp:lastModifiedBy>
  <cp:lastPrinted>2017-03-14T07:31:28Z</cp:lastPrinted>
  <dcterms:created xsi:type="dcterms:W3CDTF">2009-04-17T00:53:43Z</dcterms:created>
  <dcterms:modified xsi:type="dcterms:W3CDTF">2021-04-22T04:18:41Z</dcterms:modified>
  <cp:category/>
  <cp:version/>
  <cp:contentType/>
  <cp:contentStatus/>
</cp:coreProperties>
</file>