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０１計画Ｇ\(02) 統計･調査\在所者等調査\在所者等調査（例月報告）\R06年度\R06.04\"/>
    </mc:Choice>
  </mc:AlternateContent>
  <xr:revisionPtr revIDLastSave="0" documentId="13_ncr:1_{A718D85E-6949-4ABE-9668-96F3A7E844D2}" xr6:coauthVersionLast="47" xr6:coauthVersionMax="47" xr10:uidLastSave="{00000000-0000-0000-0000-000000000000}"/>
  <bookViews>
    <workbookView xWindow="810" yWindow="-120" windowWidth="19800" windowHeight="11760" tabRatio="727" firstSheet="1" activeTab="1" xr2:uid="{00000000-000D-0000-FFFF-FFFF00000000}"/>
  </bookViews>
  <sheets>
    <sheet name="集計表（入力不要）" sheetId="12" state="hidden" r:id="rId1"/>
    <sheet name="整理番号" sheetId="11" r:id="rId2"/>
    <sheet name="特別養護老人ホーム様式（地域密着型除く）" sheetId="8" r:id="rId3"/>
    <sheet name="特別養護老人ホーム様式（地域密着型）" sheetId="10" r:id="rId4"/>
    <sheet name="養護老人ホーム様式" sheetId="3" r:id="rId5"/>
    <sheet name="軽費老人ホーム様式" sheetId="2" r:id="rId6"/>
    <sheet name="有料老人ホーム様式" sheetId="4" r:id="rId7"/>
  </sheets>
  <definedNames>
    <definedName name="_xlnm._FilterDatabase" localSheetId="1" hidden="1">整理番号!$A$3:$C$75</definedName>
    <definedName name="_xlnm.Print_Area" localSheetId="5">軽費老人ホーム様式!$A$1:$AD$28</definedName>
    <definedName name="_xlnm.Print_Area" localSheetId="3">'特別養護老人ホーム様式（地域密着型）'!$A$1:$AA$25</definedName>
    <definedName name="_xlnm.Print_Area" localSheetId="2">'特別養護老人ホーム様式（地域密着型除く）'!$A$1:$AA$25</definedName>
    <definedName name="_xlnm.Print_Area" localSheetId="6">有料老人ホーム様式!$A$1:$AE$30</definedName>
    <definedName name="_xlnm.Print_Area" localSheetId="4">養護老人ホーム様式!$A$1:$AD$28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2" l="1"/>
  <c r="C14" i="12"/>
  <c r="C9" i="12"/>
  <c r="D4" i="12"/>
  <c r="B4" i="12"/>
  <c r="C4" i="12" s="1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B25" i="12"/>
  <c r="C25" i="12" s="1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B20" i="12"/>
  <c r="R14" i="12"/>
  <c r="Q14" i="12"/>
  <c r="P14" i="12"/>
  <c r="O14" i="12"/>
  <c r="N14" i="12"/>
  <c r="M14" i="12"/>
  <c r="L14" i="12"/>
  <c r="K14" i="12"/>
  <c r="J14" i="12"/>
  <c r="I14" i="12"/>
  <c r="H14" i="12"/>
  <c r="E14" i="12"/>
  <c r="F14" i="12"/>
  <c r="G14" i="12"/>
  <c r="D14" i="12"/>
  <c r="B14" i="12"/>
  <c r="S25" i="12" l="1"/>
  <c r="U25" i="12"/>
  <c r="T25" i="12"/>
  <c r="S20" i="12"/>
  <c r="T20" i="12"/>
  <c r="U20" i="12"/>
  <c r="U14" i="12"/>
  <c r="T14" i="12"/>
  <c r="S14" i="12"/>
  <c r="M9" i="12"/>
  <c r="L9" i="12"/>
  <c r="K9" i="12"/>
  <c r="J9" i="12"/>
  <c r="I9" i="12"/>
  <c r="H9" i="12"/>
  <c r="G9" i="12"/>
  <c r="F9" i="12"/>
  <c r="E9" i="12"/>
  <c r="D9" i="12"/>
  <c r="B9" i="12"/>
  <c r="Q4" i="12"/>
  <c r="M4" i="12"/>
  <c r="L4" i="12"/>
  <c r="J4" i="12"/>
  <c r="K4" i="12"/>
  <c r="I4" i="12"/>
  <c r="H4" i="12"/>
  <c r="G4" i="12"/>
  <c r="F4" i="12"/>
  <c r="E4" i="12"/>
  <c r="P9" i="12" l="1"/>
  <c r="O9" i="12"/>
  <c r="N9" i="12"/>
  <c r="N4" i="12"/>
  <c r="P4" i="12"/>
  <c r="O4" i="12"/>
  <c r="T9" i="4" l="1"/>
  <c r="T7" i="2"/>
  <c r="T7" i="3"/>
  <c r="S7" i="10"/>
  <c r="S7" i="8"/>
  <c r="Y25" i="4"/>
  <c r="Y23" i="3"/>
  <c r="Y23" i="2"/>
  <c r="S18" i="10" l="1"/>
  <c r="G14" i="10" s="1"/>
  <c r="S18" i="8" l="1"/>
  <c r="G14" i="8" s="1"/>
</calcChain>
</file>

<file path=xl/sharedStrings.xml><?xml version="1.0" encoding="utf-8"?>
<sst xmlns="http://schemas.openxmlformats.org/spreadsheetml/2006/main" count="531" uniqueCount="202">
  <si>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</si>
  <si>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</si>
  <si>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phoneticPr fontId="1"/>
  </si>
  <si>
    <t>人</t>
    <phoneticPr fontId="1"/>
  </si>
  <si>
    <t>人</t>
  </si>
  <si>
    <t>計（Ｂ）</t>
    <rPh sb="0" eb="1">
      <t>ケイ</t>
    </rPh>
    <phoneticPr fontId="1"/>
  </si>
  <si>
    <t>要介護５</t>
    <rPh sb="0" eb="3">
      <t>ヨウカイゴ</t>
    </rPh>
    <phoneticPr fontId="1"/>
  </si>
  <si>
    <t>要介護４</t>
    <rPh sb="0" eb="3">
      <t>ヨウカイゴ</t>
    </rPh>
    <phoneticPr fontId="1"/>
  </si>
  <si>
    <t>要介護３</t>
    <rPh sb="0" eb="3">
      <t>ヨウカイゴ</t>
    </rPh>
    <phoneticPr fontId="1"/>
  </si>
  <si>
    <t>要介護２</t>
    <rPh sb="0" eb="3">
      <t>ヨウカイゴ</t>
    </rPh>
    <phoneticPr fontId="1"/>
  </si>
  <si>
    <t>要介護１</t>
    <rPh sb="0" eb="3">
      <t>ヨウカイゴ</t>
    </rPh>
    <phoneticPr fontId="1"/>
  </si>
  <si>
    <t>人</t>
    <rPh sb="0" eb="1">
      <t>ヒト</t>
    </rPh>
    <phoneticPr fontId="1"/>
  </si>
  <si>
    <t>入所申込者数</t>
    <phoneticPr fontId="1"/>
  </si>
  <si>
    <t>定員数</t>
    <rPh sb="2" eb="3">
      <t>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</si>
  <si>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</si>
  <si>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</si>
  <si>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</si>
  <si>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報告月</t>
    <phoneticPr fontId="1"/>
  </si>
  <si>
    <t>施設名</t>
    <phoneticPr fontId="1"/>
  </si>
  <si>
    <t>整理番号</t>
    <rPh sb="0" eb="2">
      <t>セイリ</t>
    </rPh>
    <rPh sb="2" eb="4">
      <t>バンゴウ</t>
    </rPh>
    <phoneticPr fontId="1"/>
  </si>
  <si>
    <t>要支援２</t>
    <phoneticPr fontId="1"/>
  </si>
  <si>
    <t>要支援１</t>
  </si>
  <si>
    <t>うち入院等で不在の者</t>
    <rPh sb="2" eb="4">
      <t>ニュウイン</t>
    </rPh>
    <rPh sb="4" eb="5">
      <t>トウ</t>
    </rPh>
    <rPh sb="6" eb="8">
      <t>フザイ</t>
    </rPh>
    <rPh sb="9" eb="10">
      <t>モノ</t>
    </rPh>
    <phoneticPr fontId="1"/>
  </si>
  <si>
    <t>契約者数</t>
    <rPh sb="0" eb="3">
      <t>ケイヤクシャ</t>
    </rPh>
    <rPh sb="3" eb="4">
      <t>スウ</t>
    </rPh>
    <phoneticPr fontId="1"/>
  </si>
  <si>
    <t>うち特定施設
入居者生活介護</t>
    <rPh sb="2" eb="4">
      <t>トクテイ</t>
    </rPh>
    <rPh sb="4" eb="6">
      <t>シセツ</t>
    </rPh>
    <rPh sb="7" eb="10">
      <t>ニュウキョシャ</t>
    </rPh>
    <rPh sb="10" eb="12">
      <t>セイカツ</t>
    </rPh>
    <rPh sb="12" eb="14">
      <t>カイゴ</t>
    </rPh>
    <phoneticPr fontId="1"/>
  </si>
  <si>
    <t>うち入院等
で不在の者</t>
    <rPh sb="2" eb="4">
      <t>ニュウイン</t>
    </rPh>
    <rPh sb="4" eb="5">
      <t>トウ</t>
    </rPh>
    <rPh sb="7" eb="9">
      <t>フザイ</t>
    </rPh>
    <rPh sb="10" eb="11">
      <t>モノ</t>
    </rPh>
    <phoneticPr fontId="1"/>
  </si>
  <si>
    <t>施設全体</t>
    <rPh sb="0" eb="2">
      <t>シセツ</t>
    </rPh>
    <rPh sb="2" eb="4">
      <t>ゼンタイ</t>
    </rPh>
    <phoneticPr fontId="1"/>
  </si>
  <si>
    <t>１　入居者数（報告月の１日現在）</t>
    <phoneticPr fontId="1"/>
  </si>
  <si>
    <t xml:space="preserve">送付する際の表紙は不要です。   </t>
    <rPh sb="0" eb="2">
      <t>ソウフ</t>
    </rPh>
    <rPh sb="4" eb="5">
      <t>サイ</t>
    </rPh>
    <rPh sb="6" eb="7">
      <t>オモテ</t>
    </rPh>
    <rPh sb="7" eb="8">
      <t>カミ</t>
    </rPh>
    <rPh sb="9" eb="11">
      <t>フヨウ</t>
    </rPh>
    <phoneticPr fontId="1"/>
  </si>
  <si>
    <t xml:space="preserve">送付する際の表紙は不要です。   </t>
  </si>
  <si>
    <t>契約者数（Ａ）</t>
    <rPh sb="0" eb="3">
      <t>ケイヤクシャ</t>
    </rPh>
    <rPh sb="3" eb="4">
      <t>スウ</t>
    </rPh>
    <phoneticPr fontId="1"/>
  </si>
  <si>
    <t>・介護付有料老人ホームのみ記入してください。</t>
    <rPh sb="1" eb="3">
      <t>カイゴ</t>
    </rPh>
    <rPh sb="3" eb="4">
      <t>ツ</t>
    </rPh>
    <rPh sb="4" eb="6">
      <t>ユウリョウ</t>
    </rPh>
    <rPh sb="6" eb="8">
      <t>ロウジン</t>
    </rPh>
    <rPh sb="13" eb="15">
      <t>キニュウ</t>
    </rPh>
    <phoneticPr fontId="1"/>
  </si>
  <si>
    <t>うち入院等
で不在の者</t>
    <phoneticPr fontId="1"/>
  </si>
  <si>
    <t>１　入所者数（報告月の１日現在）</t>
    <rPh sb="2" eb="5">
      <t>ニュウショシャ</t>
    </rPh>
    <phoneticPr fontId="1"/>
  </si>
  <si>
    <t>入所者数（Ａ）</t>
    <rPh sb="0" eb="3">
      <t>ニュウショシャ</t>
    </rPh>
    <rPh sb="2" eb="3">
      <t>シャ</t>
    </rPh>
    <rPh sb="3" eb="4">
      <t>スウ</t>
    </rPh>
    <phoneticPr fontId="1"/>
  </si>
  <si>
    <t>１　入所者数（報告月の１日現在）</t>
    <rPh sb="3" eb="4">
      <t>ショ</t>
    </rPh>
    <phoneticPr fontId="1"/>
  </si>
  <si>
    <t>入所者数（Ａ）</t>
    <rPh sb="0" eb="2">
      <t>ニュウショ</t>
    </rPh>
    <rPh sb="3" eb="4">
      <t>スウ</t>
    </rPh>
    <phoneticPr fontId="1"/>
  </si>
  <si>
    <t>入所者数</t>
    <rPh sb="0" eb="3">
      <t>ニュウショシャ</t>
    </rPh>
    <rPh sb="3" eb="4">
      <t>スウ</t>
    </rPh>
    <phoneticPr fontId="1"/>
  </si>
  <si>
    <t>・特定施設入所者生活介護のみ記入してください。</t>
    <rPh sb="6" eb="7">
      <t>ショ</t>
    </rPh>
    <rPh sb="14" eb="16">
      <t>キニュウ</t>
    </rPh>
    <phoneticPr fontId="1"/>
  </si>
  <si>
    <t>特別養護老人ホーム入所者調べ</t>
    <rPh sb="0" eb="2">
      <t>トクベツ</t>
    </rPh>
    <rPh sb="2" eb="4">
      <t>ヨウゴ</t>
    </rPh>
    <rPh sb="4" eb="6">
      <t>ロウジン</t>
    </rPh>
    <rPh sb="9" eb="11">
      <t>ニュウショ</t>
    </rPh>
    <rPh sb="11" eb="12">
      <t>シャ</t>
    </rPh>
    <rPh sb="12" eb="13">
      <t>シラ</t>
    </rPh>
    <phoneticPr fontId="1"/>
  </si>
  <si>
    <t>養護老人ホーム入所者調べ</t>
    <rPh sb="0" eb="2">
      <t>ヨウゴ</t>
    </rPh>
    <rPh sb="7" eb="9">
      <t>ニュウショ</t>
    </rPh>
    <rPh sb="9" eb="10">
      <t>シャ</t>
    </rPh>
    <phoneticPr fontId="1"/>
  </si>
  <si>
    <t>・入所者数（Ａ）は、当日の新規入所者を含め、当日の退所者を除いた数とする。
　また、入院等で不在の場合であっても、入所契約が継続していれば入所者に含まれる。
　入所申込者とは、入所依頼書又は入所申請書を既に受け付けていて、なお入所していない者をいう。</t>
    <rPh sb="1" eb="3">
      <t>ニュウショ</t>
    </rPh>
    <phoneticPr fontId="1"/>
  </si>
  <si>
    <t>・入所者数（Ａ）は、当日の新規入所者を含め、当日の退所者を除いた数とする。
　また、入院等で不在の場合であっても、入所契約が継続していれば入所者に含まれる。
　入所申込者とは、入所依頼書又は入所申請書を既に受け付けていて、なお入所していない者をいう。</t>
    <rPh sb="69" eb="70">
      <t>ニュウ</t>
    </rPh>
    <phoneticPr fontId="1"/>
  </si>
  <si>
    <t xml:space="preserve"> 有料老人ホーム入居者調べ</t>
    <rPh sb="1" eb="3">
      <t>ユウリョウ</t>
    </rPh>
    <rPh sb="10" eb="11">
      <t>シャ</t>
    </rPh>
    <phoneticPr fontId="1"/>
  </si>
  <si>
    <t>・契約者数（Ａ）は、当日の新規入居者を含め、当日の退居者を除いた数とする。
　また、入院等で不在の場合であっても、入居契約が継続していれば契約者に含まれる。</t>
    <rPh sb="16" eb="17">
      <t>キョ</t>
    </rPh>
    <rPh sb="26" eb="27">
      <t>キョ</t>
    </rPh>
    <rPh sb="58" eb="59">
      <t>キョ</t>
    </rPh>
    <rPh sb="69" eb="72">
      <t>ケイヤクシャ</t>
    </rPh>
    <phoneticPr fontId="1"/>
  </si>
  <si>
    <t>（様式２）</t>
    <rPh sb="1" eb="3">
      <t>ヨウシキ</t>
    </rPh>
    <phoneticPr fontId="1"/>
  </si>
  <si>
    <t>軽費老人ホーム入所者調べ</t>
    <rPh sb="0" eb="2">
      <t>ケイヒ</t>
    </rPh>
    <rPh sb="7" eb="10">
      <t>ニュウショシャ</t>
    </rPh>
    <phoneticPr fontId="1"/>
  </si>
  <si>
    <t>※上記内容に変更がある場合は、変更ありにチェックをつけて下さい。</t>
    <rPh sb="1" eb="3">
      <t>ジョウキ</t>
    </rPh>
    <rPh sb="3" eb="5">
      <t>ナイヨウ</t>
    </rPh>
    <rPh sb="6" eb="8">
      <t>ヘンコウ</t>
    </rPh>
    <rPh sb="11" eb="13">
      <t>バアイ</t>
    </rPh>
    <rPh sb="15" eb="17">
      <t>ヘンコウ</t>
    </rPh>
    <rPh sb="28" eb="29">
      <t>クダ</t>
    </rPh>
    <phoneticPr fontId="1"/>
  </si>
  <si>
    <r>
      <t>・更新手続き中の入所者については、</t>
    </r>
    <r>
      <rPr>
        <u/>
        <sz val="11"/>
        <rFont val="ＭＳ ゴシック"/>
        <family val="3"/>
        <charset val="128"/>
      </rPr>
      <t>従前の介護度欄に記入してください。</t>
    </r>
    <r>
      <rPr>
        <sz val="11"/>
        <rFont val="ＭＳ ゴシック"/>
        <family val="3"/>
        <charset val="128"/>
      </rPr>
      <t xml:space="preserve">
・</t>
    </r>
    <r>
      <rPr>
        <u/>
        <sz val="11"/>
        <rFont val="ＭＳ ゴシック"/>
        <family val="3"/>
        <charset val="128"/>
      </rPr>
      <t>施設全体の入所者数（Ａ）＝ 要介護度の状況の計（Ｂ）となります。</t>
    </r>
    <rPh sb="1" eb="3">
      <t>コウシン</t>
    </rPh>
    <rPh sb="3" eb="5">
      <t>テツヅ</t>
    </rPh>
    <rPh sb="6" eb="7">
      <t>チュウ</t>
    </rPh>
    <rPh sb="8" eb="9">
      <t>ニュウ</t>
    </rPh>
    <rPh sb="17" eb="19">
      <t>ジュウゼン</t>
    </rPh>
    <rPh sb="20" eb="22">
      <t>カイゴ</t>
    </rPh>
    <rPh sb="22" eb="23">
      <t>ド</t>
    </rPh>
    <rPh sb="23" eb="24">
      <t>ラン</t>
    </rPh>
    <rPh sb="25" eb="27">
      <t>キニュウ</t>
    </rPh>
    <rPh sb="36" eb="38">
      <t>シセツ</t>
    </rPh>
    <rPh sb="38" eb="40">
      <t>ゼンタイ</t>
    </rPh>
    <rPh sb="41" eb="42">
      <t>ニュウ</t>
    </rPh>
    <rPh sb="55" eb="57">
      <t>ジョウキョウ</t>
    </rPh>
    <phoneticPr fontId="1"/>
  </si>
  <si>
    <t>要介護度
認定申請中</t>
    <rPh sb="0" eb="3">
      <t>ヨウカイゴ</t>
    </rPh>
    <rPh sb="3" eb="4">
      <t>ド</t>
    </rPh>
    <rPh sb="5" eb="7">
      <t>ニンテイ</t>
    </rPh>
    <rPh sb="7" eb="10">
      <t>シンセイチュウ</t>
    </rPh>
    <phoneticPr fontId="1"/>
  </si>
  <si>
    <t>２　入所者の要介護度の状況（要介護度認定申請中、要介護の内訳を記入してください。）</t>
    <rPh sb="2" eb="3">
      <t>ニュウ</t>
    </rPh>
    <rPh sb="14" eb="17">
      <t>ヨウカイゴ</t>
    </rPh>
    <rPh sb="17" eb="18">
      <t>ド</t>
    </rPh>
    <rPh sb="18" eb="20">
      <t>ニンテイ</t>
    </rPh>
    <rPh sb="20" eb="23">
      <t>シンセイチュウ</t>
    </rPh>
    <phoneticPr fontId="1"/>
  </si>
  <si>
    <t>※市町村を通じて広く県内に入所募集を希望</t>
    <rPh sb="1" eb="4">
      <t>シチョウソン</t>
    </rPh>
    <rPh sb="5" eb="6">
      <t>ツウ</t>
    </rPh>
    <rPh sb="8" eb="9">
      <t>ヒロ</t>
    </rPh>
    <rPh sb="10" eb="12">
      <t>ケンナイ</t>
    </rPh>
    <rPh sb="13" eb="15">
      <t>ニュウショ</t>
    </rPh>
    <rPh sb="15" eb="17">
      <t>ボシュウ</t>
    </rPh>
    <rPh sb="18" eb="20">
      <t>キボウ</t>
    </rPh>
    <phoneticPr fontId="1"/>
  </si>
  <si>
    <t>※４月、10月の各10日までに提出してください。</t>
    <phoneticPr fontId="1"/>
  </si>
  <si>
    <t>施設種別</t>
    <rPh sb="0" eb="4">
      <t>シセツシュベツ</t>
    </rPh>
    <phoneticPr fontId="1"/>
  </si>
  <si>
    <t>住宅型</t>
    <rPh sb="0" eb="3">
      <t>ジュウタクガタ</t>
    </rPh>
    <phoneticPr fontId="1"/>
  </si>
  <si>
    <t>介護付</t>
    <rPh sb="0" eb="3">
      <t>カイゴツキ</t>
    </rPh>
    <phoneticPr fontId="1"/>
  </si>
  <si>
    <t>一部介護付</t>
    <rPh sb="0" eb="2">
      <t>イチブ</t>
    </rPh>
    <rPh sb="2" eb="4">
      <t>カイゴ</t>
    </rPh>
    <rPh sb="4" eb="5">
      <t>ツキ</t>
    </rPh>
    <phoneticPr fontId="1"/>
  </si>
  <si>
    <t>する</t>
    <phoneticPr fontId="1"/>
  </si>
  <si>
    <t>しない</t>
    <phoneticPr fontId="1"/>
  </si>
  <si>
    <t>（地域密着型除く）</t>
    <rPh sb="1" eb="6">
      <t>チイキミッチャクガタ</t>
    </rPh>
    <rPh sb="6" eb="7">
      <t>ノゾ</t>
    </rPh>
    <phoneticPr fontId="1"/>
  </si>
  <si>
    <t>（地域密着型）</t>
    <rPh sb="1" eb="6">
      <t>チイキミッチャクガタ</t>
    </rPh>
    <phoneticPr fontId="1"/>
  </si>
  <si>
    <t>自立等</t>
    <rPh sb="0" eb="2">
      <t>ジリツ</t>
    </rPh>
    <rPh sb="2" eb="3">
      <t>トウ</t>
    </rPh>
    <phoneticPr fontId="1"/>
  </si>
  <si>
    <t>２　入所者の要介護度等の状況（自立等、要支援、要介護の内訳を記入してください。）</t>
    <rPh sb="3" eb="4">
      <t>ショ</t>
    </rPh>
    <rPh sb="10" eb="11">
      <t>トウ</t>
    </rPh>
    <rPh sb="15" eb="17">
      <t>ジリツ</t>
    </rPh>
    <rPh sb="17" eb="18">
      <t>トウ</t>
    </rPh>
    <rPh sb="27" eb="29">
      <t>ウチワケ</t>
    </rPh>
    <phoneticPr fontId="1"/>
  </si>
  <si>
    <r>
      <t>・更新手続き中の入所者については、</t>
    </r>
    <r>
      <rPr>
        <u/>
        <sz val="11"/>
        <rFont val="ＭＳ ゴシック"/>
        <family val="3"/>
        <charset val="128"/>
      </rPr>
      <t>従前の介護度等欄に記入してください。</t>
    </r>
    <r>
      <rPr>
        <sz val="11"/>
        <rFont val="ＭＳ ゴシック"/>
        <family val="3"/>
        <charset val="128"/>
      </rPr>
      <t xml:space="preserve">
・認定手続き中や自立等、要支援、要介護以外の入所者については、</t>
    </r>
    <r>
      <rPr>
        <u/>
        <sz val="11"/>
        <rFont val="ＭＳ ゴシック"/>
        <family val="3"/>
        <charset val="128"/>
      </rPr>
      <t>自立等の欄に記入してください。</t>
    </r>
    <r>
      <rPr>
        <sz val="11"/>
        <rFont val="ＭＳ ゴシック"/>
        <family val="3"/>
        <charset val="128"/>
      </rPr>
      <t xml:space="preserve">
・</t>
    </r>
    <r>
      <rPr>
        <u/>
        <sz val="11"/>
        <rFont val="ＭＳ ゴシック"/>
        <family val="3"/>
        <charset val="128"/>
      </rPr>
      <t>「施設全体の入所者数（Ａ）＝ 要介護度等の状況の計（Ｂ）」となります。</t>
    </r>
    <rPh sb="1" eb="3">
      <t>コウシン</t>
    </rPh>
    <rPh sb="3" eb="5">
      <t>テツヅ</t>
    </rPh>
    <rPh sb="6" eb="7">
      <t>チュウ</t>
    </rPh>
    <rPh sb="8" eb="11">
      <t>ニュウショシャ</t>
    </rPh>
    <rPh sb="17" eb="19">
      <t>ジュウゼン</t>
    </rPh>
    <rPh sb="20" eb="22">
      <t>カイゴ</t>
    </rPh>
    <rPh sb="22" eb="23">
      <t>ド</t>
    </rPh>
    <rPh sb="23" eb="24">
      <t>トウ</t>
    </rPh>
    <rPh sb="24" eb="25">
      <t>ラン</t>
    </rPh>
    <rPh sb="26" eb="28">
      <t>キニュウ</t>
    </rPh>
    <rPh sb="37" eb="39">
      <t>ニンテイ</t>
    </rPh>
    <rPh sb="44" eb="46">
      <t>ジリツ</t>
    </rPh>
    <rPh sb="46" eb="47">
      <t>ナド</t>
    </rPh>
    <rPh sb="48" eb="51">
      <t>ヨウシエン</t>
    </rPh>
    <rPh sb="52" eb="53">
      <t>ヨウ</t>
    </rPh>
    <rPh sb="53" eb="55">
      <t>カイゴ</t>
    </rPh>
    <rPh sb="55" eb="57">
      <t>イガイ</t>
    </rPh>
    <rPh sb="58" eb="61">
      <t>ニュウショシャ</t>
    </rPh>
    <rPh sb="67" eb="69">
      <t>ジリツ</t>
    </rPh>
    <rPh sb="69" eb="70">
      <t>トウ</t>
    </rPh>
    <rPh sb="85" eb="87">
      <t>シセツ</t>
    </rPh>
    <rPh sb="87" eb="89">
      <t>ゼンタイ</t>
    </rPh>
    <rPh sb="90" eb="92">
      <t>ニュウショ</t>
    </rPh>
    <rPh sb="92" eb="93">
      <t>シャ</t>
    </rPh>
    <rPh sb="93" eb="94">
      <t>スウ</t>
    </rPh>
    <rPh sb="105" eb="107">
      <t>ジョウキョウ</t>
    </rPh>
    <phoneticPr fontId="1"/>
  </si>
  <si>
    <t>豊田市福祉部介護保険課
施設担当宛て</t>
    <rPh sb="0" eb="3">
      <t>トヨタシ</t>
    </rPh>
    <rPh sb="3" eb="6">
      <t>フクシブ</t>
    </rPh>
    <rPh sb="6" eb="8">
      <t>カイゴ</t>
    </rPh>
    <rPh sb="8" eb="11">
      <t>ホケンカ</t>
    </rPh>
    <rPh sb="12" eb="14">
      <t>シセツ</t>
    </rPh>
    <rPh sb="14" eb="16">
      <t>タントウ</t>
    </rPh>
    <rPh sb="16" eb="17">
      <t>アテ</t>
    </rPh>
    <phoneticPr fontId="1"/>
  </si>
  <si>
    <t>kaigohoken@city.toyota.aichi.jp</t>
    <phoneticPr fontId="1"/>
  </si>
  <si>
    <t>FAX番号</t>
    <rPh sb="3" eb="5">
      <t>バンゴウ</t>
    </rPh>
    <phoneticPr fontId="1"/>
  </si>
  <si>
    <t>0565‐34‐6034</t>
    <phoneticPr fontId="1"/>
  </si>
  <si>
    <t>※４月、10月の各10日までに提出してください。</t>
    <phoneticPr fontId="1"/>
  </si>
  <si>
    <t>※４月、10月の各10日までに提出してください。</t>
    <rPh sb="2" eb="3">
      <t>ガツ</t>
    </rPh>
    <rPh sb="6" eb="7">
      <t>ガツ</t>
    </rPh>
    <rPh sb="8" eb="9">
      <t>カク</t>
    </rPh>
    <rPh sb="11" eb="12">
      <t>ニチ</t>
    </rPh>
    <rPh sb="15" eb="17">
      <t>テイシュツ</t>
    </rPh>
    <phoneticPr fontId="1"/>
  </si>
  <si>
    <r>
      <t>・更新手続き中の入所者については、</t>
    </r>
    <r>
      <rPr>
        <b/>
        <u/>
        <sz val="11"/>
        <rFont val="ＭＳ ゴシック"/>
        <family val="3"/>
        <charset val="128"/>
      </rPr>
      <t>従前の介護度等欄に記入してください。</t>
    </r>
    <r>
      <rPr>
        <b/>
        <sz val="11"/>
        <rFont val="ＭＳ ゴシック"/>
        <family val="3"/>
        <charset val="128"/>
      </rPr>
      <t xml:space="preserve">
・認定手続き中や自立等、要支援、要介護以外の入所者については、</t>
    </r>
    <r>
      <rPr>
        <b/>
        <u/>
        <sz val="11"/>
        <rFont val="ＭＳ ゴシック"/>
        <family val="3"/>
        <charset val="128"/>
      </rPr>
      <t>自立等の欄に記入してください。</t>
    </r>
    <r>
      <rPr>
        <b/>
        <sz val="11"/>
        <rFont val="ＭＳ ゴシック"/>
        <family val="3"/>
        <charset val="128"/>
      </rPr>
      <t xml:space="preserve">
・</t>
    </r>
    <r>
      <rPr>
        <b/>
        <u/>
        <sz val="11"/>
        <rFont val="ＭＳ ゴシック"/>
        <family val="3"/>
        <charset val="128"/>
      </rPr>
      <t>「施設全体の入所者数（Ａ）＝ 要介護度等の状況の計（Ｂ）」となります。</t>
    </r>
    <rPh sb="1" eb="3">
      <t>コウシン</t>
    </rPh>
    <rPh sb="3" eb="5">
      <t>テツヅ</t>
    </rPh>
    <rPh sb="6" eb="7">
      <t>チュウ</t>
    </rPh>
    <rPh sb="8" eb="11">
      <t>ニュウショシャ</t>
    </rPh>
    <rPh sb="17" eb="19">
      <t>ジュウゼン</t>
    </rPh>
    <rPh sb="20" eb="22">
      <t>カイゴ</t>
    </rPh>
    <rPh sb="22" eb="23">
      <t>ド</t>
    </rPh>
    <rPh sb="23" eb="24">
      <t>トウ</t>
    </rPh>
    <rPh sb="24" eb="25">
      <t>ラン</t>
    </rPh>
    <rPh sb="26" eb="28">
      <t>キニュウ</t>
    </rPh>
    <rPh sb="37" eb="39">
      <t>ニンテイ</t>
    </rPh>
    <rPh sb="44" eb="46">
      <t>ジリツ</t>
    </rPh>
    <rPh sb="46" eb="47">
      <t>ナド</t>
    </rPh>
    <rPh sb="48" eb="51">
      <t>ヨウシエン</t>
    </rPh>
    <rPh sb="52" eb="53">
      <t>ヨウ</t>
    </rPh>
    <rPh sb="53" eb="55">
      <t>カイゴ</t>
    </rPh>
    <rPh sb="55" eb="57">
      <t>イガイ</t>
    </rPh>
    <rPh sb="58" eb="61">
      <t>ニュウショシャ</t>
    </rPh>
    <rPh sb="67" eb="69">
      <t>ジリツ</t>
    </rPh>
    <rPh sb="69" eb="70">
      <t>トウ</t>
    </rPh>
    <rPh sb="85" eb="87">
      <t>シセツ</t>
    </rPh>
    <rPh sb="87" eb="89">
      <t>ゼンタイ</t>
    </rPh>
    <rPh sb="90" eb="92">
      <t>ニュウショ</t>
    </rPh>
    <rPh sb="92" eb="93">
      <t>シャ</t>
    </rPh>
    <rPh sb="93" eb="94">
      <t>スウ</t>
    </rPh>
    <rPh sb="105" eb="107">
      <t>ジョウキョウ</t>
    </rPh>
    <phoneticPr fontId="1"/>
  </si>
  <si>
    <t>kaigohoken@city.toyota.aichi.jp</t>
    <phoneticPr fontId="1"/>
  </si>
  <si>
    <t>豊田市福祉部介護保険課
施設担当宛て</t>
    <rPh sb="0" eb="2">
      <t>トヨタ</t>
    </rPh>
    <rPh sb="2" eb="3">
      <t>シ</t>
    </rPh>
    <rPh sb="3" eb="5">
      <t>フクシ</t>
    </rPh>
    <rPh sb="5" eb="6">
      <t>ブ</t>
    </rPh>
    <rPh sb="6" eb="8">
      <t>カイゴ</t>
    </rPh>
    <rPh sb="8" eb="10">
      <t>ホケン</t>
    </rPh>
    <rPh sb="10" eb="11">
      <t>カ</t>
    </rPh>
    <rPh sb="12" eb="14">
      <t>シセツ</t>
    </rPh>
    <rPh sb="14" eb="16">
      <t>タントウ</t>
    </rPh>
    <rPh sb="16" eb="17">
      <t>アテ</t>
    </rPh>
    <phoneticPr fontId="1"/>
  </si>
  <si>
    <t>整理番号</t>
    <rPh sb="0" eb="4">
      <t>セイリバンゴウ</t>
    </rPh>
    <phoneticPr fontId="1"/>
  </si>
  <si>
    <t>様式中の「整理番号」については、下表を確認し、記入してください。</t>
    <rPh sb="0" eb="2">
      <t>ヨウシキ</t>
    </rPh>
    <rPh sb="2" eb="3">
      <t>チュウ</t>
    </rPh>
    <rPh sb="5" eb="9">
      <t>セイリバンゴウ</t>
    </rPh>
    <rPh sb="16" eb="18">
      <t>カヒョウ</t>
    </rPh>
    <rPh sb="19" eb="21">
      <t>カクニン</t>
    </rPh>
    <rPh sb="23" eb="25">
      <t>キニュウ</t>
    </rPh>
    <phoneticPr fontId="1"/>
  </si>
  <si>
    <t>施設名</t>
    <rPh sb="0" eb="3">
      <t>シセツメイ</t>
    </rPh>
    <phoneticPr fontId="1"/>
  </si>
  <si>
    <t>特別養護老人ホーム</t>
    <rPh sb="0" eb="6">
      <t>トクベツヨウゴロウジン</t>
    </rPh>
    <phoneticPr fontId="23"/>
  </si>
  <si>
    <t>（地域密着型）特別養護老人ホーム</t>
    <rPh sb="1" eb="6">
      <t>チイキミッチャクガタ</t>
    </rPh>
    <rPh sb="7" eb="13">
      <t>トクベツヨウゴロウジン</t>
    </rPh>
    <phoneticPr fontId="23"/>
  </si>
  <si>
    <t>特別養護老人ホーム豊田福寿園</t>
    <rPh sb="9" eb="11">
      <t>トヨタ</t>
    </rPh>
    <rPh sb="11" eb="14">
      <t>フクジュエン</t>
    </rPh>
    <phoneticPr fontId="23"/>
  </si>
  <si>
    <t>特別養護老人ホームとよた苑</t>
    <rPh sb="12" eb="13">
      <t>エン</t>
    </rPh>
    <phoneticPr fontId="23"/>
  </si>
  <si>
    <t>特別養護老人ホームみなみ福寿園</t>
    <rPh sb="12" eb="15">
      <t>フクジュエン</t>
    </rPh>
    <phoneticPr fontId="23"/>
  </si>
  <si>
    <t>特別養護老人ホームすばる</t>
    <phoneticPr fontId="1"/>
  </si>
  <si>
    <t>特別養護老人ホーム豊水園</t>
    <rPh sb="9" eb="10">
      <t>ホウ</t>
    </rPh>
    <rPh sb="10" eb="11">
      <t>スイ</t>
    </rPh>
    <rPh sb="11" eb="12">
      <t>エン</t>
    </rPh>
    <phoneticPr fontId="23"/>
  </si>
  <si>
    <t>特別養護老人ホーム豊田みのり園</t>
    <rPh sb="9" eb="11">
      <t>トヨタ</t>
    </rPh>
    <rPh sb="14" eb="15">
      <t>エン</t>
    </rPh>
    <phoneticPr fontId="23"/>
  </si>
  <si>
    <t>特別養護老人ホーム小原安立</t>
    <rPh sb="9" eb="11">
      <t>オバラ</t>
    </rPh>
    <rPh sb="11" eb="13">
      <t>アンリュウ</t>
    </rPh>
    <phoneticPr fontId="23"/>
  </si>
  <si>
    <t>特別養護老人ホーム巴の里</t>
    <rPh sb="9" eb="10">
      <t>トモエ</t>
    </rPh>
    <rPh sb="11" eb="12">
      <t>サト</t>
    </rPh>
    <phoneticPr fontId="23"/>
  </si>
  <si>
    <t>特別養護老人ホームひまわりの街</t>
    <rPh sb="14" eb="15">
      <t>マチ</t>
    </rPh>
    <phoneticPr fontId="23"/>
  </si>
  <si>
    <t>特別養護老人ホーム第２とよた苑</t>
    <rPh sb="9" eb="10">
      <t>ダイ</t>
    </rPh>
    <rPh sb="14" eb="15">
      <t>ソノ</t>
    </rPh>
    <phoneticPr fontId="23"/>
  </si>
  <si>
    <t>特別養護老人ホーム笑いの家</t>
    <rPh sb="9" eb="10">
      <t>ワラ</t>
    </rPh>
    <rPh sb="12" eb="13">
      <t>イエ</t>
    </rPh>
    <phoneticPr fontId="23"/>
  </si>
  <si>
    <t>特別養護老人ホームアメニティ豊田駅前</t>
    <rPh sb="14" eb="18">
      <t>トヨタエキマエ</t>
    </rPh>
    <phoneticPr fontId="23"/>
  </si>
  <si>
    <t>特別養護老人ホーム三九園</t>
    <phoneticPr fontId="1"/>
  </si>
  <si>
    <t>ユニット型特別養護老人ホーム三九園</t>
    <rPh sb="4" eb="5">
      <t>ガタ</t>
    </rPh>
    <phoneticPr fontId="1"/>
  </si>
  <si>
    <t>特別養護老人ホームくらがいけ</t>
    <phoneticPr fontId="1"/>
  </si>
  <si>
    <t>特別養護老人ホームうねべの里</t>
    <rPh sb="13" eb="14">
      <t>サト</t>
    </rPh>
    <phoneticPr fontId="23"/>
  </si>
  <si>
    <t>特別養護老人ホームこささの里</t>
    <rPh sb="13" eb="14">
      <t>サト</t>
    </rPh>
    <phoneticPr fontId="23"/>
  </si>
  <si>
    <t>特別養護老人ホームひまわり邸</t>
    <rPh sb="13" eb="14">
      <t>テイ</t>
    </rPh>
    <phoneticPr fontId="23"/>
  </si>
  <si>
    <t>特別養護老人ホーム豊田つつみ園</t>
    <rPh sb="9" eb="11">
      <t>トヨタ</t>
    </rPh>
    <rPh sb="14" eb="15">
      <t>エン</t>
    </rPh>
    <phoneticPr fontId="23"/>
  </si>
  <si>
    <t>特別養護老人ホーム第２すばる</t>
    <rPh sb="9" eb="10">
      <t>ダイ</t>
    </rPh>
    <phoneticPr fontId="23"/>
  </si>
  <si>
    <t>特別養護老人ホーム保見の里</t>
    <rPh sb="9" eb="11">
      <t>ホミ</t>
    </rPh>
    <rPh sb="12" eb="13">
      <t>サト</t>
    </rPh>
    <phoneticPr fontId="23"/>
  </si>
  <si>
    <t>特別養護老人ホーム石野の里</t>
    <rPh sb="9" eb="11">
      <t>イシノ</t>
    </rPh>
    <rPh sb="12" eb="13">
      <t>サト</t>
    </rPh>
    <phoneticPr fontId="23"/>
  </si>
  <si>
    <t>特別養護老人ホーム豊田わかばやし園</t>
    <rPh sb="9" eb="11">
      <t>トヨタ</t>
    </rPh>
    <rPh sb="16" eb="17">
      <t>エン</t>
    </rPh>
    <phoneticPr fontId="23"/>
  </si>
  <si>
    <t>特別養護老人ホーム猿投の楽園</t>
    <rPh sb="9" eb="11">
      <t>サナゲ</t>
    </rPh>
    <rPh sb="12" eb="14">
      <t>ラクエン</t>
    </rPh>
    <phoneticPr fontId="23"/>
  </si>
  <si>
    <t>特別養護老人ホーム益富の楽園</t>
    <phoneticPr fontId="1"/>
  </si>
  <si>
    <t>特別養護老人ホーム藤岡の楽園</t>
    <rPh sb="9" eb="11">
      <t>フジオカ</t>
    </rPh>
    <rPh sb="12" eb="14">
      <t>ラクエン</t>
    </rPh>
    <phoneticPr fontId="23"/>
  </si>
  <si>
    <t>施設種別</t>
    <rPh sb="0" eb="4">
      <t>フジオカラクエン</t>
    </rPh>
    <phoneticPr fontId="23"/>
  </si>
  <si>
    <t>養護老人ホーム</t>
    <rPh sb="0" eb="4">
      <t>ヨウゴロウジン</t>
    </rPh>
    <phoneticPr fontId="1"/>
  </si>
  <si>
    <t>養護老人ホーム若草苑</t>
    <rPh sb="0" eb="4">
      <t>ヨウゴロウジン</t>
    </rPh>
    <rPh sb="7" eb="9">
      <t>ワカクサ</t>
    </rPh>
    <rPh sb="9" eb="10">
      <t>エン</t>
    </rPh>
    <phoneticPr fontId="1"/>
  </si>
  <si>
    <t>軽費老人ホーム</t>
    <rPh sb="0" eb="4">
      <t>ケイヒロウジン</t>
    </rPh>
    <phoneticPr fontId="1"/>
  </si>
  <si>
    <t>ケアハウス豊田</t>
    <rPh sb="5" eb="7">
      <t>トヨタ</t>
    </rPh>
    <phoneticPr fontId="1"/>
  </si>
  <si>
    <t>ケアハウスみなみ</t>
    <phoneticPr fontId="1"/>
  </si>
  <si>
    <t>有料老人ホーム</t>
    <rPh sb="0" eb="4">
      <t>ユウリョウロウジン</t>
    </rPh>
    <phoneticPr fontId="1"/>
  </si>
  <si>
    <t>敬愛苑</t>
  </si>
  <si>
    <t>老人ホームみさと</t>
  </si>
  <si>
    <t>アンサンブル豊田曙</t>
    <rPh sb="6" eb="8">
      <t>トヨタ</t>
    </rPh>
    <rPh sb="8" eb="9">
      <t>アケボノ</t>
    </rPh>
    <phoneticPr fontId="24"/>
  </si>
  <si>
    <t>あっとほーむ藤岡</t>
    <rPh sb="6" eb="8">
      <t>フジオカ</t>
    </rPh>
    <phoneticPr fontId="24"/>
  </si>
  <si>
    <t>ナーシングホーム寿々豊田</t>
    <rPh sb="8" eb="9">
      <t>ジュ</t>
    </rPh>
    <rPh sb="10" eb="12">
      <t>トヨタ</t>
    </rPh>
    <phoneticPr fontId="24"/>
  </si>
  <si>
    <t>四季彩けやき</t>
    <rPh sb="0" eb="3">
      <t>シキサイ</t>
    </rPh>
    <phoneticPr fontId="24"/>
  </si>
  <si>
    <t>笑和とよた</t>
    <rPh sb="0" eb="1">
      <t>ワラ</t>
    </rPh>
    <rPh sb="1" eb="2">
      <t>ワ</t>
    </rPh>
    <phoneticPr fontId="25"/>
  </si>
  <si>
    <t>すまいる駒場　介護付有料老人ホーム</t>
    <rPh sb="7" eb="10">
      <t>カイゴツ</t>
    </rPh>
    <rPh sb="10" eb="14">
      <t>ユウリョウロウジン</t>
    </rPh>
    <phoneticPr fontId="1"/>
  </si>
  <si>
    <t>有料老人ホーム　ラルガパティオ柿本</t>
    <rPh sb="0" eb="4">
      <t>ユウリョウロウジン</t>
    </rPh>
    <phoneticPr fontId="1"/>
  </si>
  <si>
    <t>住宅型有料老人ホーム　ハートリンク豊田</t>
    <rPh sb="0" eb="3">
      <t>ジュウタクガタ</t>
    </rPh>
    <rPh sb="3" eb="7">
      <t>ユウリョウロウジン</t>
    </rPh>
    <rPh sb="17" eb="19">
      <t>トヨタ</t>
    </rPh>
    <phoneticPr fontId="24"/>
  </si>
  <si>
    <t>四季彩　豊田</t>
    <rPh sb="0" eb="2">
      <t>シキ</t>
    </rPh>
    <rPh sb="2" eb="3">
      <t>イロドリ</t>
    </rPh>
    <rPh sb="4" eb="6">
      <t>トヨタ</t>
    </rPh>
    <phoneticPr fontId="24"/>
  </si>
  <si>
    <t>住宅型有料老人ホーム　スローライフ琴葉とよた</t>
    <rPh sb="0" eb="2">
      <t>ジュウタク</t>
    </rPh>
    <rPh sb="2" eb="3">
      <t>ガタ</t>
    </rPh>
    <rPh sb="3" eb="5">
      <t>ユウリョウ</t>
    </rPh>
    <rPh sb="5" eb="7">
      <t>ロウジン</t>
    </rPh>
    <rPh sb="17" eb="18">
      <t>コト</t>
    </rPh>
    <rPh sb="18" eb="19">
      <t>ハ</t>
    </rPh>
    <phoneticPr fontId="24"/>
  </si>
  <si>
    <t>有料老人ホーム　ラルガヴィーダ</t>
    <rPh sb="0" eb="4">
      <t>ユウリョウロウジン</t>
    </rPh>
    <phoneticPr fontId="1"/>
  </si>
  <si>
    <t>特定施設老人ホーム　豊田介護センタースミレ</t>
    <rPh sb="0" eb="4">
      <t>トクテイシセツ</t>
    </rPh>
    <rPh sb="4" eb="6">
      <t>ロウジン</t>
    </rPh>
    <phoneticPr fontId="1"/>
  </si>
  <si>
    <t>有料老人ホーム　豊田ほっとかん</t>
    <rPh sb="0" eb="4">
      <t>ユウリョウロウジン</t>
    </rPh>
    <phoneticPr fontId="1"/>
  </si>
  <si>
    <t>有料老人ホーム　ハッピーライフ</t>
    <rPh sb="0" eb="4">
      <t>ユウリョウロウジン</t>
    </rPh>
    <phoneticPr fontId="1"/>
  </si>
  <si>
    <t>住宅型有料老人ホーム　向日葵のひざし</t>
    <phoneticPr fontId="1"/>
  </si>
  <si>
    <t>住宅型有料老人ホーム　ナーシングホーム寿々　浄水</t>
    <rPh sb="19" eb="20">
      <t>ジュ</t>
    </rPh>
    <rPh sb="22" eb="24">
      <t>ジョウスイ</t>
    </rPh>
    <phoneticPr fontId="24"/>
  </si>
  <si>
    <t>住宅型有料老人ホーム　ハート</t>
    <phoneticPr fontId="1"/>
  </si>
  <si>
    <t>住宅型有料老人ホーム　あいケアホーム本地</t>
    <rPh sb="18" eb="19">
      <t>ホン</t>
    </rPh>
    <rPh sb="19" eb="20">
      <t>チ</t>
    </rPh>
    <phoneticPr fontId="24"/>
  </si>
  <si>
    <t>サービス付き高齢者向け住宅　すずらん　とよた</t>
    <rPh sb="4" eb="5">
      <t>ツ</t>
    </rPh>
    <rPh sb="6" eb="10">
      <t>コウレイシャム</t>
    </rPh>
    <rPh sb="11" eb="13">
      <t>ジュウタク</t>
    </rPh>
    <phoneticPr fontId="1"/>
  </si>
  <si>
    <t>メディカル・リハビリホーム　グランダ豊田元町</t>
    <rPh sb="18" eb="20">
      <t>トヨタ</t>
    </rPh>
    <rPh sb="20" eb="22">
      <t>モトマチ</t>
    </rPh>
    <phoneticPr fontId="24"/>
  </si>
  <si>
    <t>サービス付き高齢者向け住宅　樟音（くすね）</t>
    <rPh sb="14" eb="15">
      <t>クス</t>
    </rPh>
    <rPh sb="15" eb="16">
      <t>オト</t>
    </rPh>
    <phoneticPr fontId="24"/>
  </si>
  <si>
    <t>クルール豊田上挙母</t>
    <rPh sb="4" eb="6">
      <t>トヨタ</t>
    </rPh>
    <rPh sb="6" eb="9">
      <t>ウワゴロモ</t>
    </rPh>
    <phoneticPr fontId="1"/>
  </si>
  <si>
    <t>向日葵ひざし市木</t>
    <rPh sb="0" eb="3">
      <t>ヒマワリ</t>
    </rPh>
    <rPh sb="6" eb="8">
      <t>イチギ</t>
    </rPh>
    <phoneticPr fontId="1"/>
  </si>
  <si>
    <t>有料老人ホーム　サントピア豊田みたち</t>
    <rPh sb="0" eb="4">
      <t>ユウリョウロウジン</t>
    </rPh>
    <phoneticPr fontId="1"/>
  </si>
  <si>
    <t>住宅型有料老人ホーム　ハートⅡ番館</t>
    <rPh sb="15" eb="17">
      <t>バンカン</t>
    </rPh>
    <phoneticPr fontId="24"/>
  </si>
  <si>
    <t>住宅型有料老人ホーム　デイジーとよた</t>
    <phoneticPr fontId="1"/>
  </si>
  <si>
    <t>クルール豊田吉原東館</t>
    <rPh sb="4" eb="6">
      <t>トヨタ</t>
    </rPh>
    <rPh sb="6" eb="8">
      <t>ヨシハラ</t>
    </rPh>
    <rPh sb="8" eb="10">
      <t>ヒガシカン</t>
    </rPh>
    <phoneticPr fontId="1"/>
  </si>
  <si>
    <t>障がい者向けホーム　カルミアの郷</t>
    <rPh sb="0" eb="1">
      <t>ショウ</t>
    </rPh>
    <rPh sb="3" eb="4">
      <t>シャ</t>
    </rPh>
    <rPh sb="4" eb="5">
      <t>ム</t>
    </rPh>
    <rPh sb="15" eb="16">
      <t>サト</t>
    </rPh>
    <phoneticPr fontId="24"/>
  </si>
  <si>
    <t>サービス付き高齢者向け住宅すずらんとよた　第２</t>
    <rPh sb="21" eb="22">
      <t>ダイ</t>
    </rPh>
    <phoneticPr fontId="24"/>
  </si>
  <si>
    <t>住宅型有料老人ホームエルステージ豊田</t>
    <rPh sb="16" eb="18">
      <t>トヨタ</t>
    </rPh>
    <phoneticPr fontId="24"/>
  </si>
  <si>
    <t>サンライズ上豊田</t>
    <rPh sb="5" eb="8">
      <t>カミトヨタ</t>
    </rPh>
    <phoneticPr fontId="24"/>
  </si>
  <si>
    <t>クルール豊田吉原西館</t>
    <rPh sb="8" eb="9">
      <t>ニシ</t>
    </rPh>
    <phoneticPr fontId="1"/>
  </si>
  <si>
    <t>有料老人ホーム　至福の優</t>
    <rPh sb="0" eb="4">
      <t>ユウリョウロウジン</t>
    </rPh>
    <rPh sb="8" eb="10">
      <t>シフク</t>
    </rPh>
    <rPh sb="11" eb="12">
      <t>ユウ</t>
    </rPh>
    <phoneticPr fontId="24"/>
  </si>
  <si>
    <t>Ｔ－グランシア水源</t>
    <rPh sb="7" eb="9">
      <t>スイゲン</t>
    </rPh>
    <phoneticPr fontId="1"/>
  </si>
  <si>
    <t>介護付有料老人ホーム　ころもガーデン</t>
    <rPh sb="0" eb="3">
      <t>カイゴツ</t>
    </rPh>
    <phoneticPr fontId="1"/>
  </si>
  <si>
    <t>サービス付き高齢者向け住宅　アメニティ豊田駅前</t>
    <rPh sb="19" eb="21">
      <t>トヨタ</t>
    </rPh>
    <rPh sb="21" eb="23">
      <t>エキマエ</t>
    </rPh>
    <phoneticPr fontId="1"/>
  </si>
  <si>
    <t>住宅型有料老人ホーム　サンライズ泉公園</t>
    <rPh sb="16" eb="19">
      <t>イズミコウエン</t>
    </rPh>
    <phoneticPr fontId="24"/>
  </si>
  <si>
    <t>金木犀</t>
    <rPh sb="0" eb="3">
      <t>キンモクセイ</t>
    </rPh>
    <phoneticPr fontId="1"/>
  </si>
  <si>
    <t>豊田市福祉部介護保険課
施設担当宛て</t>
    <phoneticPr fontId="1"/>
  </si>
  <si>
    <t>kaigohoken@city.toyota.aichi.jp</t>
    <phoneticPr fontId="1"/>
  </si>
  <si>
    <t>FAX番号</t>
    <phoneticPr fontId="1"/>
  </si>
  <si>
    <t>0565-34-6034</t>
    <phoneticPr fontId="1"/>
  </si>
  <si>
    <t>老人ホーム　ますとみ</t>
    <rPh sb="0" eb="2">
      <t>ロウジン</t>
    </rPh>
    <phoneticPr fontId="1"/>
  </si>
  <si>
    <t>集計用連番</t>
    <rPh sb="0" eb="2">
      <t>シュウケイ</t>
    </rPh>
    <rPh sb="2" eb="3">
      <t>ヨウ</t>
    </rPh>
    <rPh sb="3" eb="5">
      <t>レンバン</t>
    </rPh>
    <phoneticPr fontId="1"/>
  </si>
  <si>
    <t>定員</t>
  </si>
  <si>
    <t>当月初日</t>
    <phoneticPr fontId="25"/>
  </si>
  <si>
    <t>要介護度認定申請中</t>
    <rPh sb="0" eb="1">
      <t>ヨウ</t>
    </rPh>
    <rPh sb="1" eb="3">
      <t>カイゴ</t>
    </rPh>
    <rPh sb="3" eb="4">
      <t>ド</t>
    </rPh>
    <rPh sb="4" eb="6">
      <t>ニンテイ</t>
    </rPh>
    <rPh sb="6" eb="9">
      <t>シンセイチュウ</t>
    </rPh>
    <phoneticPr fontId="25"/>
  </si>
  <si>
    <t>要介護１</t>
  </si>
  <si>
    <t>要介護２</t>
  </si>
  <si>
    <t>要介護３</t>
  </si>
  <si>
    <t>要介護４</t>
  </si>
  <si>
    <t>要介護５</t>
  </si>
  <si>
    <t>計</t>
  </si>
  <si>
    <t>入所率</t>
    <rPh sb="0" eb="2">
      <t>ニュウショ</t>
    </rPh>
    <rPh sb="2" eb="3">
      <t>リツ</t>
    </rPh>
    <phoneticPr fontId="25"/>
  </si>
  <si>
    <t>（入院等で不在のもの）引いた入所率</t>
    <rPh sb="11" eb="12">
      <t>ヒ</t>
    </rPh>
    <rPh sb="14" eb="16">
      <t>ニュウショ</t>
    </rPh>
    <rPh sb="16" eb="17">
      <t>リツ</t>
    </rPh>
    <phoneticPr fontId="25"/>
  </si>
  <si>
    <t>県内からの入所者募集の希望</t>
    <rPh sb="0" eb="2">
      <t>ケンナイ</t>
    </rPh>
    <rPh sb="5" eb="10">
      <t>ニュウショシャボシュウ</t>
    </rPh>
    <rPh sb="11" eb="13">
      <t>キボウ</t>
    </rPh>
    <phoneticPr fontId="25"/>
  </si>
  <si>
    <t>入所者</t>
    <rPh sb="0" eb="3">
      <t>ニュウショシャ</t>
    </rPh>
    <phoneticPr fontId="25"/>
  </si>
  <si>
    <t>（入院等で不在のもの）</t>
    <rPh sb="1" eb="3">
      <t>ニュウイン</t>
    </rPh>
    <rPh sb="3" eb="4">
      <t>トウ</t>
    </rPh>
    <rPh sb="5" eb="7">
      <t>フザイ</t>
    </rPh>
    <phoneticPr fontId="25"/>
  </si>
  <si>
    <t>入所
申込者数</t>
    <phoneticPr fontId="25"/>
  </si>
  <si>
    <t>特養</t>
    <rPh sb="0" eb="2">
      <t>トクヨウ</t>
    </rPh>
    <phoneticPr fontId="1"/>
  </si>
  <si>
    <t>特養（地密）</t>
    <rPh sb="0" eb="2">
      <t>トクヨウ</t>
    </rPh>
    <rPh sb="3" eb="4">
      <t>ジ</t>
    </rPh>
    <rPh sb="4" eb="5">
      <t>ヒソカ</t>
    </rPh>
    <phoneticPr fontId="1"/>
  </si>
  <si>
    <t>連番</t>
    <rPh sb="0" eb="2">
      <t>レンバン</t>
    </rPh>
    <phoneticPr fontId="1"/>
  </si>
  <si>
    <t>養護</t>
    <rPh sb="0" eb="2">
      <t>ヨウゴ</t>
    </rPh>
    <phoneticPr fontId="1"/>
  </si>
  <si>
    <t>定員</t>
    <rPh sb="0" eb="2">
      <t>テイイン</t>
    </rPh>
    <phoneticPr fontId="25"/>
  </si>
  <si>
    <t>特定施設
定員</t>
    <rPh sb="0" eb="2">
      <t>トクテイ</t>
    </rPh>
    <rPh sb="2" eb="4">
      <t>シセツ</t>
    </rPh>
    <rPh sb="5" eb="7">
      <t>テイイン</t>
    </rPh>
    <phoneticPr fontId="25"/>
  </si>
  <si>
    <t>当月初日</t>
    <rPh sb="0" eb="2">
      <t>トウゲツ</t>
    </rPh>
    <rPh sb="2" eb="3">
      <t>ショ</t>
    </rPh>
    <rPh sb="3" eb="4">
      <t>ジツ</t>
    </rPh>
    <phoneticPr fontId="25"/>
  </si>
  <si>
    <t xml:space="preserve"> 特定施設</t>
    <rPh sb="1" eb="3">
      <t>トクテイ</t>
    </rPh>
    <rPh sb="3" eb="5">
      <t>シセツ</t>
    </rPh>
    <phoneticPr fontId="25"/>
  </si>
  <si>
    <t>自立</t>
    <rPh sb="0" eb="2">
      <t>ジリツ</t>
    </rPh>
    <phoneticPr fontId="25"/>
  </si>
  <si>
    <t>要支援１</t>
    <rPh sb="0" eb="3">
      <t>ヨウシエン</t>
    </rPh>
    <phoneticPr fontId="25"/>
  </si>
  <si>
    <t>要支援２</t>
    <rPh sb="0" eb="1">
      <t>ヨウ</t>
    </rPh>
    <rPh sb="1" eb="3">
      <t>シエン</t>
    </rPh>
    <phoneticPr fontId="25"/>
  </si>
  <si>
    <t>要介護１</t>
    <rPh sb="0" eb="3">
      <t>ヨウカイゴ</t>
    </rPh>
    <phoneticPr fontId="25"/>
  </si>
  <si>
    <t>要介護２</t>
    <rPh sb="0" eb="3">
      <t>ヨウカイゴ</t>
    </rPh>
    <phoneticPr fontId="25"/>
  </si>
  <si>
    <t>要介護３</t>
    <rPh sb="0" eb="3">
      <t>ヨウカイゴ</t>
    </rPh>
    <phoneticPr fontId="25"/>
  </si>
  <si>
    <t>要介護４</t>
    <rPh sb="0" eb="3">
      <t>ヨウカイゴ</t>
    </rPh>
    <phoneticPr fontId="25"/>
  </si>
  <si>
    <t>要介護５</t>
    <rPh sb="0" eb="3">
      <t>ヨウカイゴ</t>
    </rPh>
    <phoneticPr fontId="25"/>
  </si>
  <si>
    <t>計</t>
    <rPh sb="0" eb="1">
      <t>ケイ</t>
    </rPh>
    <phoneticPr fontId="25"/>
  </si>
  <si>
    <t>軽費</t>
    <rPh sb="0" eb="2">
      <t>ケイヒ</t>
    </rPh>
    <phoneticPr fontId="1"/>
  </si>
  <si>
    <t>特定定員</t>
    <rPh sb="0" eb="2">
      <t>トクテイ</t>
    </rPh>
    <rPh sb="2" eb="4">
      <t>テイイン</t>
    </rPh>
    <phoneticPr fontId="25"/>
  </si>
  <si>
    <t xml:space="preserve"> 当月初日</t>
    <rPh sb="1" eb="3">
      <t>トウゲツ</t>
    </rPh>
    <rPh sb="3" eb="4">
      <t>ショ</t>
    </rPh>
    <rPh sb="4" eb="5">
      <t>ジツ</t>
    </rPh>
    <phoneticPr fontId="25"/>
  </si>
  <si>
    <t xml:space="preserve"> 特定施設入所者生活介護</t>
    <rPh sb="1" eb="3">
      <t>トクテイ</t>
    </rPh>
    <rPh sb="3" eb="5">
      <t>シセツ</t>
    </rPh>
    <rPh sb="5" eb="7">
      <t>ニュウショ</t>
    </rPh>
    <rPh sb="7" eb="8">
      <t>シャ</t>
    </rPh>
    <rPh sb="8" eb="10">
      <t>セイカツ</t>
    </rPh>
    <rPh sb="10" eb="12">
      <t>カイゴ</t>
    </rPh>
    <phoneticPr fontId="25"/>
  </si>
  <si>
    <t>有料</t>
    <rPh sb="0" eb="2">
      <t>ユウリョウ</t>
    </rPh>
    <phoneticPr fontId="1"/>
  </si>
  <si>
    <t>入居率</t>
    <rPh sb="0" eb="2">
      <t>ニュウキョ</t>
    </rPh>
    <rPh sb="2" eb="3">
      <t>リツ</t>
    </rPh>
    <phoneticPr fontId="25"/>
  </si>
  <si>
    <t>（入院等で不在のもの）引いた入居率</t>
    <rPh sb="11" eb="12">
      <t>ヒ</t>
    </rPh>
    <rPh sb="14" eb="16">
      <t>ニュウキョ</t>
    </rPh>
    <rPh sb="16" eb="17">
      <t>リツ</t>
    </rPh>
    <phoneticPr fontId="25"/>
  </si>
  <si>
    <t>種別</t>
    <rPh sb="0" eb="2">
      <t>シュベツ</t>
    </rPh>
    <phoneticPr fontId="25"/>
  </si>
  <si>
    <t>入居者</t>
    <rPh sb="0" eb="3">
      <t>ニュウキョシャ</t>
    </rPh>
    <phoneticPr fontId="25"/>
  </si>
  <si>
    <t>整理
番号</t>
    <rPh sb="0" eb="2">
      <t>セイリ</t>
    </rPh>
    <rPh sb="3" eb="5">
      <t>バンゴウ</t>
    </rPh>
    <phoneticPr fontId="1"/>
  </si>
  <si>
    <t>-</t>
    <phoneticPr fontId="1"/>
  </si>
  <si>
    <t>医心館　豊田</t>
    <rPh sb="0" eb="1">
      <t>イ</t>
    </rPh>
    <rPh sb="1" eb="2">
      <t>ココロ</t>
    </rPh>
    <rPh sb="2" eb="3">
      <t>カン</t>
    </rPh>
    <rPh sb="4" eb="6">
      <t>トヨタ</t>
    </rPh>
    <phoneticPr fontId="1"/>
  </si>
  <si>
    <t>elua life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</si>
</sst>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#,##0_ 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6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4"/>
      <color theme="1"/>
      <name val="ＭＳ ゴシック"/>
      <family val="3"/>
      <charset val="128"/>
    </font>
    <font>
      <sz val="11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/>
    <xf numFmtId="0" fontId="23" fillId="0" borderId="0"/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shrinkToFit="1"/>
    </xf>
    <xf numFmtId="0" fontId="21" fillId="0" borderId="1" xfId="0" applyFont="1" applyBorder="1">
      <alignment vertical="center"/>
    </xf>
    <xf numFmtId="38" fontId="26" fillId="0" borderId="1" xfId="2" applyFont="1" applyFill="1" applyBorder="1" applyAlignment="1">
      <alignment vertical="center" shrinkToFit="1"/>
    </xf>
    <xf numFmtId="38" fontId="21" fillId="0" borderId="1" xfId="2" applyFont="1" applyFill="1" applyBorder="1" applyAlignment="1">
      <alignment vertical="center" shrinkToFit="1"/>
    </xf>
    <xf numFmtId="176" fontId="21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38" fontId="26" fillId="0" borderId="1" xfId="2" applyFont="1" applyFill="1" applyBorder="1" applyAlignment="1">
      <alignment horizontal="center" vertical="center" shrinkToFit="1"/>
    </xf>
    <xf numFmtId="0" fontId="28" fillId="4" borderId="38" xfId="0" applyFont="1" applyFill="1" applyBorder="1" applyAlignment="1">
      <alignment horizontal="center" vertical="center" shrinkToFit="1"/>
    </xf>
    <xf numFmtId="0" fontId="29" fillId="4" borderId="36" xfId="0" applyFont="1" applyFill="1" applyBorder="1" applyAlignment="1">
      <alignment horizontal="center" vertical="center" wrapText="1"/>
    </xf>
    <xf numFmtId="38" fontId="24" fillId="4" borderId="39" xfId="3" applyFont="1" applyFill="1" applyBorder="1" applyAlignment="1">
      <alignment horizontal="center" vertical="center" wrapText="1" shrinkToFit="1" readingOrder="1"/>
    </xf>
    <xf numFmtId="0" fontId="28" fillId="0" borderId="38" xfId="0" applyFont="1" applyBorder="1" applyAlignment="1">
      <alignment vertical="center" shrinkToFit="1"/>
    </xf>
    <xf numFmtId="0" fontId="28" fillId="0" borderId="36" xfId="0" applyFont="1" applyBorder="1" applyAlignment="1">
      <alignment vertical="center" shrinkToFit="1"/>
    </xf>
    <xf numFmtId="0" fontId="28" fillId="0" borderId="37" xfId="0" applyFont="1" applyBorder="1" applyAlignment="1">
      <alignment vertical="center" shrinkToFit="1"/>
    </xf>
    <xf numFmtId="38" fontId="28" fillId="0" borderId="39" xfId="3" applyFont="1" applyBorder="1" applyAlignment="1">
      <alignment vertical="center" shrinkToFit="1"/>
    </xf>
    <xf numFmtId="0" fontId="28" fillId="6" borderId="39" xfId="0" applyFont="1" applyFill="1" applyBorder="1" applyAlignment="1">
      <alignment vertical="center" shrinkToFit="1"/>
    </xf>
    <xf numFmtId="9" fontId="28" fillId="0" borderId="40" xfId="4" applyFont="1" applyFill="1" applyBorder="1" applyAlignment="1">
      <alignment vertical="center" shrinkToFit="1"/>
    </xf>
    <xf numFmtId="9" fontId="28" fillId="0" borderId="39" xfId="4" applyFont="1" applyFill="1" applyBorder="1" applyAlignment="1">
      <alignment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4" borderId="36" xfId="5" applyFont="1" applyFill="1" applyBorder="1" applyAlignment="1">
      <alignment horizontal="center" vertical="center" shrinkToFit="1"/>
    </xf>
    <xf numFmtId="0" fontId="29" fillId="4" borderId="36" xfId="5" applyFont="1" applyFill="1" applyBorder="1" applyAlignment="1">
      <alignment horizontal="center" vertical="center" wrapText="1"/>
    </xf>
    <xf numFmtId="177" fontId="0" fillId="0" borderId="38" xfId="5" applyNumberFormat="1" applyFont="1" applyBorder="1" applyAlignment="1">
      <alignment vertical="center"/>
    </xf>
    <xf numFmtId="177" fontId="0" fillId="0" borderId="36" xfId="5" applyNumberFormat="1" applyFont="1" applyBorder="1" applyAlignment="1">
      <alignment vertical="center"/>
    </xf>
    <xf numFmtId="177" fontId="0" fillId="0" borderId="39" xfId="5" applyNumberFormat="1" applyFont="1" applyBorder="1" applyAlignment="1">
      <alignment vertical="center"/>
    </xf>
    <xf numFmtId="177" fontId="0" fillId="0" borderId="36" xfId="5" applyNumberFormat="1" applyFont="1" applyBorder="1" applyAlignment="1">
      <alignment horizontal="center"/>
    </xf>
    <xf numFmtId="177" fontId="0" fillId="0" borderId="40" xfId="5" applyNumberFormat="1" applyFont="1" applyBorder="1" applyAlignment="1">
      <alignment vertical="center"/>
    </xf>
    <xf numFmtId="177" fontId="0" fillId="7" borderId="37" xfId="5" applyNumberFormat="1" applyFont="1" applyFill="1" applyBorder="1" applyAlignment="1">
      <alignment vertical="center"/>
    </xf>
    <xf numFmtId="9" fontId="0" fillId="0" borderId="38" xfId="4" applyFont="1" applyFill="1" applyBorder="1" applyAlignment="1">
      <alignment horizontal="center" vertical="center" shrinkToFit="1"/>
    </xf>
    <xf numFmtId="9" fontId="0" fillId="0" borderId="39" xfId="4" applyFont="1" applyFill="1" applyBorder="1" applyAlignment="1">
      <alignment horizontal="center" vertical="center" wrapText="1"/>
    </xf>
    <xf numFmtId="177" fontId="23" fillId="0" borderId="36" xfId="5" applyNumberFormat="1" applyBorder="1" applyAlignment="1">
      <alignment vertical="center"/>
    </xf>
    <xf numFmtId="0" fontId="28" fillId="4" borderId="36" xfId="6" applyFont="1" applyFill="1" applyBorder="1" applyAlignment="1">
      <alignment horizontal="center" vertical="center" shrinkToFit="1"/>
    </xf>
    <xf numFmtId="0" fontId="29" fillId="4" borderId="36" xfId="6" applyFont="1" applyFill="1" applyBorder="1" applyAlignment="1">
      <alignment horizontal="center" vertical="center" wrapText="1"/>
    </xf>
    <xf numFmtId="38" fontId="24" fillId="4" borderId="36" xfId="3" applyFont="1" applyFill="1" applyBorder="1" applyAlignment="1">
      <alignment horizontal="center" vertical="center" wrapText="1" shrinkToFit="1" readingOrder="1"/>
    </xf>
    <xf numFmtId="0" fontId="29" fillId="4" borderId="37" xfId="6" applyFont="1" applyFill="1" applyBorder="1" applyAlignment="1">
      <alignment horizontal="center" vertical="center" wrapText="1"/>
    </xf>
    <xf numFmtId="177" fontId="23" fillId="0" borderId="36" xfId="6" applyNumberFormat="1" applyBorder="1"/>
    <xf numFmtId="177" fontId="23" fillId="0" borderId="37" xfId="6" applyNumberFormat="1" applyBorder="1"/>
    <xf numFmtId="177" fontId="23" fillId="0" borderId="38" xfId="6" applyNumberFormat="1" applyBorder="1"/>
    <xf numFmtId="177" fontId="23" fillId="7" borderId="39" xfId="6" applyNumberFormat="1" applyFill="1" applyBorder="1"/>
    <xf numFmtId="177" fontId="23" fillId="0" borderId="36" xfId="6" applyNumberFormat="1" applyBorder="1" applyAlignment="1">
      <alignment horizontal="right"/>
    </xf>
    <xf numFmtId="38" fontId="30" fillId="4" borderId="22" xfId="2" applyFont="1" applyFill="1" applyBorder="1" applyAlignment="1">
      <alignment horizontal="center" vertical="center"/>
    </xf>
    <xf numFmtId="38" fontId="30" fillId="4" borderId="19" xfId="2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vertical="center" shrinkToFit="1"/>
    </xf>
    <xf numFmtId="38" fontId="23" fillId="0" borderId="1" xfId="2" applyFont="1" applyFill="1" applyBorder="1" applyAlignment="1">
      <alignment vertical="center"/>
    </xf>
    <xf numFmtId="38" fontId="23" fillId="6" borderId="1" xfId="2" applyFont="1" applyFill="1" applyBorder="1" applyAlignment="1">
      <alignment vertical="center"/>
    </xf>
    <xf numFmtId="0" fontId="3" fillId="7" borderId="0" xfId="0" applyFont="1" applyFill="1">
      <alignment vertical="center"/>
    </xf>
    <xf numFmtId="0" fontId="28" fillId="0" borderId="5" xfId="0" applyFont="1" applyBorder="1" applyAlignment="1">
      <alignment vertical="center" shrinkToFit="1"/>
    </xf>
    <xf numFmtId="0" fontId="21" fillId="8" borderId="1" xfId="0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 shrinkToFit="1"/>
    </xf>
    <xf numFmtId="0" fontId="28" fillId="0" borderId="35" xfId="0" applyFont="1" applyBorder="1" applyAlignment="1">
      <alignment horizontal="center" vertical="center" wrapText="1" shrinkToFit="1"/>
    </xf>
    <xf numFmtId="0" fontId="28" fillId="0" borderId="41" xfId="0" applyFont="1" applyBorder="1" applyAlignment="1">
      <alignment horizontal="center" vertical="center" shrinkToFit="1"/>
    </xf>
    <xf numFmtId="0" fontId="28" fillId="4" borderId="36" xfId="0" applyFont="1" applyFill="1" applyBorder="1" applyAlignment="1">
      <alignment horizontal="center" vertical="center" shrinkToFit="1"/>
    </xf>
    <xf numFmtId="0" fontId="28" fillId="3" borderId="39" xfId="0" applyFont="1" applyFill="1" applyBorder="1" applyAlignment="1">
      <alignment horizontal="center" vertical="center" shrinkToFit="1"/>
    </xf>
    <xf numFmtId="0" fontId="28" fillId="4" borderId="40" xfId="0" applyFont="1" applyFill="1" applyBorder="1" applyAlignment="1">
      <alignment horizontal="center" vertical="center" shrinkToFit="1"/>
    </xf>
    <xf numFmtId="0" fontId="28" fillId="4" borderId="37" xfId="0" applyFont="1" applyFill="1" applyBorder="1" applyAlignment="1">
      <alignment horizontal="center" vertical="center" shrinkToFit="1"/>
    </xf>
    <xf numFmtId="0" fontId="28" fillId="4" borderId="38" xfId="0" applyFont="1" applyFill="1" applyBorder="1" applyAlignment="1">
      <alignment horizontal="center" vertical="center" shrinkToFit="1"/>
    </xf>
    <xf numFmtId="0" fontId="28" fillId="4" borderId="39" xfId="0" applyFont="1" applyFill="1" applyBorder="1" applyAlignment="1">
      <alignment horizontal="center" vertical="center" shrinkToFit="1"/>
    </xf>
    <xf numFmtId="0" fontId="24" fillId="4" borderId="38" xfId="0" applyFont="1" applyFill="1" applyBorder="1" applyAlignment="1">
      <alignment horizontal="center" vertical="center" wrapText="1" shrinkToFit="1"/>
    </xf>
    <xf numFmtId="0" fontId="24" fillId="4" borderId="38" xfId="0" applyFont="1" applyFill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9" fillId="4" borderId="39" xfId="5" applyFont="1" applyFill="1" applyBorder="1" applyAlignment="1">
      <alignment horizontal="center" vertical="center" wrapText="1"/>
    </xf>
    <xf numFmtId="0" fontId="30" fillId="4" borderId="38" xfId="5" applyFont="1" applyFill="1" applyBorder="1" applyAlignment="1">
      <alignment horizontal="center" vertical="center"/>
    </xf>
    <xf numFmtId="0" fontId="30" fillId="4" borderId="38" xfId="5" applyFont="1" applyFill="1" applyBorder="1" applyAlignment="1">
      <alignment vertical="center"/>
    </xf>
    <xf numFmtId="0" fontId="31" fillId="4" borderId="38" xfId="5" applyFont="1" applyFill="1" applyBorder="1" applyAlignment="1">
      <alignment horizontal="center" vertical="center" wrapText="1"/>
    </xf>
    <xf numFmtId="0" fontId="31" fillId="4" borderId="38" xfId="5" applyFont="1" applyFill="1" applyBorder="1" applyAlignment="1">
      <alignment vertical="center"/>
    </xf>
    <xf numFmtId="0" fontId="30" fillId="4" borderId="36" xfId="5" applyFont="1" applyFill="1" applyBorder="1" applyAlignment="1">
      <alignment horizontal="center" vertical="center"/>
    </xf>
    <xf numFmtId="0" fontId="30" fillId="4" borderId="39" xfId="5" applyFont="1" applyFill="1" applyBorder="1" applyAlignment="1">
      <alignment horizontal="center" vertical="center"/>
    </xf>
    <xf numFmtId="0" fontId="32" fillId="4" borderId="36" xfId="5" applyFont="1" applyFill="1" applyBorder="1" applyAlignment="1">
      <alignment horizontal="center" vertical="center" shrinkToFit="1"/>
    </xf>
    <xf numFmtId="0" fontId="28" fillId="4" borderId="40" xfId="5" applyFont="1" applyFill="1" applyBorder="1" applyAlignment="1">
      <alignment horizontal="center" vertical="center" shrinkToFit="1"/>
    </xf>
    <xf numFmtId="0" fontId="30" fillId="4" borderId="36" xfId="5" applyFont="1" applyFill="1" applyBorder="1" applyAlignment="1">
      <alignment horizontal="center" vertical="center" wrapText="1"/>
    </xf>
    <xf numFmtId="0" fontId="0" fillId="4" borderId="36" xfId="5" applyFont="1" applyFill="1" applyBorder="1" applyAlignment="1">
      <alignment horizontal="center" vertical="center" wrapText="1"/>
    </xf>
    <xf numFmtId="0" fontId="30" fillId="7" borderId="37" xfId="5" applyFont="1" applyFill="1" applyBorder="1" applyAlignment="1">
      <alignment horizontal="center" vertical="center"/>
    </xf>
    <xf numFmtId="0" fontId="28" fillId="4" borderId="38" xfId="5" applyFont="1" applyFill="1" applyBorder="1" applyAlignment="1">
      <alignment horizontal="center" vertical="center" shrinkToFit="1"/>
    </xf>
    <xf numFmtId="0" fontId="32" fillId="4" borderId="36" xfId="6" applyFont="1" applyFill="1" applyBorder="1" applyAlignment="1">
      <alignment horizontal="center" vertical="center"/>
    </xf>
    <xf numFmtId="0" fontId="30" fillId="7" borderId="39" xfId="6" applyFont="1" applyFill="1" applyBorder="1" applyAlignment="1">
      <alignment horizontal="center" vertical="center"/>
    </xf>
    <xf numFmtId="0" fontId="28" fillId="4" borderId="40" xfId="6" applyFont="1" applyFill="1" applyBorder="1" applyAlignment="1">
      <alignment horizontal="center" vertical="center" shrinkToFit="1"/>
    </xf>
    <xf numFmtId="0" fontId="29" fillId="4" borderId="39" xfId="6" applyFont="1" applyFill="1" applyBorder="1" applyAlignment="1">
      <alignment horizontal="center" vertical="center" wrapText="1"/>
    </xf>
    <xf numFmtId="0" fontId="23" fillId="4" borderId="36" xfId="6" applyFill="1" applyBorder="1" applyAlignment="1">
      <alignment horizontal="center" vertical="center"/>
    </xf>
    <xf numFmtId="0" fontId="32" fillId="4" borderId="36" xfId="6" applyFont="1" applyFill="1" applyBorder="1"/>
    <xf numFmtId="0" fontId="32" fillId="4" borderId="36" xfId="6" applyFont="1" applyFill="1" applyBorder="1" applyAlignment="1">
      <alignment horizontal="center" vertical="center" shrinkToFit="1"/>
    </xf>
    <xf numFmtId="0" fontId="32" fillId="4" borderId="37" xfId="6" applyFont="1" applyFill="1" applyBorder="1" applyAlignment="1">
      <alignment horizontal="center" vertical="center" shrinkToFit="1"/>
    </xf>
    <xf numFmtId="0" fontId="28" fillId="4" borderId="38" xfId="6" applyFont="1" applyFill="1" applyBorder="1" applyAlignment="1">
      <alignment horizontal="center" vertical="center" shrinkToFit="1"/>
    </xf>
    <xf numFmtId="0" fontId="30" fillId="4" borderId="36" xfId="6" applyFont="1" applyFill="1" applyBorder="1" applyAlignment="1">
      <alignment horizontal="center" vertical="center"/>
    </xf>
    <xf numFmtId="0" fontId="30" fillId="4" borderId="36" xfId="6" applyFont="1" applyFill="1" applyBorder="1" applyAlignment="1">
      <alignment horizontal="center" vertical="center" wrapText="1"/>
    </xf>
    <xf numFmtId="0" fontId="23" fillId="4" borderId="36" xfId="6" applyFill="1" applyBorder="1" applyAlignment="1">
      <alignment horizontal="center" vertical="center" wrapText="1"/>
    </xf>
    <xf numFmtId="0" fontId="30" fillId="4" borderId="38" xfId="6" applyFont="1" applyFill="1" applyBorder="1" applyAlignment="1">
      <alignment horizontal="center" vertical="center"/>
    </xf>
    <xf numFmtId="0" fontId="30" fillId="4" borderId="38" xfId="6" applyFont="1" applyFill="1" applyBorder="1" applyAlignment="1">
      <alignment vertical="center"/>
    </xf>
    <xf numFmtId="0" fontId="31" fillId="4" borderId="38" xfId="6" applyFont="1" applyFill="1" applyBorder="1" applyAlignment="1">
      <alignment horizontal="center" vertical="center" wrapText="1"/>
    </xf>
    <xf numFmtId="0" fontId="31" fillId="4" borderId="38" xfId="6" applyFont="1" applyFill="1" applyBorder="1" applyAlignment="1">
      <alignment vertical="center"/>
    </xf>
    <xf numFmtId="0" fontId="30" fillId="7" borderId="37" xfId="6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top" shrinkToFit="1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6" fillId="0" borderId="31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49" fontId="0" fillId="0" borderId="31" xfId="1" applyNumberFormat="1" applyFon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1" xfId="1" applyNumberFormat="1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7" borderId="0" xfId="0" applyFont="1" applyFill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top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top" shrinkToFit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7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5" fillId="7" borderId="0" xfId="0" applyFont="1" applyFill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9" fontId="22" fillId="0" borderId="0" xfId="4" applyFont="1">
      <alignment vertical="center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</cellXfs>
  <cellStyles count="7">
    <cellStyle name="パーセント" xfId="4" builtinId="5"/>
    <cellStyle name="ハイパーリンク" xfId="1" builtinId="8"/>
    <cellStyle name="桁区切り" xfId="3" builtinId="6"/>
    <cellStyle name="桁区切り 2" xfId="2" xr:uid="{00000000-0005-0000-0000-000001000000}"/>
    <cellStyle name="標準" xfId="0" builtinId="0"/>
    <cellStyle name="標準 2" xfId="6" xr:uid="{C8B185AF-34C9-4CDF-8748-1E58D6B32703}"/>
    <cellStyle name="標準 3" xfId="5" xr:uid="{689E1474-7AF3-44F9-A192-CEC9390F3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276225</xdr:rowOff>
        </xdr:from>
        <xdr:to>
          <xdr:col>7</xdr:col>
          <xdr:colOff>76200</xdr:colOff>
          <xdr:row>23</xdr:row>
          <xdr:rowOff>47625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</xdr:row>
          <xdr:rowOff>257175</xdr:rowOff>
        </xdr:from>
        <xdr:to>
          <xdr:col>7</xdr:col>
          <xdr:colOff>104775</xdr:colOff>
          <xdr:row>24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22</xdr:row>
          <xdr:rowOff>276225</xdr:rowOff>
        </xdr:from>
        <xdr:to>
          <xdr:col>17</xdr:col>
          <xdr:colOff>123825</xdr:colOff>
          <xdr:row>23</xdr:row>
          <xdr:rowOff>47625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76200</xdr:colOff>
      <xdr:row>20</xdr:row>
      <xdr:rowOff>28576</xdr:rowOff>
    </xdr:from>
    <xdr:to>
      <xdr:col>26</xdr:col>
      <xdr:colOff>180975</xdr:colOff>
      <xdr:row>20</xdr:row>
      <xdr:rowOff>342900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6200" y="7820026"/>
          <a:ext cx="629602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31</xdr:col>
      <xdr:colOff>400050</xdr:colOff>
      <xdr:row>2</xdr:row>
      <xdr:rowOff>114300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667500" y="247650"/>
          <a:ext cx="2457450" cy="6191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276225</xdr:rowOff>
        </xdr:from>
        <xdr:to>
          <xdr:col>7</xdr:col>
          <xdr:colOff>76200</xdr:colOff>
          <xdr:row>23</xdr:row>
          <xdr:rowOff>47625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</xdr:row>
          <xdr:rowOff>257175</xdr:rowOff>
        </xdr:from>
        <xdr:to>
          <xdr:col>7</xdr:col>
          <xdr:colOff>104775</xdr:colOff>
          <xdr:row>24</xdr:row>
          <xdr:rowOff>28575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22</xdr:row>
          <xdr:rowOff>276225</xdr:rowOff>
        </xdr:from>
        <xdr:to>
          <xdr:col>17</xdr:col>
          <xdr:colOff>123825</xdr:colOff>
          <xdr:row>23</xdr:row>
          <xdr:rowOff>47625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3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0</xdr:colOff>
      <xdr:row>1</xdr:row>
      <xdr:rowOff>0</xdr:rowOff>
    </xdr:from>
    <xdr:to>
      <xdr:col>35</xdr:col>
      <xdr:colOff>342900</xdr:colOff>
      <xdr:row>2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667500" y="247650"/>
          <a:ext cx="2457450" cy="6191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0</xdr:col>
      <xdr:colOff>74294</xdr:colOff>
      <xdr:row>16</xdr:row>
      <xdr:rowOff>209550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" y="4848225"/>
          <a:ext cx="45719" cy="1400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12</xdr:row>
      <xdr:rowOff>219075</xdr:rowOff>
    </xdr:from>
    <xdr:to>
      <xdr:col>24</xdr:col>
      <xdr:colOff>142875</xdr:colOff>
      <xdr:row>16</xdr:row>
      <xdr:rowOff>95250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810250" y="4838700"/>
          <a:ext cx="47625" cy="12954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25</xdr:row>
          <xdr:rowOff>257175</xdr:rowOff>
        </xdr:from>
        <xdr:to>
          <xdr:col>11</xdr:col>
          <xdr:colOff>57150</xdr:colOff>
          <xdr:row>26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257175</xdr:rowOff>
        </xdr:from>
        <xdr:to>
          <xdr:col>11</xdr:col>
          <xdr:colOff>47625</xdr:colOff>
          <xdr:row>27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25</xdr:row>
          <xdr:rowOff>266700</xdr:rowOff>
        </xdr:from>
        <xdr:to>
          <xdr:col>21</xdr:col>
          <xdr:colOff>76200</xdr:colOff>
          <xdr:row>26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0</xdr:colOff>
      <xdr:row>1</xdr:row>
      <xdr:rowOff>0</xdr:rowOff>
    </xdr:from>
    <xdr:to>
      <xdr:col>34</xdr:col>
      <xdr:colOff>400050</xdr:colOff>
      <xdr:row>2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381875" y="247650"/>
          <a:ext cx="2457450" cy="6191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0</xdr:col>
      <xdr:colOff>74294</xdr:colOff>
      <xdr:row>16</xdr:row>
      <xdr:rowOff>209550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8575" y="4848225"/>
          <a:ext cx="45719" cy="1400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12</xdr:row>
      <xdr:rowOff>219075</xdr:rowOff>
    </xdr:from>
    <xdr:to>
      <xdr:col>24</xdr:col>
      <xdr:colOff>142875</xdr:colOff>
      <xdr:row>16</xdr:row>
      <xdr:rowOff>95250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810250" y="4838700"/>
          <a:ext cx="47625" cy="12954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276225</xdr:rowOff>
        </xdr:from>
        <xdr:to>
          <xdr:col>12</xdr:col>
          <xdr:colOff>66675</xdr:colOff>
          <xdr:row>26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26</xdr:row>
          <xdr:rowOff>266700</xdr:rowOff>
        </xdr:from>
        <xdr:to>
          <xdr:col>12</xdr:col>
          <xdr:colOff>47625</xdr:colOff>
          <xdr:row>27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25</xdr:row>
          <xdr:rowOff>276225</xdr:rowOff>
        </xdr:from>
        <xdr:to>
          <xdr:col>22</xdr:col>
          <xdr:colOff>76200</xdr:colOff>
          <xdr:row>26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>
    <xdr:from>
      <xdr:col>30</xdr:col>
      <xdr:colOff>371475</xdr:colOff>
      <xdr:row>1</xdr:row>
      <xdr:rowOff>0</xdr:rowOff>
    </xdr:from>
    <xdr:to>
      <xdr:col>34</xdr:col>
      <xdr:colOff>352425</xdr:colOff>
      <xdr:row>2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515225" y="247650"/>
          <a:ext cx="2457450" cy="6191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水色のセルを入力してください。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14</xdr:row>
      <xdr:rowOff>152400</xdr:rowOff>
    </xdr:from>
    <xdr:to>
      <xdr:col>27</xdr:col>
      <xdr:colOff>76200</xdr:colOff>
      <xdr:row>18</xdr:row>
      <xdr:rowOff>28575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96075" y="4619625"/>
          <a:ext cx="47625" cy="13239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15</xdr:row>
      <xdr:rowOff>9525</xdr:rowOff>
    </xdr:from>
    <xdr:to>
      <xdr:col>0</xdr:col>
      <xdr:colOff>102869</xdr:colOff>
      <xdr:row>18</xdr:row>
      <xdr:rowOff>209550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7150" y="5095875"/>
          <a:ext cx="45719" cy="1400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276225</xdr:rowOff>
        </xdr:from>
        <xdr:to>
          <xdr:col>10</xdr:col>
          <xdr:colOff>66675</xdr:colOff>
          <xdr:row>28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28</xdr:row>
          <xdr:rowOff>257175</xdr:rowOff>
        </xdr:from>
        <xdr:to>
          <xdr:col>10</xdr:col>
          <xdr:colOff>57150</xdr:colOff>
          <xdr:row>29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27</xdr:row>
          <xdr:rowOff>266700</xdr:rowOff>
        </xdr:from>
        <xdr:to>
          <xdr:col>20</xdr:col>
          <xdr:colOff>66675</xdr:colOff>
          <xdr:row>28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6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0</xdr:colOff>
      <xdr:row>1</xdr:row>
      <xdr:rowOff>0</xdr:rowOff>
    </xdr:from>
    <xdr:to>
      <xdr:col>35</xdr:col>
      <xdr:colOff>400050</xdr:colOff>
      <xdr:row>3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105775" y="247650"/>
          <a:ext cx="2457450" cy="6191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gohoken@city.toyota.aichi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igohoken@city.toyota.aichi.jp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igohoken@city.toyota.aichi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igohoken@city.toyota.aichi.jp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14.xml"/><Relationship Id="rId2" Type="http://schemas.openxmlformats.org/officeDocument/2006/relationships/hyperlink" Target="mailto:kaigohoken@city.toyota.aichi.jp" TargetMode="External"/><Relationship Id="rId1" Type="http://schemas.openxmlformats.org/officeDocument/2006/relationships/hyperlink" Target="mailto:kaigohoken@city.toyota.aichi.jp" TargetMode="External"/><Relationship Id="rId6" Type="http://schemas.openxmlformats.org/officeDocument/2006/relationships/ctrlProp" Target="../ctrlProps/ctrlProp13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94978-A94C-4F21-9143-9D0D438BC48F}">
  <dimension ref="A1:U25"/>
  <sheetViews>
    <sheetView workbookViewId="0">
      <selection activeCell="I7" sqref="I7:I8"/>
    </sheetView>
  </sheetViews>
  <sheetFormatPr defaultRowHeight="18.75" x14ac:dyDescent="0.4"/>
  <cols>
    <col min="2" max="2" width="5.25" bestFit="1" customWidth="1"/>
    <col min="3" max="3" width="5.25" customWidth="1"/>
  </cols>
  <sheetData>
    <row r="1" spans="1:21" x14ac:dyDescent="0.4">
      <c r="A1" t="s">
        <v>172</v>
      </c>
    </row>
    <row r="2" spans="1:21" ht="18.75" customHeight="1" x14ac:dyDescent="0.4">
      <c r="B2" s="98" t="s">
        <v>198</v>
      </c>
      <c r="C2" s="108" t="s">
        <v>174</v>
      </c>
      <c r="D2" s="103" t="s">
        <v>157</v>
      </c>
      <c r="E2" s="104" t="s">
        <v>158</v>
      </c>
      <c r="F2" s="100"/>
      <c r="G2" s="105"/>
      <c r="H2" s="106" t="s">
        <v>159</v>
      </c>
      <c r="I2" s="100" t="s">
        <v>160</v>
      </c>
      <c r="J2" s="100" t="s">
        <v>161</v>
      </c>
      <c r="K2" s="100" t="s">
        <v>162</v>
      </c>
      <c r="L2" s="100" t="s">
        <v>163</v>
      </c>
      <c r="M2" s="100" t="s">
        <v>164</v>
      </c>
      <c r="N2" s="101" t="s">
        <v>165</v>
      </c>
      <c r="O2" s="102" t="s">
        <v>166</v>
      </c>
      <c r="P2" s="96" t="s">
        <v>167</v>
      </c>
      <c r="Q2" s="97" t="s">
        <v>168</v>
      </c>
    </row>
    <row r="3" spans="1:21" ht="33" x14ac:dyDescent="0.4">
      <c r="B3" s="99"/>
      <c r="C3" s="99"/>
      <c r="D3" s="103"/>
      <c r="E3" s="57" t="s">
        <v>169</v>
      </c>
      <c r="F3" s="58" t="s">
        <v>170</v>
      </c>
      <c r="G3" s="59" t="s">
        <v>171</v>
      </c>
      <c r="H3" s="107"/>
      <c r="I3" s="100"/>
      <c r="J3" s="100"/>
      <c r="K3" s="100"/>
      <c r="L3" s="100"/>
      <c r="M3" s="100"/>
      <c r="N3" s="101"/>
      <c r="O3" s="102"/>
      <c r="P3" s="96"/>
      <c r="Q3" s="97"/>
    </row>
    <row r="4" spans="1:21" x14ac:dyDescent="0.4">
      <c r="B4" s="60">
        <f>'特別養護老人ホーム様式（地域密着型除く）'!S6</f>
        <v>0</v>
      </c>
      <c r="C4" s="94" t="str">
        <f>IFERROR(VLOOKUP(B4,整理番号!$A$3:$D$75,4,0),"")</f>
        <v/>
      </c>
      <c r="D4" s="62">
        <f>'特別養護老人ホーム様式（地域密着型除く）'!A11</f>
        <v>0</v>
      </c>
      <c r="E4" s="60">
        <f>'特別養護老人ホーム様式（地域密着型除く）'!G11</f>
        <v>0</v>
      </c>
      <c r="F4" s="61">
        <f>'特別養護老人ホーム様式（地域密着型除く）'!N11</f>
        <v>0</v>
      </c>
      <c r="G4" s="63">
        <f>'特別養護老人ホーム様式（地域密着型除く）'!T11</f>
        <v>0</v>
      </c>
      <c r="H4" s="60">
        <f>'特別養護老人ホーム様式（地域密着型除く）'!A18</f>
        <v>0</v>
      </c>
      <c r="I4" s="61">
        <f>'特別養護老人ホーム様式（地域密着型除く）'!D18</f>
        <v>0</v>
      </c>
      <c r="J4" s="61">
        <f>'特別養護老人ホーム様式（地域密着型除く）'!G18</f>
        <v>0</v>
      </c>
      <c r="K4" s="61">
        <f>'特別養護老人ホーム様式（地域密着型除く）'!J18</f>
        <v>0</v>
      </c>
      <c r="L4" s="61">
        <f>'特別養護老人ホーム様式（地域密着型除く）'!M18</f>
        <v>0</v>
      </c>
      <c r="M4" s="61">
        <f>'特別養護老人ホーム様式（地域密着型除く）'!P18</f>
        <v>0</v>
      </c>
      <c r="N4" s="64">
        <f>SUM(H4:M4)</f>
        <v>0</v>
      </c>
      <c r="O4" s="65" t="e">
        <f t="shared" ref="O4" si="0">E4/D4</f>
        <v>#DIV/0!</v>
      </c>
      <c r="P4" s="66" t="e">
        <f t="shared" ref="P4" si="1">(E4-F4)/D4</f>
        <v>#DIV/0!</v>
      </c>
      <c r="Q4" s="67" t="str">
        <f>IF('特別養護老人ホーム様式（地域密着型除く）'!S21='特別養護老人ホーム様式（地域密着型除く）'!AC23,"〇","")</f>
        <v/>
      </c>
    </row>
    <row r="6" spans="1:21" x14ac:dyDescent="0.4">
      <c r="A6" t="s">
        <v>173</v>
      </c>
    </row>
    <row r="7" spans="1:21" ht="18.75" customHeight="1" x14ac:dyDescent="0.4">
      <c r="B7" s="98" t="s">
        <v>198</v>
      </c>
      <c r="C7" s="108" t="s">
        <v>174</v>
      </c>
      <c r="D7" s="103" t="s">
        <v>157</v>
      </c>
      <c r="E7" s="104" t="s">
        <v>158</v>
      </c>
      <c r="F7" s="100"/>
      <c r="G7" s="105"/>
      <c r="H7" s="106" t="s">
        <v>159</v>
      </c>
      <c r="I7" s="100" t="s">
        <v>160</v>
      </c>
      <c r="J7" s="100" t="s">
        <v>161</v>
      </c>
      <c r="K7" s="100" t="s">
        <v>162</v>
      </c>
      <c r="L7" s="100" t="s">
        <v>163</v>
      </c>
      <c r="M7" s="100" t="s">
        <v>164</v>
      </c>
      <c r="N7" s="101" t="s">
        <v>165</v>
      </c>
      <c r="O7" s="102" t="s">
        <v>166</v>
      </c>
      <c r="P7" s="96" t="s">
        <v>167</v>
      </c>
      <c r="Q7" s="97" t="s">
        <v>168</v>
      </c>
    </row>
    <row r="8" spans="1:21" ht="33" x14ac:dyDescent="0.4">
      <c r="B8" s="99"/>
      <c r="C8" s="99"/>
      <c r="D8" s="103"/>
      <c r="E8" s="57" t="s">
        <v>169</v>
      </c>
      <c r="F8" s="58" t="s">
        <v>170</v>
      </c>
      <c r="G8" s="59" t="s">
        <v>171</v>
      </c>
      <c r="H8" s="107"/>
      <c r="I8" s="100"/>
      <c r="J8" s="100"/>
      <c r="K8" s="100"/>
      <c r="L8" s="100"/>
      <c r="M8" s="100"/>
      <c r="N8" s="101"/>
      <c r="O8" s="102"/>
      <c r="P8" s="96"/>
      <c r="Q8" s="97"/>
    </row>
    <row r="9" spans="1:21" x14ac:dyDescent="0.4">
      <c r="B9" s="60">
        <f>'特別養護老人ホーム様式（地域密着型）'!S6</f>
        <v>0</v>
      </c>
      <c r="C9" s="94" t="str">
        <f>IFERROR(VLOOKUP(B9,整理番号!$A$3:$D$75,4,0),"")</f>
        <v/>
      </c>
      <c r="D9" s="62">
        <f>'特別養護老人ホーム様式（地域密着型）'!A11</f>
        <v>0</v>
      </c>
      <c r="E9" s="60">
        <f>'特別養護老人ホーム様式（地域密着型）'!G11</f>
        <v>0</v>
      </c>
      <c r="F9" s="61">
        <f>'特別養護老人ホーム様式（地域密着型）'!N11</f>
        <v>0</v>
      </c>
      <c r="G9" s="63">
        <f>'特別養護老人ホーム様式（地域密着型）'!T11</f>
        <v>0</v>
      </c>
      <c r="H9" s="60">
        <f>'特別養護老人ホーム様式（地域密着型）'!A18</f>
        <v>0</v>
      </c>
      <c r="I9" s="61">
        <f>'特別養護老人ホーム様式（地域密着型）'!D18</f>
        <v>0</v>
      </c>
      <c r="J9" s="61">
        <f>'特別養護老人ホーム様式（地域密着型）'!G18</f>
        <v>0</v>
      </c>
      <c r="K9" s="61">
        <f>'特別養護老人ホーム様式（地域密着型）'!J18</f>
        <v>0</v>
      </c>
      <c r="L9" s="61">
        <f>'特別養護老人ホーム様式（地域密着型）'!M18</f>
        <v>0</v>
      </c>
      <c r="M9" s="61">
        <f>'特別養護老人ホーム様式（地域密着型）'!P18</f>
        <v>0</v>
      </c>
      <c r="N9" s="64">
        <f>SUM(H9:M9)</f>
        <v>0</v>
      </c>
      <c r="O9" s="65" t="e">
        <f>E9/D9</f>
        <v>#DIV/0!</v>
      </c>
      <c r="P9" s="66" t="e">
        <f>(E9-F9)/D9</f>
        <v>#DIV/0!</v>
      </c>
      <c r="Q9" s="67"/>
    </row>
    <row r="11" spans="1:21" x14ac:dyDescent="0.4">
      <c r="A11" t="s">
        <v>175</v>
      </c>
    </row>
    <row r="12" spans="1:21" x14ac:dyDescent="0.4">
      <c r="B12" s="98" t="s">
        <v>198</v>
      </c>
      <c r="C12" s="108" t="s">
        <v>174</v>
      </c>
      <c r="D12" s="110" t="s">
        <v>176</v>
      </c>
      <c r="E12" s="112" t="s">
        <v>177</v>
      </c>
      <c r="F12" s="114" t="s">
        <v>178</v>
      </c>
      <c r="G12" s="114"/>
      <c r="H12" s="115"/>
      <c r="I12" s="116" t="s">
        <v>179</v>
      </c>
      <c r="J12" s="116"/>
      <c r="K12" s="117" t="s">
        <v>180</v>
      </c>
      <c r="L12" s="114" t="s">
        <v>181</v>
      </c>
      <c r="M12" s="118" t="s">
        <v>182</v>
      </c>
      <c r="N12" s="114" t="s">
        <v>183</v>
      </c>
      <c r="O12" s="114" t="s">
        <v>184</v>
      </c>
      <c r="P12" s="114" t="s">
        <v>185</v>
      </c>
      <c r="Q12" s="114" t="s">
        <v>186</v>
      </c>
      <c r="R12" s="114" t="s">
        <v>187</v>
      </c>
      <c r="S12" s="120" t="s">
        <v>188</v>
      </c>
      <c r="T12" s="121" t="s">
        <v>166</v>
      </c>
      <c r="U12" s="109" t="s">
        <v>167</v>
      </c>
    </row>
    <row r="13" spans="1:21" ht="33" x14ac:dyDescent="0.4">
      <c r="B13" s="99"/>
      <c r="C13" s="99"/>
      <c r="D13" s="111"/>
      <c r="E13" s="113"/>
      <c r="F13" s="68" t="s">
        <v>169</v>
      </c>
      <c r="G13" s="69" t="s">
        <v>170</v>
      </c>
      <c r="H13" s="59" t="s">
        <v>171</v>
      </c>
      <c r="I13" s="68" t="s">
        <v>169</v>
      </c>
      <c r="J13" s="69" t="s">
        <v>170</v>
      </c>
      <c r="K13" s="117"/>
      <c r="L13" s="114"/>
      <c r="M13" s="119"/>
      <c r="N13" s="114"/>
      <c r="O13" s="114"/>
      <c r="P13" s="114"/>
      <c r="Q13" s="114"/>
      <c r="R13" s="114"/>
      <c r="S13" s="120"/>
      <c r="T13" s="121"/>
      <c r="U13" s="109"/>
    </row>
    <row r="14" spans="1:21" x14ac:dyDescent="0.4">
      <c r="B14" s="60">
        <f>養護老人ホーム様式!T6</f>
        <v>0</v>
      </c>
      <c r="C14" s="94" t="str">
        <f>IFERROR(VLOOKUP(B14,整理番号!$A$3:$D$75,4,0),"")</f>
        <v/>
      </c>
      <c r="D14" s="70">
        <f>養護老人ホーム様式!G12</f>
        <v>0</v>
      </c>
      <c r="E14" s="70">
        <f>養護老人ホーム様式!G16</f>
        <v>0</v>
      </c>
      <c r="F14" s="71">
        <f>養護老人ホーム様式!M12</f>
        <v>0</v>
      </c>
      <c r="G14" s="71">
        <f>養護老人ホーム様式!S12</f>
        <v>0</v>
      </c>
      <c r="H14" s="72">
        <f>養護老人ホーム様式!Y12</f>
        <v>0</v>
      </c>
      <c r="I14" s="73">
        <f>養護老人ホーム様式!M16</f>
        <v>0</v>
      </c>
      <c r="J14" s="73">
        <f>養護老人ホーム様式!S16</f>
        <v>0</v>
      </c>
      <c r="K14" s="74">
        <f>養護老人ホーム様式!A23</f>
        <v>0</v>
      </c>
      <c r="L14" s="78">
        <f>養護老人ホーム様式!D23</f>
        <v>0</v>
      </c>
      <c r="M14" s="71">
        <f>養護老人ホーム様式!G23</f>
        <v>0</v>
      </c>
      <c r="N14" s="71">
        <f>養護老人ホーム様式!J23</f>
        <v>0</v>
      </c>
      <c r="O14" s="71">
        <f>養護老人ホーム様式!M23</f>
        <v>0</v>
      </c>
      <c r="P14" s="71">
        <f>養護老人ホーム様式!P23</f>
        <v>0</v>
      </c>
      <c r="Q14" s="71">
        <f>養護老人ホーム様式!S23</f>
        <v>0</v>
      </c>
      <c r="R14" s="71">
        <f>養護老人ホーム様式!V23</f>
        <v>0</v>
      </c>
      <c r="S14" s="75">
        <f>SUM(K14:R14)</f>
        <v>0</v>
      </c>
      <c r="T14" s="76" t="e">
        <f>F14/D14</f>
        <v>#DIV/0!</v>
      </c>
      <c r="U14" s="77" t="e">
        <f>(F14-G14)/D14</f>
        <v>#DIV/0!</v>
      </c>
    </row>
    <row r="17" spans="1:21" x14ac:dyDescent="0.4">
      <c r="A17" t="s">
        <v>189</v>
      </c>
    </row>
    <row r="18" spans="1:21" x14ac:dyDescent="0.4">
      <c r="B18" s="98" t="s">
        <v>198</v>
      </c>
      <c r="C18" s="108" t="s">
        <v>174</v>
      </c>
      <c r="D18" s="122" t="s">
        <v>176</v>
      </c>
      <c r="E18" s="122" t="s">
        <v>190</v>
      </c>
      <c r="F18" s="122" t="s">
        <v>191</v>
      </c>
      <c r="G18" s="122"/>
      <c r="H18" s="122"/>
      <c r="I18" s="128" t="s">
        <v>192</v>
      </c>
      <c r="J18" s="129"/>
      <c r="K18" s="130" t="s">
        <v>180</v>
      </c>
      <c r="L18" s="122" t="s">
        <v>181</v>
      </c>
      <c r="M18" s="122" t="s">
        <v>182</v>
      </c>
      <c r="N18" s="122" t="s">
        <v>183</v>
      </c>
      <c r="O18" s="122" t="s">
        <v>184</v>
      </c>
      <c r="P18" s="122" t="s">
        <v>185</v>
      </c>
      <c r="Q18" s="122" t="s">
        <v>186</v>
      </c>
      <c r="R18" s="122" t="s">
        <v>187</v>
      </c>
      <c r="S18" s="123" t="s">
        <v>188</v>
      </c>
      <c r="T18" s="124" t="s">
        <v>166</v>
      </c>
      <c r="U18" s="125" t="s">
        <v>167</v>
      </c>
    </row>
    <row r="19" spans="1:21" ht="33" x14ac:dyDescent="0.4">
      <c r="B19" s="99"/>
      <c r="C19" s="99"/>
      <c r="D19" s="127"/>
      <c r="E19" s="122"/>
      <c r="F19" s="79" t="s">
        <v>169</v>
      </c>
      <c r="G19" s="80" t="s">
        <v>170</v>
      </c>
      <c r="H19" s="81" t="s">
        <v>171</v>
      </c>
      <c r="I19" s="79" t="s">
        <v>169</v>
      </c>
      <c r="J19" s="82" t="s">
        <v>170</v>
      </c>
      <c r="K19" s="130"/>
      <c r="L19" s="122"/>
      <c r="M19" s="126"/>
      <c r="N19" s="122"/>
      <c r="O19" s="122"/>
      <c r="P19" s="122"/>
      <c r="Q19" s="122"/>
      <c r="R19" s="122"/>
      <c r="S19" s="123"/>
      <c r="T19" s="124"/>
      <c r="U19" s="125"/>
    </row>
    <row r="20" spans="1:21" x14ac:dyDescent="0.15">
      <c r="B20" s="60">
        <f>軽費老人ホーム様式!$T$6</f>
        <v>0</v>
      </c>
      <c r="C20" s="94" t="str">
        <f>IFERROR(VLOOKUP(B20,整理番号!$A$3:$D$75,4,0),"")</f>
        <v/>
      </c>
      <c r="D20" s="83">
        <f>軽費老人ホーム様式!$G$12</f>
        <v>0</v>
      </c>
      <c r="E20" s="87">
        <f>軽費老人ホーム様式!$G$16</f>
        <v>0</v>
      </c>
      <c r="F20" s="83">
        <f>軽費老人ホーム様式!$M$12</f>
        <v>0</v>
      </c>
      <c r="G20" s="83">
        <f>軽費老人ホーム様式!$S$12</f>
        <v>0</v>
      </c>
      <c r="H20" s="83">
        <f>軽費老人ホーム様式!$Y$12</f>
        <v>0</v>
      </c>
      <c r="I20" s="83">
        <f>軽費老人ホーム様式!$M$16</f>
        <v>0</v>
      </c>
      <c r="J20" s="84">
        <f>軽費老人ホーム様式!$S$16</f>
        <v>0</v>
      </c>
      <c r="K20" s="85">
        <f>軽費老人ホーム様式!$A$23</f>
        <v>0</v>
      </c>
      <c r="L20" s="83">
        <f>軽費老人ホーム様式!$D$23</f>
        <v>0</v>
      </c>
      <c r="M20" s="83">
        <f>軽費老人ホーム様式!$G$23</f>
        <v>0</v>
      </c>
      <c r="N20" s="83">
        <f>軽費老人ホーム様式!$J$23</f>
        <v>0</v>
      </c>
      <c r="O20" s="83">
        <f>軽費老人ホーム様式!$M$23</f>
        <v>0</v>
      </c>
      <c r="P20" s="83">
        <f>軽費老人ホーム様式!$P$23</f>
        <v>0</v>
      </c>
      <c r="Q20" s="83">
        <f>軽費老人ホーム様式!$S$23</f>
        <v>0</v>
      </c>
      <c r="R20" s="83">
        <f>軽費老人ホーム様式!$V$23</f>
        <v>0</v>
      </c>
      <c r="S20" s="86">
        <f t="shared" ref="S20" si="2">SUM(K20:R20)</f>
        <v>0</v>
      </c>
      <c r="T20" s="76" t="e">
        <f t="shared" ref="T20" si="3">F20/D20</f>
        <v>#DIV/0!</v>
      </c>
      <c r="U20" s="77" t="e">
        <f t="shared" ref="U20" si="4">(F20-G20)/D20</f>
        <v>#DIV/0!</v>
      </c>
    </row>
    <row r="22" spans="1:21" x14ac:dyDescent="0.4">
      <c r="A22" t="s">
        <v>193</v>
      </c>
    </row>
    <row r="23" spans="1:21" x14ac:dyDescent="0.4">
      <c r="B23" s="98" t="s">
        <v>198</v>
      </c>
      <c r="C23" s="108" t="s">
        <v>174</v>
      </c>
      <c r="D23" s="88"/>
      <c r="E23" s="134" t="s">
        <v>176</v>
      </c>
      <c r="F23" s="136" t="s">
        <v>177</v>
      </c>
      <c r="G23" s="131" t="s">
        <v>178</v>
      </c>
      <c r="H23" s="131"/>
      <c r="I23" s="128" t="s">
        <v>179</v>
      </c>
      <c r="J23" s="128"/>
      <c r="K23" s="124" t="s">
        <v>180</v>
      </c>
      <c r="L23" s="131" t="s">
        <v>181</v>
      </c>
      <c r="M23" s="132" t="s">
        <v>182</v>
      </c>
      <c r="N23" s="131" t="s">
        <v>183</v>
      </c>
      <c r="O23" s="131" t="s">
        <v>184</v>
      </c>
      <c r="P23" s="131" t="s">
        <v>185</v>
      </c>
      <c r="Q23" s="131" t="s">
        <v>186</v>
      </c>
      <c r="R23" s="131" t="s">
        <v>187</v>
      </c>
      <c r="S23" s="138" t="s">
        <v>188</v>
      </c>
      <c r="T23" s="130" t="s">
        <v>194</v>
      </c>
      <c r="U23" s="125" t="s">
        <v>195</v>
      </c>
    </row>
    <row r="24" spans="1:21" ht="25.5" x14ac:dyDescent="0.4">
      <c r="B24" s="99"/>
      <c r="C24" s="99"/>
      <c r="D24" s="89" t="s">
        <v>196</v>
      </c>
      <c r="E24" s="135"/>
      <c r="F24" s="137"/>
      <c r="G24" s="79" t="s">
        <v>197</v>
      </c>
      <c r="H24" s="80" t="s">
        <v>170</v>
      </c>
      <c r="I24" s="79" t="s">
        <v>197</v>
      </c>
      <c r="J24" s="80" t="s">
        <v>170</v>
      </c>
      <c r="K24" s="124"/>
      <c r="L24" s="131"/>
      <c r="M24" s="133"/>
      <c r="N24" s="131"/>
      <c r="O24" s="131"/>
      <c r="P24" s="131"/>
      <c r="Q24" s="131"/>
      <c r="R24" s="131"/>
      <c r="S24" s="138"/>
      <c r="T24" s="130"/>
      <c r="U24" s="125"/>
    </row>
    <row r="25" spans="1:21" x14ac:dyDescent="0.4">
      <c r="B25" s="60">
        <f>有料老人ホーム様式!T7</f>
        <v>0</v>
      </c>
      <c r="C25" s="94" t="str">
        <f>IFERROR(VLOOKUP(B25,整理番号!$A$3:$D$75,4,0),"")</f>
        <v/>
      </c>
      <c r="D25" s="90">
        <f>有料老人ホーム様式!T8</f>
        <v>0</v>
      </c>
      <c r="E25" s="91">
        <f>有料老人ホーム様式!G14</f>
        <v>0</v>
      </c>
      <c r="F25" s="91">
        <f>有料老人ホーム様式!G18</f>
        <v>0</v>
      </c>
      <c r="G25" s="91">
        <f>有料老人ホーム様式!N14</f>
        <v>0</v>
      </c>
      <c r="H25" s="91">
        <f>有料老人ホーム様式!U14</f>
        <v>0</v>
      </c>
      <c r="I25" s="91">
        <f>有料老人ホーム様式!N18</f>
        <v>0</v>
      </c>
      <c r="J25" s="91">
        <f>有料老人ホーム様式!U18</f>
        <v>0</v>
      </c>
      <c r="K25" s="91">
        <f>有料老人ホーム様式!A25</f>
        <v>0</v>
      </c>
      <c r="L25" s="91">
        <f>有料老人ホーム様式!D25</f>
        <v>0</v>
      </c>
      <c r="M25" s="91">
        <f>有料老人ホーム様式!G25</f>
        <v>0</v>
      </c>
      <c r="N25" s="91">
        <f>有料老人ホーム様式!J25</f>
        <v>0</v>
      </c>
      <c r="O25" s="91">
        <f>有料老人ホーム様式!M25</f>
        <v>0</v>
      </c>
      <c r="P25" s="91">
        <f>有料老人ホーム様式!P25</f>
        <v>0</v>
      </c>
      <c r="Q25" s="91">
        <f>有料老人ホーム様式!S25</f>
        <v>0</v>
      </c>
      <c r="R25" s="91">
        <f>有料老人ホーム様式!V25</f>
        <v>0</v>
      </c>
      <c r="S25" s="92">
        <f t="shared" ref="S25" si="5">SUM(K25:R25)</f>
        <v>0</v>
      </c>
      <c r="T25" s="76" t="e">
        <f>G25/E25</f>
        <v>#DIV/0!</v>
      </c>
      <c r="U25" s="77" t="e">
        <f t="shared" ref="U25" si="6">(G25-H25)/E25</f>
        <v>#DIV/0!</v>
      </c>
    </row>
  </sheetData>
  <mergeCells count="79">
    <mergeCell ref="R23:R24"/>
    <mergeCell ref="S23:S24"/>
    <mergeCell ref="T23:T24"/>
    <mergeCell ref="U23:U24"/>
    <mergeCell ref="O23:O24"/>
    <mergeCell ref="P23:P24"/>
    <mergeCell ref="Q23:Q24"/>
    <mergeCell ref="B23:B24"/>
    <mergeCell ref="C2:C3"/>
    <mergeCell ref="L23:L24"/>
    <mergeCell ref="M23:M24"/>
    <mergeCell ref="N23:N24"/>
    <mergeCell ref="E23:E24"/>
    <mergeCell ref="F23:F24"/>
    <mergeCell ref="G23:H23"/>
    <mergeCell ref="I23:J23"/>
    <mergeCell ref="K23:K24"/>
    <mergeCell ref="B12:B13"/>
    <mergeCell ref="C12:C13"/>
    <mergeCell ref="C18:C19"/>
    <mergeCell ref="C23:C24"/>
    <mergeCell ref="R18:R19"/>
    <mergeCell ref="S18:S19"/>
    <mergeCell ref="T18:T19"/>
    <mergeCell ref="U18:U19"/>
    <mergeCell ref="B18:B19"/>
    <mergeCell ref="L18:L19"/>
    <mergeCell ref="M18:M19"/>
    <mergeCell ref="N18:N19"/>
    <mergeCell ref="O18:O19"/>
    <mergeCell ref="P18:P19"/>
    <mergeCell ref="Q18:Q19"/>
    <mergeCell ref="D18:D19"/>
    <mergeCell ref="E18:E19"/>
    <mergeCell ref="F18:H18"/>
    <mergeCell ref="I18:J18"/>
    <mergeCell ref="K18:K19"/>
    <mergeCell ref="P12:P13"/>
    <mergeCell ref="Q12:Q13"/>
    <mergeCell ref="R12:R13"/>
    <mergeCell ref="S12:S13"/>
    <mergeCell ref="T12:T13"/>
    <mergeCell ref="U12:U13"/>
    <mergeCell ref="Q7:Q8"/>
    <mergeCell ref="D12:D13"/>
    <mergeCell ref="E12:E13"/>
    <mergeCell ref="F12:H12"/>
    <mergeCell ref="I12:J12"/>
    <mergeCell ref="K12:K13"/>
    <mergeCell ref="L12:L13"/>
    <mergeCell ref="M12:M13"/>
    <mergeCell ref="N12:N13"/>
    <mergeCell ref="O12:O13"/>
    <mergeCell ref="K7:K8"/>
    <mergeCell ref="L7:L8"/>
    <mergeCell ref="M7:M8"/>
    <mergeCell ref="N7:N8"/>
    <mergeCell ref="O7:O8"/>
    <mergeCell ref="P7:P8"/>
    <mergeCell ref="B7:B8"/>
    <mergeCell ref="D7:D8"/>
    <mergeCell ref="E7:G7"/>
    <mergeCell ref="H7:H8"/>
    <mergeCell ref="I7:I8"/>
    <mergeCell ref="J7:J8"/>
    <mergeCell ref="C7:C8"/>
    <mergeCell ref="P2:P3"/>
    <mergeCell ref="Q2:Q3"/>
    <mergeCell ref="B2:B3"/>
    <mergeCell ref="J2:J3"/>
    <mergeCell ref="K2:K3"/>
    <mergeCell ref="L2:L3"/>
    <mergeCell ref="M2:M3"/>
    <mergeCell ref="N2:N3"/>
    <mergeCell ref="O2:O3"/>
    <mergeCell ref="D2:D3"/>
    <mergeCell ref="E2:G2"/>
    <mergeCell ref="H2:H3"/>
    <mergeCell ref="I2:I3"/>
  </mergeCells>
  <phoneticPr fontId="1"/>
  <dataValidations count="1">
    <dataValidation imeMode="off" allowBlank="1" showInputMessage="1" showErrorMessage="1" sqref="K14:S14 D14:H14 S25" xr:uid="{EE65A63A-9CB1-4FE3-95E5-844E1F143CC3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"/>
  <sheetViews>
    <sheetView tabSelected="1" workbookViewId="0">
      <pane xSplit="1" ySplit="3" topLeftCell="B63" activePane="bottomRight" state="frozen"/>
      <selection pane="topRight" activeCell="B1" sqref="B1"/>
      <selection pane="bottomLeft" activeCell="A4" sqref="A4"/>
      <selection pane="bottomRight" activeCell="B75" sqref="B75"/>
    </sheetView>
  </sheetViews>
  <sheetFormatPr defaultRowHeight="18.75" x14ac:dyDescent="0.4"/>
  <cols>
    <col min="1" max="1" width="9.75" style="47" bestFit="1" customWidth="1"/>
    <col min="2" max="2" width="36.375" style="47" bestFit="1" customWidth="1"/>
    <col min="3" max="3" width="54.125" style="47" bestFit="1" customWidth="1"/>
    <col min="4" max="4" width="11.875" style="47" hidden="1" customWidth="1"/>
    <col min="5" max="16384" width="9" style="47"/>
  </cols>
  <sheetData>
    <row r="1" spans="1:4" ht="19.5" x14ac:dyDescent="0.4">
      <c r="A1" s="46" t="s">
        <v>74</v>
      </c>
    </row>
    <row r="3" spans="1:4" ht="19.5" x14ac:dyDescent="0.4">
      <c r="A3" s="95" t="s">
        <v>73</v>
      </c>
      <c r="B3" s="95" t="s">
        <v>104</v>
      </c>
      <c r="C3" s="95" t="s">
        <v>75</v>
      </c>
      <c r="D3" s="95" t="s">
        <v>156</v>
      </c>
    </row>
    <row r="4" spans="1:4" ht="19.5" x14ac:dyDescent="0.4">
      <c r="A4" s="54">
        <v>1</v>
      </c>
      <c r="B4" s="50" t="s">
        <v>76</v>
      </c>
      <c r="C4" s="50" t="s">
        <v>78</v>
      </c>
      <c r="D4" s="55">
        <v>1</v>
      </c>
    </row>
    <row r="5" spans="1:4" ht="19.5" x14ac:dyDescent="0.4">
      <c r="A5" s="54">
        <v>2</v>
      </c>
      <c r="B5" s="50" t="s">
        <v>76</v>
      </c>
      <c r="C5" s="50" t="s">
        <v>79</v>
      </c>
      <c r="D5" s="55">
        <v>2</v>
      </c>
    </row>
    <row r="6" spans="1:4" ht="19.5" x14ac:dyDescent="0.4">
      <c r="A6" s="54">
        <v>3</v>
      </c>
      <c r="B6" s="50" t="s">
        <v>76</v>
      </c>
      <c r="C6" s="50" t="s">
        <v>80</v>
      </c>
      <c r="D6" s="55">
        <v>3</v>
      </c>
    </row>
    <row r="7" spans="1:4" ht="19.5" x14ac:dyDescent="0.4">
      <c r="A7" s="54">
        <v>4</v>
      </c>
      <c r="B7" s="50" t="s">
        <v>76</v>
      </c>
      <c r="C7" s="50" t="s">
        <v>81</v>
      </c>
      <c r="D7" s="55">
        <v>4</v>
      </c>
    </row>
    <row r="8" spans="1:4" ht="19.5" x14ac:dyDescent="0.4">
      <c r="A8" s="54">
        <v>5</v>
      </c>
      <c r="B8" s="50" t="s">
        <v>76</v>
      </c>
      <c r="C8" s="50" t="s">
        <v>82</v>
      </c>
      <c r="D8" s="55">
        <v>5</v>
      </c>
    </row>
    <row r="9" spans="1:4" ht="19.5" x14ac:dyDescent="0.4">
      <c r="A9" s="54">
        <v>6</v>
      </c>
      <c r="B9" s="50" t="s">
        <v>76</v>
      </c>
      <c r="C9" s="50" t="s">
        <v>83</v>
      </c>
      <c r="D9" s="55">
        <v>6</v>
      </c>
    </row>
    <row r="10" spans="1:4" ht="19.5" x14ac:dyDescent="0.4">
      <c r="A10" s="54">
        <v>7</v>
      </c>
      <c r="B10" s="50" t="s">
        <v>76</v>
      </c>
      <c r="C10" s="50" t="s">
        <v>84</v>
      </c>
      <c r="D10" s="55">
        <v>7</v>
      </c>
    </row>
    <row r="11" spans="1:4" ht="19.5" x14ac:dyDescent="0.4">
      <c r="A11" s="54">
        <v>8</v>
      </c>
      <c r="B11" s="50" t="s">
        <v>76</v>
      </c>
      <c r="C11" s="50" t="s">
        <v>85</v>
      </c>
      <c r="D11" s="55">
        <v>8</v>
      </c>
    </row>
    <row r="12" spans="1:4" ht="19.5" x14ac:dyDescent="0.4">
      <c r="A12" s="54">
        <v>9</v>
      </c>
      <c r="B12" s="50" t="s">
        <v>76</v>
      </c>
      <c r="C12" s="50" t="s">
        <v>86</v>
      </c>
      <c r="D12" s="55">
        <v>9</v>
      </c>
    </row>
    <row r="13" spans="1:4" ht="19.5" x14ac:dyDescent="0.4">
      <c r="A13" s="54">
        <v>10</v>
      </c>
      <c r="B13" s="50" t="s">
        <v>76</v>
      </c>
      <c r="C13" s="50" t="s">
        <v>87</v>
      </c>
      <c r="D13" s="55">
        <v>10</v>
      </c>
    </row>
    <row r="14" spans="1:4" ht="19.5" x14ac:dyDescent="0.4">
      <c r="A14" s="54">
        <v>11</v>
      </c>
      <c r="B14" s="50" t="s">
        <v>76</v>
      </c>
      <c r="C14" s="50" t="s">
        <v>88</v>
      </c>
      <c r="D14" s="55">
        <v>11</v>
      </c>
    </row>
    <row r="15" spans="1:4" ht="19.5" x14ac:dyDescent="0.4">
      <c r="A15" s="54">
        <v>12</v>
      </c>
      <c r="B15" s="50" t="s">
        <v>77</v>
      </c>
      <c r="C15" s="50" t="s">
        <v>92</v>
      </c>
      <c r="D15" s="55">
        <v>12</v>
      </c>
    </row>
    <row r="16" spans="1:4" ht="19.5" x14ac:dyDescent="0.4">
      <c r="A16" s="54">
        <v>13</v>
      </c>
      <c r="B16" s="50" t="s">
        <v>77</v>
      </c>
      <c r="C16" s="50" t="s">
        <v>93</v>
      </c>
      <c r="D16" s="55">
        <v>13</v>
      </c>
    </row>
    <row r="17" spans="1:4" ht="19.5" x14ac:dyDescent="0.4">
      <c r="A17" s="54">
        <v>14</v>
      </c>
      <c r="B17" s="50" t="s">
        <v>77</v>
      </c>
      <c r="C17" s="50" t="s">
        <v>94</v>
      </c>
      <c r="D17" s="55">
        <v>14</v>
      </c>
    </row>
    <row r="18" spans="1:4" ht="19.5" x14ac:dyDescent="0.4">
      <c r="A18" s="54">
        <v>15</v>
      </c>
      <c r="B18" s="50" t="s">
        <v>77</v>
      </c>
      <c r="C18" s="50" t="s">
        <v>95</v>
      </c>
      <c r="D18" s="55">
        <v>15</v>
      </c>
    </row>
    <row r="19" spans="1:4" ht="19.5" x14ac:dyDescent="0.4">
      <c r="A19" s="54">
        <v>16</v>
      </c>
      <c r="B19" s="50" t="s">
        <v>77</v>
      </c>
      <c r="C19" s="50" t="s">
        <v>96</v>
      </c>
      <c r="D19" s="55">
        <v>16</v>
      </c>
    </row>
    <row r="20" spans="1:4" ht="19.5" x14ac:dyDescent="0.4">
      <c r="A20" s="54">
        <v>17</v>
      </c>
      <c r="B20" s="50" t="s">
        <v>77</v>
      </c>
      <c r="C20" s="50" t="s">
        <v>97</v>
      </c>
      <c r="D20" s="55">
        <v>17</v>
      </c>
    </row>
    <row r="21" spans="1:4" ht="19.5" x14ac:dyDescent="0.4">
      <c r="A21" s="54">
        <v>18</v>
      </c>
      <c r="B21" s="50" t="s">
        <v>77</v>
      </c>
      <c r="C21" s="50" t="s">
        <v>98</v>
      </c>
      <c r="D21" s="55">
        <v>18</v>
      </c>
    </row>
    <row r="22" spans="1:4" ht="19.5" x14ac:dyDescent="0.4">
      <c r="A22" s="54">
        <v>19</v>
      </c>
      <c r="B22" s="50" t="s">
        <v>77</v>
      </c>
      <c r="C22" s="50" t="s">
        <v>99</v>
      </c>
      <c r="D22" s="55">
        <v>19</v>
      </c>
    </row>
    <row r="23" spans="1:4" ht="19.5" x14ac:dyDescent="0.4">
      <c r="A23" s="54">
        <v>20</v>
      </c>
      <c r="B23" s="50" t="s">
        <v>77</v>
      </c>
      <c r="C23" s="50" t="s">
        <v>100</v>
      </c>
      <c r="D23" s="55">
        <v>20</v>
      </c>
    </row>
    <row r="24" spans="1:4" ht="19.5" x14ac:dyDescent="0.4">
      <c r="A24" s="54">
        <v>21</v>
      </c>
      <c r="B24" s="50" t="s">
        <v>77</v>
      </c>
      <c r="C24" s="50" t="s">
        <v>101</v>
      </c>
      <c r="D24" s="55">
        <v>21</v>
      </c>
    </row>
    <row r="25" spans="1:4" ht="19.5" x14ac:dyDescent="0.4">
      <c r="A25" s="54">
        <v>22</v>
      </c>
      <c r="B25" s="50" t="s">
        <v>76</v>
      </c>
      <c r="C25" s="50" t="s">
        <v>89</v>
      </c>
      <c r="D25" s="55">
        <v>22</v>
      </c>
    </row>
    <row r="26" spans="1:4" ht="19.5" x14ac:dyDescent="0.4">
      <c r="A26" s="54">
        <v>23</v>
      </c>
      <c r="B26" s="50" t="s">
        <v>77</v>
      </c>
      <c r="C26" s="50" t="s">
        <v>102</v>
      </c>
      <c r="D26" s="55">
        <v>23</v>
      </c>
    </row>
    <row r="27" spans="1:4" ht="19.5" x14ac:dyDescent="0.4">
      <c r="A27" s="54">
        <v>24</v>
      </c>
      <c r="B27" s="50" t="s">
        <v>77</v>
      </c>
      <c r="C27" s="50" t="s">
        <v>103</v>
      </c>
      <c r="D27" s="55">
        <v>24</v>
      </c>
    </row>
    <row r="28" spans="1:4" ht="19.5" x14ac:dyDescent="0.4">
      <c r="A28" s="54">
        <v>25</v>
      </c>
      <c r="B28" s="50" t="s">
        <v>76</v>
      </c>
      <c r="C28" s="50" t="s">
        <v>90</v>
      </c>
      <c r="D28" s="55">
        <v>25</v>
      </c>
    </row>
    <row r="29" spans="1:4" ht="19.5" x14ac:dyDescent="0.4">
      <c r="A29" s="54">
        <v>26</v>
      </c>
      <c r="B29" s="50" t="s">
        <v>76</v>
      </c>
      <c r="C29" s="50" t="s">
        <v>91</v>
      </c>
      <c r="D29" s="55">
        <v>26</v>
      </c>
    </row>
    <row r="30" spans="1:4" ht="19.5" x14ac:dyDescent="0.4">
      <c r="A30" s="54">
        <v>101</v>
      </c>
      <c r="B30" s="51" t="s">
        <v>105</v>
      </c>
      <c r="C30" s="51" t="s">
        <v>106</v>
      </c>
      <c r="D30" s="49">
        <v>1</v>
      </c>
    </row>
    <row r="31" spans="1:4" ht="19.5" x14ac:dyDescent="0.4">
      <c r="A31" s="54">
        <v>201</v>
      </c>
      <c r="B31" s="51" t="s">
        <v>107</v>
      </c>
      <c r="C31" s="51" t="s">
        <v>108</v>
      </c>
      <c r="D31" s="49">
        <v>1</v>
      </c>
    </row>
    <row r="32" spans="1:4" ht="19.5" x14ac:dyDescent="0.4">
      <c r="A32" s="54">
        <v>202</v>
      </c>
      <c r="B32" s="51" t="s">
        <v>107</v>
      </c>
      <c r="C32" s="51" t="s">
        <v>109</v>
      </c>
      <c r="D32" s="49">
        <v>2</v>
      </c>
    </row>
    <row r="33" spans="1:4" ht="19.5" x14ac:dyDescent="0.4">
      <c r="A33" s="54">
        <v>301</v>
      </c>
      <c r="B33" s="51" t="s">
        <v>110</v>
      </c>
      <c r="C33" s="52" t="s">
        <v>125</v>
      </c>
      <c r="D33" s="56">
        <v>1</v>
      </c>
    </row>
    <row r="34" spans="1:4" ht="19.5" x14ac:dyDescent="0.4">
      <c r="A34" s="54">
        <v>302</v>
      </c>
      <c r="B34" s="51" t="s">
        <v>110</v>
      </c>
      <c r="C34" s="52" t="s">
        <v>124</v>
      </c>
      <c r="D34" s="56">
        <v>2</v>
      </c>
    </row>
    <row r="35" spans="1:4" ht="19.5" x14ac:dyDescent="0.4">
      <c r="A35" s="54">
        <v>303</v>
      </c>
      <c r="B35" s="51" t="s">
        <v>110</v>
      </c>
      <c r="C35" s="52" t="s">
        <v>118</v>
      </c>
      <c r="D35" s="56">
        <v>3</v>
      </c>
    </row>
    <row r="36" spans="1:4" ht="19.5" x14ac:dyDescent="0.4">
      <c r="A36" s="54">
        <v>304</v>
      </c>
      <c r="B36" s="51" t="s">
        <v>110</v>
      </c>
      <c r="C36" s="52" t="s">
        <v>123</v>
      </c>
      <c r="D36" s="56">
        <v>4</v>
      </c>
    </row>
    <row r="37" spans="1:4" ht="19.5" x14ac:dyDescent="0.4">
      <c r="A37" s="54">
        <v>305</v>
      </c>
      <c r="B37" s="51" t="s">
        <v>110</v>
      </c>
      <c r="C37" s="52" t="s">
        <v>111</v>
      </c>
      <c r="D37" s="56">
        <v>5</v>
      </c>
    </row>
    <row r="38" spans="1:4" ht="19.5" x14ac:dyDescent="0.4">
      <c r="A38" s="54">
        <v>306</v>
      </c>
      <c r="B38" s="51" t="s">
        <v>110</v>
      </c>
      <c r="C38" s="52" t="s">
        <v>112</v>
      </c>
      <c r="D38" s="56">
        <v>6</v>
      </c>
    </row>
    <row r="39" spans="1:4" ht="19.5" x14ac:dyDescent="0.4">
      <c r="A39" s="54">
        <v>307</v>
      </c>
      <c r="B39" s="51" t="s">
        <v>110</v>
      </c>
      <c r="C39" s="52" t="s">
        <v>119</v>
      </c>
      <c r="D39" s="56">
        <v>7</v>
      </c>
    </row>
    <row r="40" spans="1:4" ht="19.5" x14ac:dyDescent="0.4">
      <c r="A40" s="54">
        <v>308</v>
      </c>
      <c r="B40" s="51" t="s">
        <v>110</v>
      </c>
      <c r="C40" s="52" t="s">
        <v>121</v>
      </c>
      <c r="D40" s="56">
        <v>8</v>
      </c>
    </row>
    <row r="41" spans="1:4" ht="19.5" x14ac:dyDescent="0.4">
      <c r="A41" s="54">
        <v>309</v>
      </c>
      <c r="B41" s="51" t="s">
        <v>110</v>
      </c>
      <c r="C41" s="52" t="s">
        <v>120</v>
      </c>
      <c r="D41" s="56">
        <v>9</v>
      </c>
    </row>
    <row r="42" spans="1:4" ht="19.5" x14ac:dyDescent="0.4">
      <c r="A42" s="54">
        <v>310</v>
      </c>
      <c r="B42" s="51" t="s">
        <v>110</v>
      </c>
      <c r="C42" s="52" t="s">
        <v>122</v>
      </c>
      <c r="D42" s="56">
        <v>10</v>
      </c>
    </row>
    <row r="43" spans="1:4" ht="19.5" x14ac:dyDescent="0.4">
      <c r="A43" s="54">
        <v>311</v>
      </c>
      <c r="B43" s="51" t="s">
        <v>110</v>
      </c>
      <c r="C43" s="52" t="s">
        <v>126</v>
      </c>
      <c r="D43" s="56">
        <v>11</v>
      </c>
    </row>
    <row r="44" spans="1:4" ht="19.5" x14ac:dyDescent="0.4">
      <c r="A44" s="54">
        <v>312</v>
      </c>
      <c r="B44" s="51" t="s">
        <v>110</v>
      </c>
      <c r="C44" s="52" t="s">
        <v>127</v>
      </c>
      <c r="D44" s="56">
        <v>12</v>
      </c>
    </row>
    <row r="45" spans="1:4" ht="19.5" x14ac:dyDescent="0.4">
      <c r="A45" s="54">
        <v>313</v>
      </c>
      <c r="B45" s="51" t="s">
        <v>110</v>
      </c>
      <c r="C45" s="52" t="s">
        <v>128</v>
      </c>
      <c r="D45" s="56">
        <v>13</v>
      </c>
    </row>
    <row r="46" spans="1:4" ht="19.5" x14ac:dyDescent="0.4">
      <c r="A46" s="54">
        <v>314</v>
      </c>
      <c r="B46" s="51" t="s">
        <v>110</v>
      </c>
      <c r="C46" s="52" t="s">
        <v>113</v>
      </c>
      <c r="D46" s="56">
        <v>14</v>
      </c>
    </row>
    <row r="47" spans="1:4" ht="19.5" x14ac:dyDescent="0.4">
      <c r="A47" s="54">
        <v>315</v>
      </c>
      <c r="B47" s="51" t="s">
        <v>110</v>
      </c>
      <c r="C47" s="52" t="s">
        <v>149</v>
      </c>
      <c r="D47" s="56">
        <v>15</v>
      </c>
    </row>
    <row r="48" spans="1:4" ht="19.5" x14ac:dyDescent="0.4">
      <c r="A48" s="54">
        <v>316</v>
      </c>
      <c r="B48" s="51" t="s">
        <v>110</v>
      </c>
      <c r="C48" s="52" t="s">
        <v>130</v>
      </c>
      <c r="D48" s="56">
        <v>16</v>
      </c>
    </row>
    <row r="49" spans="1:4" ht="19.5" x14ac:dyDescent="0.4">
      <c r="A49" s="54">
        <v>317</v>
      </c>
      <c r="B49" s="51" t="s">
        <v>110</v>
      </c>
      <c r="C49" s="52" t="s">
        <v>129</v>
      </c>
      <c r="D49" s="56">
        <v>17</v>
      </c>
    </row>
    <row r="50" spans="1:4" ht="19.5" x14ac:dyDescent="0.4">
      <c r="A50" s="54">
        <v>318</v>
      </c>
      <c r="B50" s="51" t="s">
        <v>110</v>
      </c>
      <c r="C50" s="52" t="s">
        <v>138</v>
      </c>
      <c r="D50" s="56">
        <v>18</v>
      </c>
    </row>
    <row r="51" spans="1:4" ht="19.5" x14ac:dyDescent="0.4">
      <c r="A51" s="54">
        <v>319</v>
      </c>
      <c r="B51" s="51" t="s">
        <v>110</v>
      </c>
      <c r="C51" s="52" t="s">
        <v>137</v>
      </c>
      <c r="D51" s="56">
        <v>19</v>
      </c>
    </row>
    <row r="52" spans="1:4" ht="19.5" x14ac:dyDescent="0.4">
      <c r="A52" s="54">
        <v>320</v>
      </c>
      <c r="B52" s="51" t="s">
        <v>110</v>
      </c>
      <c r="C52" s="52" t="s">
        <v>131</v>
      </c>
      <c r="D52" s="56">
        <v>20</v>
      </c>
    </row>
    <row r="53" spans="1:4" ht="19.5" x14ac:dyDescent="0.4">
      <c r="A53" s="54">
        <v>321</v>
      </c>
      <c r="B53" s="51" t="s">
        <v>110</v>
      </c>
      <c r="C53" s="52" t="s">
        <v>132</v>
      </c>
      <c r="D53" s="56">
        <v>21</v>
      </c>
    </row>
    <row r="54" spans="1:4" ht="19.5" x14ac:dyDescent="0.4">
      <c r="A54" s="54">
        <v>322</v>
      </c>
      <c r="B54" s="51" t="s">
        <v>110</v>
      </c>
      <c r="C54" s="52" t="s">
        <v>133</v>
      </c>
      <c r="D54" s="56">
        <v>22</v>
      </c>
    </row>
    <row r="55" spans="1:4" ht="19.5" x14ac:dyDescent="0.4">
      <c r="A55" s="54">
        <v>323</v>
      </c>
      <c r="B55" s="51" t="s">
        <v>110</v>
      </c>
      <c r="C55" s="52" t="s">
        <v>136</v>
      </c>
      <c r="D55" s="56">
        <v>23</v>
      </c>
    </row>
    <row r="56" spans="1:4" ht="19.5" x14ac:dyDescent="0.4">
      <c r="A56" s="54">
        <v>324</v>
      </c>
      <c r="B56" s="51" t="s">
        <v>110</v>
      </c>
      <c r="C56" s="52" t="s">
        <v>114</v>
      </c>
      <c r="D56" s="56">
        <v>24</v>
      </c>
    </row>
    <row r="57" spans="1:4" ht="19.5" x14ac:dyDescent="0.4">
      <c r="A57" s="54">
        <v>325</v>
      </c>
      <c r="B57" s="51" t="s">
        <v>110</v>
      </c>
      <c r="C57" s="52" t="s">
        <v>147</v>
      </c>
      <c r="D57" s="56">
        <v>25</v>
      </c>
    </row>
    <row r="58" spans="1:4" ht="19.5" x14ac:dyDescent="0.4">
      <c r="A58" s="54">
        <v>326</v>
      </c>
      <c r="B58" s="51" t="s">
        <v>110</v>
      </c>
      <c r="C58" s="52" t="s">
        <v>115</v>
      </c>
      <c r="D58" s="56">
        <v>26</v>
      </c>
    </row>
    <row r="59" spans="1:4" ht="19.5" x14ac:dyDescent="0.4">
      <c r="A59" s="54">
        <v>327</v>
      </c>
      <c r="B59" s="51" t="s">
        <v>110</v>
      </c>
      <c r="C59" s="52" t="s">
        <v>116</v>
      </c>
      <c r="D59" s="56">
        <v>27</v>
      </c>
    </row>
    <row r="60" spans="1:4" ht="19.5" x14ac:dyDescent="0.4">
      <c r="A60" s="54">
        <v>328</v>
      </c>
      <c r="B60" s="51" t="s">
        <v>110</v>
      </c>
      <c r="C60" s="52" t="s">
        <v>141</v>
      </c>
      <c r="D60" s="56">
        <v>28</v>
      </c>
    </row>
    <row r="61" spans="1:4" ht="19.5" x14ac:dyDescent="0.4">
      <c r="A61" s="54">
        <v>329</v>
      </c>
      <c r="B61" s="51" t="s">
        <v>110</v>
      </c>
      <c r="C61" s="52" t="s">
        <v>142</v>
      </c>
      <c r="D61" s="56">
        <v>29</v>
      </c>
    </row>
    <row r="62" spans="1:4" ht="19.5" x14ac:dyDescent="0.4">
      <c r="A62" s="54">
        <v>330</v>
      </c>
      <c r="B62" s="51" t="s">
        <v>110</v>
      </c>
      <c r="C62" s="52" t="s">
        <v>140</v>
      </c>
      <c r="D62" s="56">
        <v>30</v>
      </c>
    </row>
    <row r="63" spans="1:4" ht="19.5" x14ac:dyDescent="0.4">
      <c r="A63" s="54">
        <v>331</v>
      </c>
      <c r="B63" s="51" t="s">
        <v>110</v>
      </c>
      <c r="C63" s="52" t="s">
        <v>145</v>
      </c>
      <c r="D63" s="56">
        <v>31</v>
      </c>
    </row>
    <row r="64" spans="1:4" ht="19.5" x14ac:dyDescent="0.4">
      <c r="A64" s="54">
        <v>332</v>
      </c>
      <c r="B64" s="51" t="s">
        <v>110</v>
      </c>
      <c r="C64" s="53" t="s">
        <v>117</v>
      </c>
      <c r="D64" s="56">
        <v>32</v>
      </c>
    </row>
    <row r="65" spans="1:4" ht="19.5" x14ac:dyDescent="0.4">
      <c r="A65" s="54">
        <v>333</v>
      </c>
      <c r="B65" s="51" t="s">
        <v>110</v>
      </c>
      <c r="C65" s="48" t="s">
        <v>155</v>
      </c>
      <c r="D65" s="56">
        <v>33</v>
      </c>
    </row>
    <row r="66" spans="1:4" ht="19.5" x14ac:dyDescent="0.4">
      <c r="A66" s="54">
        <v>334</v>
      </c>
      <c r="B66" s="51" t="s">
        <v>110</v>
      </c>
      <c r="C66" s="48" t="s">
        <v>146</v>
      </c>
      <c r="D66" s="56" t="s">
        <v>199</v>
      </c>
    </row>
    <row r="67" spans="1:4" ht="19.5" x14ac:dyDescent="0.4">
      <c r="A67" s="54">
        <v>335</v>
      </c>
      <c r="B67" s="51" t="s">
        <v>110</v>
      </c>
      <c r="C67" s="48" t="s">
        <v>134</v>
      </c>
      <c r="D67" s="56" t="s">
        <v>199</v>
      </c>
    </row>
    <row r="68" spans="1:4" ht="19.5" x14ac:dyDescent="0.4">
      <c r="A68" s="54">
        <v>336</v>
      </c>
      <c r="B68" s="51" t="s">
        <v>110</v>
      </c>
      <c r="C68" s="48" t="s">
        <v>135</v>
      </c>
      <c r="D68" s="56" t="s">
        <v>199</v>
      </c>
    </row>
    <row r="69" spans="1:4" ht="19.5" x14ac:dyDescent="0.4">
      <c r="A69" s="54">
        <v>337</v>
      </c>
      <c r="B69" s="51" t="s">
        <v>110</v>
      </c>
      <c r="C69" s="48" t="s">
        <v>150</v>
      </c>
      <c r="D69" s="56" t="s">
        <v>199</v>
      </c>
    </row>
    <row r="70" spans="1:4" ht="19.5" x14ac:dyDescent="0.4">
      <c r="A70" s="54">
        <v>338</v>
      </c>
      <c r="B70" s="51" t="s">
        <v>110</v>
      </c>
      <c r="C70" s="48" t="s">
        <v>139</v>
      </c>
      <c r="D70" s="56" t="s">
        <v>199</v>
      </c>
    </row>
    <row r="71" spans="1:4" ht="19.5" x14ac:dyDescent="0.4">
      <c r="A71" s="54">
        <v>339</v>
      </c>
      <c r="B71" s="51" t="s">
        <v>110</v>
      </c>
      <c r="C71" s="48" t="s">
        <v>143</v>
      </c>
      <c r="D71" s="56" t="s">
        <v>199</v>
      </c>
    </row>
    <row r="72" spans="1:4" ht="19.5" x14ac:dyDescent="0.4">
      <c r="A72" s="54">
        <v>340</v>
      </c>
      <c r="B72" s="51" t="s">
        <v>110</v>
      </c>
      <c r="C72" s="48" t="s">
        <v>144</v>
      </c>
      <c r="D72" s="56" t="s">
        <v>199</v>
      </c>
    </row>
    <row r="73" spans="1:4" ht="19.5" x14ac:dyDescent="0.4">
      <c r="A73" s="54">
        <v>341</v>
      </c>
      <c r="B73" s="51" t="s">
        <v>110</v>
      </c>
      <c r="C73" s="48" t="s">
        <v>148</v>
      </c>
      <c r="D73" s="56"/>
    </row>
    <row r="74" spans="1:4" ht="19.5" x14ac:dyDescent="0.4">
      <c r="A74" s="54">
        <v>342</v>
      </c>
      <c r="B74" s="51" t="s">
        <v>110</v>
      </c>
      <c r="C74" s="48" t="s">
        <v>200</v>
      </c>
      <c r="D74" s="56" t="s">
        <v>199</v>
      </c>
    </row>
    <row r="75" spans="1:4" ht="19.5" x14ac:dyDescent="0.4">
      <c r="A75" s="54">
        <v>343</v>
      </c>
      <c r="B75" s="51" t="s">
        <v>110</v>
      </c>
      <c r="C75" s="48" t="s">
        <v>201</v>
      </c>
      <c r="D75" s="56" t="s">
        <v>199</v>
      </c>
    </row>
    <row r="76" spans="1:4" s="274" customFormat="1" x14ac:dyDescent="0.4"/>
  </sheetData>
  <sheetProtection sheet="1" objects="1" scenarios="1"/>
  <autoFilter ref="A3:C75" xr:uid="{00000000-0001-0000-0000-000000000000}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5"/>
  <sheetViews>
    <sheetView view="pageBreakPreview" zoomScaleNormal="100" zoomScaleSheetLayoutView="100" workbookViewId="0">
      <selection activeCell="S6" sqref="S6:Z6"/>
    </sheetView>
  </sheetViews>
  <sheetFormatPr defaultRowHeight="20.100000000000001" customHeight="1" x14ac:dyDescent="0.4"/>
  <cols>
    <col min="1" max="27" width="3.125" style="1" customWidth="1"/>
    <col min="28" max="28" width="7.375" style="1" customWidth="1"/>
    <col min="29" max="16384" width="9" style="1"/>
  </cols>
  <sheetData>
    <row r="1" spans="1:27" ht="20.100000000000001" customHeight="1" thickBot="1" x14ac:dyDescent="0.45">
      <c r="P1" s="1" t="s">
        <v>29</v>
      </c>
    </row>
    <row r="2" spans="1:27" ht="39.950000000000003" customHeight="1" x14ac:dyDescent="0.4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80" t="s">
        <v>64</v>
      </c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</row>
    <row r="3" spans="1:27" ht="18.75" x14ac:dyDescent="0.4">
      <c r="A3" s="161" t="s">
        <v>59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83" t="s">
        <v>0</v>
      </c>
      <c r="O3" s="184"/>
      <c r="P3" s="184"/>
      <c r="Q3" s="185" t="s">
        <v>71</v>
      </c>
      <c r="R3" s="186"/>
      <c r="S3" s="186"/>
      <c r="T3" s="186"/>
      <c r="U3" s="186"/>
      <c r="V3" s="186"/>
      <c r="W3" s="186"/>
      <c r="X3" s="186"/>
      <c r="Y3" s="186"/>
      <c r="Z3" s="187"/>
    </row>
    <row r="4" spans="1:27" ht="19.5" thickBot="1" x14ac:dyDescent="0.4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88" t="s">
        <v>66</v>
      </c>
      <c r="O4" s="189"/>
      <c r="P4" s="189"/>
      <c r="Q4" s="190" t="s">
        <v>67</v>
      </c>
      <c r="R4" s="191"/>
      <c r="S4" s="191"/>
      <c r="T4" s="191"/>
      <c r="U4" s="191"/>
      <c r="V4" s="191"/>
      <c r="W4" s="191"/>
      <c r="X4" s="191"/>
      <c r="Y4" s="191"/>
      <c r="Z4" s="192"/>
    </row>
    <row r="5" spans="1:27" ht="20.100000000000001" customHeight="1" x14ac:dyDescent="0.4">
      <c r="A5" s="45" t="s">
        <v>69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  <c r="S5" s="9"/>
      <c r="T5" s="16"/>
      <c r="U5" s="16"/>
      <c r="V5" s="16"/>
      <c r="W5" s="16"/>
      <c r="X5" s="16"/>
      <c r="Y5" s="16"/>
      <c r="Z5" s="15"/>
    </row>
    <row r="6" spans="1:27" ht="39.950000000000003" customHeight="1" x14ac:dyDescent="0.15">
      <c r="A6" s="8"/>
      <c r="O6" s="7"/>
      <c r="P6" s="171" t="s">
        <v>19</v>
      </c>
      <c r="Q6" s="171"/>
      <c r="R6" s="171"/>
      <c r="S6" s="178"/>
      <c r="T6" s="178"/>
      <c r="U6" s="178"/>
      <c r="V6" s="178"/>
      <c r="W6" s="178"/>
      <c r="X6" s="178"/>
      <c r="Y6" s="178"/>
      <c r="Z6" s="178"/>
    </row>
    <row r="7" spans="1:27" ht="39.950000000000003" customHeight="1" x14ac:dyDescent="0.15">
      <c r="A7" s="8"/>
      <c r="O7" s="7"/>
      <c r="P7" s="171" t="s">
        <v>18</v>
      </c>
      <c r="Q7" s="171"/>
      <c r="R7" s="171"/>
      <c r="S7" s="179" t="str">
        <f>IFERROR(VLOOKUP(S6,整理番号!$A$3:$C$75,3,0),"")</f>
        <v/>
      </c>
      <c r="T7" s="179"/>
      <c r="U7" s="179"/>
      <c r="V7" s="179"/>
      <c r="W7" s="179"/>
      <c r="X7" s="179"/>
      <c r="Y7" s="179"/>
      <c r="Z7" s="179"/>
    </row>
    <row r="8" spans="1:27" ht="39.950000000000003" customHeight="1" x14ac:dyDescent="0.15">
      <c r="A8" s="8"/>
      <c r="O8" s="7"/>
      <c r="P8" s="158" t="s">
        <v>17</v>
      </c>
      <c r="Q8" s="159"/>
      <c r="R8" s="159"/>
      <c r="S8" s="163" t="s">
        <v>16</v>
      </c>
      <c r="T8" s="164"/>
      <c r="U8" s="165"/>
      <c r="V8" s="165"/>
      <c r="W8" s="35" t="s">
        <v>15</v>
      </c>
      <c r="X8" s="165"/>
      <c r="Y8" s="165"/>
      <c r="Z8" s="17" t="s">
        <v>14</v>
      </c>
    </row>
    <row r="9" spans="1:27" s="2" customFormat="1" ht="20.100000000000001" customHeight="1" thickBot="1" x14ac:dyDescent="0.45">
      <c r="A9" s="2" t="s">
        <v>33</v>
      </c>
    </row>
    <row r="10" spans="1:27" s="2" customFormat="1" ht="30" customHeight="1" x14ac:dyDescent="0.4">
      <c r="A10" s="171" t="s">
        <v>13</v>
      </c>
      <c r="B10" s="171"/>
      <c r="C10" s="171"/>
      <c r="D10" s="171"/>
      <c r="E10" s="171"/>
      <c r="F10" s="158"/>
      <c r="G10" s="172" t="s">
        <v>34</v>
      </c>
      <c r="H10" s="173"/>
      <c r="I10" s="173"/>
      <c r="J10" s="173"/>
      <c r="K10" s="173"/>
      <c r="L10" s="173"/>
      <c r="M10" s="174"/>
      <c r="N10" s="175" t="s">
        <v>32</v>
      </c>
      <c r="O10" s="175"/>
      <c r="P10" s="175"/>
      <c r="Q10" s="175"/>
      <c r="R10" s="175"/>
      <c r="S10" s="176"/>
      <c r="T10" s="177" t="s">
        <v>12</v>
      </c>
      <c r="U10" s="175"/>
      <c r="V10" s="175"/>
      <c r="W10" s="175"/>
      <c r="X10" s="175"/>
      <c r="Y10" s="176"/>
    </row>
    <row r="11" spans="1:27" s="2" customFormat="1" ht="60" customHeight="1" thickBot="1" x14ac:dyDescent="0.45">
      <c r="A11" s="166"/>
      <c r="B11" s="167"/>
      <c r="C11" s="167"/>
      <c r="D11" s="167"/>
      <c r="E11" s="167"/>
      <c r="F11" s="37" t="s">
        <v>11</v>
      </c>
      <c r="G11" s="168"/>
      <c r="H11" s="169"/>
      <c r="I11" s="169"/>
      <c r="J11" s="169"/>
      <c r="K11" s="169"/>
      <c r="L11" s="169"/>
      <c r="M11" s="6" t="s">
        <v>3</v>
      </c>
      <c r="N11" s="152"/>
      <c r="O11" s="152"/>
      <c r="P11" s="152"/>
      <c r="Q11" s="152"/>
      <c r="R11" s="152"/>
      <c r="S11" s="5" t="s">
        <v>3</v>
      </c>
      <c r="T11" s="151"/>
      <c r="U11" s="152"/>
      <c r="V11" s="152"/>
      <c r="W11" s="152"/>
      <c r="X11" s="152"/>
      <c r="Y11" s="3" t="s">
        <v>3</v>
      </c>
      <c r="Z11" s="4"/>
    </row>
    <row r="12" spans="1:27" s="2" customFormat="1" ht="60" customHeight="1" x14ac:dyDescent="0.4">
      <c r="A12" s="170" t="s">
        <v>42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27" s="2" customFormat="1" ht="9.9499999999999993" customHeight="1" x14ac:dyDescent="0.4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2"/>
      <c r="Z13" s="4"/>
    </row>
    <row r="14" spans="1:27" s="2" customFormat="1" ht="20.100000000000001" customHeight="1" x14ac:dyDescent="0.4">
      <c r="A14" s="23"/>
      <c r="B14" s="25"/>
      <c r="C14" s="25"/>
      <c r="D14" s="25"/>
      <c r="E14" s="25"/>
      <c r="F14" s="25"/>
      <c r="G14" s="162" t="str">
        <f>IF(OR(G11=S18),"","入所者数（A）と要介護度計（B）が一致していません")</f>
        <v/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4"/>
    </row>
    <row r="15" spans="1:27" s="2" customFormat="1" ht="9.9499999999999993" customHeight="1" x14ac:dyDescent="0.4">
      <c r="A15" s="23"/>
      <c r="B15" s="23"/>
      <c r="C15" s="23"/>
      <c r="D15" s="23"/>
      <c r="E15" s="23"/>
      <c r="F15" s="23"/>
      <c r="G15" s="4"/>
      <c r="H15" s="23"/>
      <c r="I15" s="23"/>
      <c r="J15" s="23"/>
      <c r="K15" s="4"/>
      <c r="L15" s="24"/>
      <c r="M15" s="24"/>
      <c r="N15" s="24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2"/>
      <c r="Z15" s="4"/>
    </row>
    <row r="16" spans="1:27" s="2" customFormat="1" ht="20.100000000000001" customHeight="1" thickBot="1" x14ac:dyDescent="0.45">
      <c r="A16" s="2" t="s">
        <v>50</v>
      </c>
    </row>
    <row r="17" spans="1:29" s="2" customFormat="1" ht="30" customHeight="1" x14ac:dyDescent="0.4">
      <c r="A17" s="155" t="s">
        <v>49</v>
      </c>
      <c r="B17" s="156"/>
      <c r="C17" s="157"/>
      <c r="D17" s="158" t="s">
        <v>10</v>
      </c>
      <c r="E17" s="159"/>
      <c r="F17" s="160"/>
      <c r="G17" s="158" t="s">
        <v>9</v>
      </c>
      <c r="H17" s="159"/>
      <c r="I17" s="160"/>
      <c r="J17" s="158" t="s">
        <v>8</v>
      </c>
      <c r="K17" s="159"/>
      <c r="L17" s="160"/>
      <c r="M17" s="158" t="s">
        <v>7</v>
      </c>
      <c r="N17" s="159"/>
      <c r="O17" s="160"/>
      <c r="P17" s="158" t="s">
        <v>6</v>
      </c>
      <c r="Q17" s="159"/>
      <c r="R17" s="159"/>
      <c r="S17" s="148" t="s">
        <v>5</v>
      </c>
      <c r="T17" s="149"/>
      <c r="U17" s="149"/>
      <c r="V17" s="150"/>
      <c r="W17" s="27"/>
      <c r="X17" s="27"/>
      <c r="Y17" s="27"/>
      <c r="AB17" s="12"/>
    </row>
    <row r="18" spans="1:29" s="2" customFormat="1" ht="60" customHeight="1" thickBot="1" x14ac:dyDescent="0.45">
      <c r="A18" s="151"/>
      <c r="B18" s="152"/>
      <c r="C18" s="3" t="s">
        <v>4</v>
      </c>
      <c r="D18" s="151"/>
      <c r="E18" s="152"/>
      <c r="F18" s="3" t="s">
        <v>4</v>
      </c>
      <c r="G18" s="151"/>
      <c r="H18" s="152"/>
      <c r="I18" s="3" t="s">
        <v>4</v>
      </c>
      <c r="J18" s="151"/>
      <c r="K18" s="152"/>
      <c r="L18" s="3" t="s">
        <v>4</v>
      </c>
      <c r="M18" s="151"/>
      <c r="N18" s="152"/>
      <c r="O18" s="3" t="s">
        <v>4</v>
      </c>
      <c r="P18" s="151"/>
      <c r="Q18" s="152"/>
      <c r="R18" s="36" t="s">
        <v>4</v>
      </c>
      <c r="S18" s="153">
        <f>SUM(A18,D18,G18,J18,M18,P18)</f>
        <v>0</v>
      </c>
      <c r="T18" s="154"/>
      <c r="U18" s="154"/>
      <c r="V18" s="34" t="s">
        <v>3</v>
      </c>
      <c r="W18" s="33"/>
      <c r="X18" s="33"/>
    </row>
    <row r="19" spans="1:29" s="2" customFormat="1" ht="48" customHeight="1" x14ac:dyDescent="0.4">
      <c r="A19" s="141" t="s">
        <v>48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3"/>
      <c r="Y19" s="13"/>
    </row>
    <row r="20" spans="1:29" s="2" customFormat="1" ht="9.9499999999999993" customHeight="1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9" s="27" customFormat="1" ht="30" customHeight="1" x14ac:dyDescent="0.4">
      <c r="B21" s="142" t="s">
        <v>51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7"/>
      <c r="T21" s="147"/>
      <c r="U21" s="147"/>
      <c r="V21" s="147"/>
      <c r="W21" s="147"/>
      <c r="X21" s="147"/>
      <c r="Y21" s="147"/>
    </row>
    <row r="22" spans="1:29" s="2" customFormat="1" ht="9.9499999999999993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9" s="2" customFormat="1" ht="39.950000000000003" customHeight="1" x14ac:dyDescent="0.4">
      <c r="E23" s="143" t="s">
        <v>2</v>
      </c>
      <c r="F23" s="144"/>
      <c r="G23" s="144"/>
      <c r="H23" s="144"/>
      <c r="I23" s="140"/>
      <c r="J23" s="140"/>
      <c r="K23" s="140"/>
      <c r="L23" s="140"/>
      <c r="M23" s="140"/>
      <c r="N23" s="140"/>
      <c r="O23" s="145" t="s">
        <v>1</v>
      </c>
      <c r="P23" s="145"/>
      <c r="Q23" s="145"/>
      <c r="R23" s="145"/>
      <c r="S23" s="146"/>
      <c r="T23" s="146"/>
      <c r="U23" s="146"/>
      <c r="V23" s="146"/>
      <c r="W23" s="146"/>
      <c r="X23" s="146"/>
      <c r="Y23" s="146"/>
      <c r="Z23" s="146"/>
      <c r="AC23" s="41" t="s">
        <v>57</v>
      </c>
    </row>
    <row r="24" spans="1:29" ht="39.950000000000003" customHeight="1" x14ac:dyDescent="0.4">
      <c r="E24" s="139" t="s">
        <v>0</v>
      </c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C24" s="42" t="s">
        <v>58</v>
      </c>
    </row>
    <row r="25" spans="1:29" ht="20.100000000000001" customHeight="1" x14ac:dyDescent="0.4">
      <c r="E25" s="1" t="s">
        <v>47</v>
      </c>
    </row>
  </sheetData>
  <sheetProtection formatCells="0"/>
  <mergeCells count="47">
    <mergeCell ref="S6:Z6"/>
    <mergeCell ref="P7:R7"/>
    <mergeCell ref="S7:Z7"/>
    <mergeCell ref="N2:Z2"/>
    <mergeCell ref="N3:P3"/>
    <mergeCell ref="Q3:Z3"/>
    <mergeCell ref="N4:P4"/>
    <mergeCell ref="Q4:Z4"/>
    <mergeCell ref="A3:M3"/>
    <mergeCell ref="G14:Y14"/>
    <mergeCell ref="P8:R8"/>
    <mergeCell ref="S8:T8"/>
    <mergeCell ref="U8:V8"/>
    <mergeCell ref="X8:Y8"/>
    <mergeCell ref="A11:E11"/>
    <mergeCell ref="G11:L11"/>
    <mergeCell ref="N11:R11"/>
    <mergeCell ref="T11:X11"/>
    <mergeCell ref="A12:AA12"/>
    <mergeCell ref="A10:F10"/>
    <mergeCell ref="G10:M10"/>
    <mergeCell ref="N10:S10"/>
    <mergeCell ref="T10:Y10"/>
    <mergeCell ref="P6:R6"/>
    <mergeCell ref="S17:V17"/>
    <mergeCell ref="A18:B18"/>
    <mergeCell ref="D18:E18"/>
    <mergeCell ref="G18:H18"/>
    <mergeCell ref="J18:K18"/>
    <mergeCell ref="M18:N18"/>
    <mergeCell ref="P18:Q18"/>
    <mergeCell ref="S18:U18"/>
    <mergeCell ref="A17:C17"/>
    <mergeCell ref="D17:F17"/>
    <mergeCell ref="G17:I17"/>
    <mergeCell ref="J17:L17"/>
    <mergeCell ref="M17:O17"/>
    <mergeCell ref="P17:R17"/>
    <mergeCell ref="E24:H24"/>
    <mergeCell ref="I24:Z24"/>
    <mergeCell ref="A19:W19"/>
    <mergeCell ref="B21:R21"/>
    <mergeCell ref="E23:H23"/>
    <mergeCell ref="I23:N23"/>
    <mergeCell ref="O23:R23"/>
    <mergeCell ref="S23:Z23"/>
    <mergeCell ref="S21:Y21"/>
  </mergeCells>
  <phoneticPr fontId="1"/>
  <dataValidations count="1">
    <dataValidation type="list" allowBlank="1" showInputMessage="1" showErrorMessage="1" sqref="S21:Y21" xr:uid="{00000000-0002-0000-0100-000000000000}">
      <formula1>$AC$23:$AC$24</formula1>
    </dataValidation>
  </dataValidations>
  <hyperlinks>
    <hyperlink ref="Q3" r:id="rId1" xr:uid="{00000000-0004-0000-0100-000000000000}"/>
  </hyperlinks>
  <pageMargins left="0.70866141732283472" right="0.31496062992125984" top="0.55118110236220474" bottom="0.35433070866141736" header="0.31496062992125984" footer="0.31496062992125984"/>
  <pageSetup paperSize="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276225</xdr:rowOff>
                  </from>
                  <to>
                    <xdr:col>7</xdr:col>
                    <xdr:colOff>76200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23</xdr:row>
                    <xdr:rowOff>257175</xdr:rowOff>
                  </from>
                  <to>
                    <xdr:col>7</xdr:col>
                    <xdr:colOff>104775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Check Box 3">
              <controlPr defaultSize="0" autoFill="0" autoLine="0" autoPict="0">
                <anchor moveWithCells="1">
                  <from>
                    <xdr:col>14</xdr:col>
                    <xdr:colOff>142875</xdr:colOff>
                    <xdr:row>22</xdr:row>
                    <xdr:rowOff>276225</xdr:rowOff>
                  </from>
                  <to>
                    <xdr:col>17</xdr:col>
                    <xdr:colOff>123825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6FD73C-42B6-4CED-9632-D750BA7FAEB9}">
          <x14:formula1>
            <xm:f>整理番号!$A$4:$A$29</xm:f>
          </x14:formula1>
          <xm:sqref>S6:Z6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"/>
  <sheetViews>
    <sheetView view="pageBreakPreview" zoomScaleNormal="100" zoomScaleSheetLayoutView="100" workbookViewId="0">
      <selection activeCell="J7" sqref="J7"/>
    </sheetView>
  </sheetViews>
  <sheetFormatPr defaultRowHeight="20.100000000000001" customHeight="1" x14ac:dyDescent="0.4"/>
  <cols>
    <col min="1" max="34" width="3.125" style="1" customWidth="1"/>
    <col min="35" max="16384" width="9" style="1"/>
  </cols>
  <sheetData>
    <row r="1" spans="1:27" ht="20.100000000000001" customHeight="1" thickBot="1" x14ac:dyDescent="0.45">
      <c r="P1" s="1" t="s">
        <v>29</v>
      </c>
    </row>
    <row r="2" spans="1:27" ht="39.950000000000003" customHeight="1" x14ac:dyDescent="0.4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93" t="s">
        <v>64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5"/>
    </row>
    <row r="3" spans="1:27" ht="18.75" x14ac:dyDescent="0.4">
      <c r="A3" s="161" t="s">
        <v>60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83" t="s">
        <v>0</v>
      </c>
      <c r="O3" s="184"/>
      <c r="P3" s="184"/>
      <c r="Q3" s="196" t="s">
        <v>65</v>
      </c>
      <c r="R3" s="186"/>
      <c r="S3" s="186"/>
      <c r="T3" s="186"/>
      <c r="U3" s="186"/>
      <c r="V3" s="186"/>
      <c r="W3" s="186"/>
      <c r="X3" s="186"/>
      <c r="Y3" s="186"/>
      <c r="Z3" s="187"/>
    </row>
    <row r="4" spans="1:27" ht="19.5" thickBot="1" x14ac:dyDescent="0.4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88" t="s">
        <v>66</v>
      </c>
      <c r="O4" s="189"/>
      <c r="P4" s="189"/>
      <c r="Q4" s="197" t="s">
        <v>67</v>
      </c>
      <c r="R4" s="191"/>
      <c r="S4" s="191"/>
      <c r="T4" s="191"/>
      <c r="U4" s="191"/>
      <c r="V4" s="191"/>
      <c r="W4" s="191"/>
      <c r="X4" s="191"/>
      <c r="Y4" s="191"/>
      <c r="Z4" s="192"/>
    </row>
    <row r="5" spans="1:27" ht="20.100000000000001" customHeight="1" x14ac:dyDescent="0.4">
      <c r="A5" s="45" t="s">
        <v>69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  <c r="S5" s="9"/>
      <c r="T5" s="16"/>
      <c r="U5" s="16"/>
      <c r="V5" s="16"/>
      <c r="W5" s="16"/>
      <c r="X5" s="16"/>
      <c r="Y5" s="16"/>
      <c r="Z5" s="15"/>
    </row>
    <row r="6" spans="1:27" ht="39.950000000000003" customHeight="1" x14ac:dyDescent="0.15">
      <c r="A6" s="8"/>
      <c r="O6" s="7"/>
      <c r="P6" s="171" t="s">
        <v>19</v>
      </c>
      <c r="Q6" s="171"/>
      <c r="R6" s="171"/>
      <c r="S6" s="178"/>
      <c r="T6" s="178"/>
      <c r="U6" s="178"/>
      <c r="V6" s="178"/>
      <c r="W6" s="178"/>
      <c r="X6" s="178"/>
      <c r="Y6" s="178"/>
      <c r="Z6" s="178"/>
    </row>
    <row r="7" spans="1:27" ht="39.950000000000003" customHeight="1" x14ac:dyDescent="0.15">
      <c r="A7" s="8"/>
      <c r="O7" s="7"/>
      <c r="P7" s="171" t="s">
        <v>18</v>
      </c>
      <c r="Q7" s="171"/>
      <c r="R7" s="171"/>
      <c r="S7" s="179" t="str">
        <f>IFERROR(VLOOKUP(S6,整理番号!$A$3:$C$75,3,0),"")</f>
        <v/>
      </c>
      <c r="T7" s="179"/>
      <c r="U7" s="179"/>
      <c r="V7" s="179"/>
      <c r="W7" s="179"/>
      <c r="X7" s="179"/>
      <c r="Y7" s="179"/>
      <c r="Z7" s="179"/>
    </row>
    <row r="8" spans="1:27" ht="39.950000000000003" customHeight="1" x14ac:dyDescent="0.15">
      <c r="A8" s="8"/>
      <c r="O8" s="7"/>
      <c r="P8" s="158" t="s">
        <v>17</v>
      </c>
      <c r="Q8" s="159"/>
      <c r="R8" s="159"/>
      <c r="S8" s="163" t="s">
        <v>16</v>
      </c>
      <c r="T8" s="164"/>
      <c r="U8" s="165"/>
      <c r="V8" s="165"/>
      <c r="W8" s="35" t="s">
        <v>15</v>
      </c>
      <c r="X8" s="165"/>
      <c r="Y8" s="165"/>
      <c r="Z8" s="17" t="s">
        <v>14</v>
      </c>
    </row>
    <row r="9" spans="1:27" s="2" customFormat="1" ht="20.100000000000001" customHeight="1" thickBot="1" x14ac:dyDescent="0.45">
      <c r="A9" s="2" t="s">
        <v>33</v>
      </c>
    </row>
    <row r="10" spans="1:27" s="2" customFormat="1" ht="30" customHeight="1" x14ac:dyDescent="0.4">
      <c r="A10" s="171" t="s">
        <v>13</v>
      </c>
      <c r="B10" s="171"/>
      <c r="C10" s="171"/>
      <c r="D10" s="171"/>
      <c r="E10" s="171"/>
      <c r="F10" s="158"/>
      <c r="G10" s="172" t="s">
        <v>34</v>
      </c>
      <c r="H10" s="173"/>
      <c r="I10" s="173"/>
      <c r="J10" s="173"/>
      <c r="K10" s="173"/>
      <c r="L10" s="173"/>
      <c r="M10" s="174"/>
      <c r="N10" s="175" t="s">
        <v>32</v>
      </c>
      <c r="O10" s="175"/>
      <c r="P10" s="175"/>
      <c r="Q10" s="175"/>
      <c r="R10" s="175"/>
      <c r="S10" s="176"/>
      <c r="T10" s="177" t="s">
        <v>12</v>
      </c>
      <c r="U10" s="175"/>
      <c r="V10" s="175"/>
      <c r="W10" s="175"/>
      <c r="X10" s="175"/>
      <c r="Y10" s="176"/>
    </row>
    <row r="11" spans="1:27" s="2" customFormat="1" ht="60" customHeight="1" thickBot="1" x14ac:dyDescent="0.45">
      <c r="A11" s="166"/>
      <c r="B11" s="167"/>
      <c r="C11" s="167"/>
      <c r="D11" s="167"/>
      <c r="E11" s="167"/>
      <c r="F11" s="37" t="s">
        <v>11</v>
      </c>
      <c r="G11" s="168"/>
      <c r="H11" s="169"/>
      <c r="I11" s="169"/>
      <c r="J11" s="169"/>
      <c r="K11" s="169"/>
      <c r="L11" s="169"/>
      <c r="M11" s="6" t="s">
        <v>3</v>
      </c>
      <c r="N11" s="152"/>
      <c r="O11" s="152"/>
      <c r="P11" s="152"/>
      <c r="Q11" s="152"/>
      <c r="R11" s="152"/>
      <c r="S11" s="5" t="s">
        <v>3</v>
      </c>
      <c r="T11" s="151"/>
      <c r="U11" s="152"/>
      <c r="V11" s="152"/>
      <c r="W11" s="152"/>
      <c r="X11" s="152"/>
      <c r="Y11" s="3" t="s">
        <v>3</v>
      </c>
      <c r="Z11" s="4"/>
    </row>
    <row r="12" spans="1:27" s="2" customFormat="1" ht="60" customHeight="1" x14ac:dyDescent="0.4">
      <c r="A12" s="170" t="s">
        <v>42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27" s="2" customFormat="1" ht="9.9499999999999993" customHeight="1" x14ac:dyDescent="0.4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2"/>
      <c r="Z13" s="4"/>
    </row>
    <row r="14" spans="1:27" s="2" customFormat="1" ht="20.100000000000001" customHeight="1" x14ac:dyDescent="0.4">
      <c r="A14" s="23"/>
      <c r="B14" s="25"/>
      <c r="C14" s="25"/>
      <c r="D14" s="25"/>
      <c r="E14" s="25"/>
      <c r="F14" s="25"/>
      <c r="G14" s="162" t="str">
        <f>IF(OR(G11=S18),"","入所者数（A）と要介護度計（B）が一致していません")</f>
        <v/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4"/>
    </row>
    <row r="15" spans="1:27" s="2" customFormat="1" ht="9.9499999999999993" customHeight="1" x14ac:dyDescent="0.4">
      <c r="A15" s="23"/>
      <c r="B15" s="23"/>
      <c r="C15" s="23"/>
      <c r="D15" s="23"/>
      <c r="E15" s="23"/>
      <c r="F15" s="23"/>
      <c r="G15" s="4"/>
      <c r="H15" s="23"/>
      <c r="I15" s="23"/>
      <c r="J15" s="23"/>
      <c r="K15" s="4"/>
      <c r="L15" s="24"/>
      <c r="M15" s="24"/>
      <c r="N15" s="24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2"/>
      <c r="Z15" s="4"/>
    </row>
    <row r="16" spans="1:27" s="2" customFormat="1" ht="20.100000000000001" customHeight="1" thickBot="1" x14ac:dyDescent="0.45">
      <c r="A16" s="2" t="s">
        <v>50</v>
      </c>
    </row>
    <row r="17" spans="1:26" s="2" customFormat="1" ht="30" customHeight="1" x14ac:dyDescent="0.4">
      <c r="A17" s="155" t="s">
        <v>49</v>
      </c>
      <c r="B17" s="156"/>
      <c r="C17" s="157"/>
      <c r="D17" s="158" t="s">
        <v>10</v>
      </c>
      <c r="E17" s="159"/>
      <c r="F17" s="160"/>
      <c r="G17" s="158" t="s">
        <v>9</v>
      </c>
      <c r="H17" s="159"/>
      <c r="I17" s="160"/>
      <c r="J17" s="158" t="s">
        <v>8</v>
      </c>
      <c r="K17" s="159"/>
      <c r="L17" s="160"/>
      <c r="M17" s="158" t="s">
        <v>7</v>
      </c>
      <c r="N17" s="159"/>
      <c r="O17" s="160"/>
      <c r="P17" s="158" t="s">
        <v>6</v>
      </c>
      <c r="Q17" s="159"/>
      <c r="R17" s="159"/>
      <c r="S17" s="148" t="s">
        <v>5</v>
      </c>
      <c r="T17" s="149"/>
      <c r="U17" s="149"/>
      <c r="V17" s="150"/>
      <c r="W17" s="27"/>
      <c r="X17" s="27"/>
      <c r="Y17" s="27"/>
    </row>
    <row r="18" spans="1:26" s="2" customFormat="1" ht="60" customHeight="1" thickBot="1" x14ac:dyDescent="0.45">
      <c r="A18" s="151"/>
      <c r="B18" s="152"/>
      <c r="C18" s="3" t="s">
        <v>4</v>
      </c>
      <c r="D18" s="151"/>
      <c r="E18" s="152"/>
      <c r="F18" s="3" t="s">
        <v>4</v>
      </c>
      <c r="G18" s="151"/>
      <c r="H18" s="152"/>
      <c r="I18" s="3" t="s">
        <v>4</v>
      </c>
      <c r="J18" s="151"/>
      <c r="K18" s="152"/>
      <c r="L18" s="3" t="s">
        <v>4</v>
      </c>
      <c r="M18" s="151"/>
      <c r="N18" s="152"/>
      <c r="O18" s="3" t="s">
        <v>4</v>
      </c>
      <c r="P18" s="151"/>
      <c r="Q18" s="152"/>
      <c r="R18" s="36" t="s">
        <v>4</v>
      </c>
      <c r="S18" s="153">
        <f>SUM(A18,D18,G18,J18,M18,P18)</f>
        <v>0</v>
      </c>
      <c r="T18" s="154"/>
      <c r="U18" s="154"/>
      <c r="V18" s="34" t="s">
        <v>3</v>
      </c>
      <c r="W18" s="33"/>
      <c r="X18" s="33"/>
    </row>
    <row r="19" spans="1:26" s="2" customFormat="1" ht="48" customHeight="1" x14ac:dyDescent="0.4">
      <c r="A19" s="141" t="s">
        <v>48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3"/>
      <c r="Y19" s="13"/>
    </row>
    <row r="20" spans="1:26" s="2" customFormat="1" ht="9.9499999999999993" customHeight="1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6" s="27" customFormat="1" ht="30" customHeight="1" x14ac:dyDescent="0.4">
      <c r="T21" s="43"/>
      <c r="U21" s="43"/>
      <c r="V21" s="43"/>
      <c r="W21" s="38"/>
      <c r="X21" s="43"/>
      <c r="Y21" s="43"/>
      <c r="Z21" s="43"/>
    </row>
    <row r="22" spans="1:26" s="2" customFormat="1" ht="9.9499999999999993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6" s="2" customFormat="1" ht="39.950000000000003" customHeight="1" x14ac:dyDescent="0.4">
      <c r="E23" s="143" t="s">
        <v>2</v>
      </c>
      <c r="F23" s="144"/>
      <c r="G23" s="144"/>
      <c r="H23" s="144"/>
      <c r="I23" s="140"/>
      <c r="J23" s="140"/>
      <c r="K23" s="140"/>
      <c r="L23" s="140"/>
      <c r="M23" s="140"/>
      <c r="N23" s="140"/>
      <c r="O23" s="145" t="s">
        <v>1</v>
      </c>
      <c r="P23" s="145"/>
      <c r="Q23" s="145"/>
      <c r="R23" s="145"/>
      <c r="S23" s="146"/>
      <c r="T23" s="146"/>
      <c r="U23" s="146"/>
      <c r="V23" s="146"/>
      <c r="W23" s="146"/>
      <c r="X23" s="146"/>
      <c r="Y23" s="146"/>
      <c r="Z23" s="146"/>
    </row>
    <row r="24" spans="1:26" ht="39.950000000000003" customHeight="1" x14ac:dyDescent="0.4">
      <c r="E24" s="139" t="s">
        <v>0</v>
      </c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20.100000000000001" customHeight="1" x14ac:dyDescent="0.4">
      <c r="E25" s="1" t="s">
        <v>47</v>
      </c>
    </row>
  </sheetData>
  <sheetProtection formatCells="0"/>
  <mergeCells count="45">
    <mergeCell ref="A10:F10"/>
    <mergeCell ref="G10:M10"/>
    <mergeCell ref="N10:S10"/>
    <mergeCell ref="T10:Y10"/>
    <mergeCell ref="P6:R6"/>
    <mergeCell ref="S6:Z6"/>
    <mergeCell ref="P7:R7"/>
    <mergeCell ref="S7:Z7"/>
    <mergeCell ref="A3:M3"/>
    <mergeCell ref="N2:Z2"/>
    <mergeCell ref="N3:P3"/>
    <mergeCell ref="Q3:Z3"/>
    <mergeCell ref="N4:P4"/>
    <mergeCell ref="Q4:Z4"/>
    <mergeCell ref="G14:Y14"/>
    <mergeCell ref="P8:R8"/>
    <mergeCell ref="S8:T8"/>
    <mergeCell ref="U8:V8"/>
    <mergeCell ref="X8:Y8"/>
    <mergeCell ref="A11:E11"/>
    <mergeCell ref="G11:L11"/>
    <mergeCell ref="N11:R11"/>
    <mergeCell ref="T11:X11"/>
    <mergeCell ref="A12:AA12"/>
    <mergeCell ref="S17:V17"/>
    <mergeCell ref="A18:B18"/>
    <mergeCell ref="D18:E18"/>
    <mergeCell ref="G18:H18"/>
    <mergeCell ref="J18:K18"/>
    <mergeCell ref="M18:N18"/>
    <mergeCell ref="P18:Q18"/>
    <mergeCell ref="S18:U18"/>
    <mergeCell ref="A17:C17"/>
    <mergeCell ref="D17:F17"/>
    <mergeCell ref="G17:I17"/>
    <mergeCell ref="J17:L17"/>
    <mergeCell ref="M17:O17"/>
    <mergeCell ref="P17:R17"/>
    <mergeCell ref="E24:H24"/>
    <mergeCell ref="I24:Z24"/>
    <mergeCell ref="A19:W19"/>
    <mergeCell ref="E23:H23"/>
    <mergeCell ref="I23:N23"/>
    <mergeCell ref="O23:R23"/>
    <mergeCell ref="S23:Z23"/>
  </mergeCells>
  <phoneticPr fontId="1"/>
  <hyperlinks>
    <hyperlink ref="Q3" r:id="rId1" xr:uid="{00000000-0004-0000-0200-000000000000}"/>
  </hyperlinks>
  <pageMargins left="0.70866141732283472" right="0.31496062992125984" top="0.74803149606299213" bottom="0.55118110236220474" header="0.31496062992125984" footer="0.31496062992125984"/>
  <pageSetup paperSize="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5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276225</xdr:rowOff>
                  </from>
                  <to>
                    <xdr:col>7</xdr:col>
                    <xdr:colOff>76200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6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23</xdr:row>
                    <xdr:rowOff>257175</xdr:rowOff>
                  </from>
                  <to>
                    <xdr:col>7</xdr:col>
                    <xdr:colOff>104775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7" name="Check Box 3">
              <controlPr defaultSize="0" autoFill="0" autoLine="0" autoPict="0">
                <anchor moveWithCells="1">
                  <from>
                    <xdr:col>14</xdr:col>
                    <xdr:colOff>142875</xdr:colOff>
                    <xdr:row>22</xdr:row>
                    <xdr:rowOff>276225</xdr:rowOff>
                  </from>
                  <to>
                    <xdr:col>17</xdr:col>
                    <xdr:colOff>123825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FB55CA-99E7-4348-8D68-D584F5DC982E}">
          <x14:formula1>
            <xm:f>整理番号!$A$4:$A$29</xm:f>
          </x14:formula1>
          <xm:sqref>S6:Z6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8"/>
  <sheetViews>
    <sheetView view="pageBreakPreview" zoomScaleNormal="100" zoomScaleSheetLayoutView="100" workbookViewId="0">
      <selection activeCell="T6" sqref="T6:AD6"/>
    </sheetView>
  </sheetViews>
  <sheetFormatPr defaultRowHeight="20.100000000000001" customHeight="1" x14ac:dyDescent="0.4"/>
  <cols>
    <col min="1" max="31" width="3.125" style="1" customWidth="1"/>
    <col min="32" max="16384" width="9" style="1"/>
  </cols>
  <sheetData>
    <row r="1" spans="1:32" ht="20.100000000000001" customHeight="1" thickBot="1" x14ac:dyDescent="0.45">
      <c r="Q1" s="1" t="s">
        <v>28</v>
      </c>
      <c r="AE1" s="30"/>
    </row>
    <row r="2" spans="1:32" ht="39.950000000000003" customHeight="1" x14ac:dyDescent="0.4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93" t="s">
        <v>72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5"/>
    </row>
    <row r="3" spans="1:32" ht="2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83" t="s">
        <v>0</v>
      </c>
      <c r="Q3" s="184"/>
      <c r="R3" s="184"/>
      <c r="S3" s="184"/>
      <c r="T3" s="201" t="s">
        <v>65</v>
      </c>
      <c r="U3" s="202"/>
      <c r="V3" s="202"/>
      <c r="W3" s="202"/>
      <c r="X3" s="202"/>
      <c r="Y3" s="202"/>
      <c r="Z3" s="202"/>
      <c r="AA3" s="202"/>
      <c r="AB3" s="202"/>
      <c r="AC3" s="202"/>
      <c r="AD3" s="203"/>
    </row>
    <row r="4" spans="1:32" ht="19.5" thickBot="1" x14ac:dyDescent="0.45">
      <c r="A4" s="45" t="s">
        <v>68</v>
      </c>
      <c r="P4" s="188" t="s">
        <v>153</v>
      </c>
      <c r="Q4" s="189"/>
      <c r="R4" s="189"/>
      <c r="S4" s="189"/>
      <c r="T4" s="198" t="s">
        <v>67</v>
      </c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15"/>
    </row>
    <row r="5" spans="1:32" ht="20.100000000000001" customHeight="1" x14ac:dyDescent="0.4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9"/>
      <c r="U5" s="9"/>
      <c r="V5" s="9"/>
      <c r="W5" s="9"/>
      <c r="X5" s="16"/>
      <c r="Y5" s="16"/>
      <c r="Z5" s="16"/>
      <c r="AA5" s="16"/>
      <c r="AB5" s="16"/>
      <c r="AC5" s="16"/>
      <c r="AD5" s="15"/>
      <c r="AE5" s="15"/>
    </row>
    <row r="6" spans="1:32" ht="39.950000000000003" customHeight="1" x14ac:dyDescent="0.4">
      <c r="A6" s="8"/>
      <c r="Q6" s="158" t="s">
        <v>19</v>
      </c>
      <c r="R6" s="159"/>
      <c r="S6" s="160"/>
      <c r="T6" s="207"/>
      <c r="U6" s="208"/>
      <c r="V6" s="208"/>
      <c r="W6" s="208"/>
      <c r="X6" s="208"/>
      <c r="Y6" s="208"/>
      <c r="Z6" s="208"/>
      <c r="AA6" s="208"/>
      <c r="AB6" s="208"/>
      <c r="AC6" s="208"/>
      <c r="AD6" s="209"/>
    </row>
    <row r="7" spans="1:32" ht="39.950000000000003" customHeight="1" x14ac:dyDescent="0.4">
      <c r="A7" s="8"/>
      <c r="Q7" s="158" t="s">
        <v>18</v>
      </c>
      <c r="R7" s="159"/>
      <c r="S7" s="160"/>
      <c r="T7" s="210" t="str">
        <f>IFERROR(VLOOKUP(T6,整理番号!$A$3:$C$75,3,0),"")</f>
        <v/>
      </c>
      <c r="U7" s="211"/>
      <c r="V7" s="211"/>
      <c r="W7" s="211"/>
      <c r="X7" s="211"/>
      <c r="Y7" s="211"/>
      <c r="Z7" s="211"/>
      <c r="AA7" s="211"/>
      <c r="AB7" s="211"/>
      <c r="AC7" s="211"/>
      <c r="AD7" s="212"/>
    </row>
    <row r="8" spans="1:32" ht="39.950000000000003" customHeight="1" x14ac:dyDescent="0.4">
      <c r="A8" s="8"/>
      <c r="Q8" s="158" t="s">
        <v>17</v>
      </c>
      <c r="R8" s="159"/>
      <c r="S8" s="160"/>
      <c r="T8" s="214" t="s">
        <v>16</v>
      </c>
      <c r="U8" s="215"/>
      <c r="V8" s="215"/>
      <c r="W8" s="213"/>
      <c r="X8" s="213"/>
      <c r="Y8" s="213"/>
      <c r="Z8" s="32" t="s">
        <v>15</v>
      </c>
      <c r="AA8" s="213"/>
      <c r="AB8" s="213"/>
      <c r="AC8" s="213"/>
      <c r="AD8" s="31" t="s">
        <v>14</v>
      </c>
    </row>
    <row r="9" spans="1:32" ht="20.100000000000001" customHeight="1" x14ac:dyDescent="0.15">
      <c r="A9" s="8"/>
      <c r="T9" s="7"/>
      <c r="U9" s="7"/>
      <c r="V9" s="7"/>
      <c r="W9" s="7"/>
      <c r="X9" s="7"/>
      <c r="Y9" s="7"/>
      <c r="Z9" s="18"/>
      <c r="AA9" s="7"/>
      <c r="AB9" s="7"/>
      <c r="AC9" s="18"/>
    </row>
    <row r="10" spans="1:32" s="2" customFormat="1" ht="20.100000000000001" customHeight="1" thickBot="1" x14ac:dyDescent="0.45">
      <c r="A10" s="27" t="s">
        <v>35</v>
      </c>
    </row>
    <row r="11" spans="1:32" s="2" customFormat="1" ht="30" customHeight="1" x14ac:dyDescent="0.4">
      <c r="A11" s="220" t="s">
        <v>26</v>
      </c>
      <c r="B11" s="221"/>
      <c r="C11" s="221"/>
      <c r="D11" s="221"/>
      <c r="E11" s="221"/>
      <c r="F11" s="222"/>
      <c r="G11" s="226" t="s">
        <v>13</v>
      </c>
      <c r="H11" s="227"/>
      <c r="I11" s="227"/>
      <c r="J11" s="227"/>
      <c r="K11" s="227"/>
      <c r="L11" s="227"/>
      <c r="M11" s="228" t="s">
        <v>36</v>
      </c>
      <c r="N11" s="229"/>
      <c r="O11" s="229"/>
      <c r="P11" s="229"/>
      <c r="Q11" s="229"/>
      <c r="R11" s="230"/>
      <c r="S11" s="231" t="s">
        <v>25</v>
      </c>
      <c r="T11" s="231"/>
      <c r="U11" s="231"/>
      <c r="V11" s="231"/>
      <c r="W11" s="231"/>
      <c r="X11" s="232"/>
      <c r="Y11" s="231" t="s">
        <v>12</v>
      </c>
      <c r="Z11" s="231"/>
      <c r="AA11" s="231"/>
      <c r="AB11" s="231"/>
      <c r="AC11" s="231"/>
      <c r="AD11" s="232"/>
      <c r="AE11" s="12"/>
    </row>
    <row r="12" spans="1:32" s="2" customFormat="1" ht="45" customHeight="1" thickBot="1" x14ac:dyDescent="0.45">
      <c r="A12" s="223"/>
      <c r="B12" s="224"/>
      <c r="C12" s="224"/>
      <c r="D12" s="224"/>
      <c r="E12" s="224"/>
      <c r="F12" s="225"/>
      <c r="G12" s="166"/>
      <c r="H12" s="167"/>
      <c r="I12" s="167"/>
      <c r="J12" s="167"/>
      <c r="K12" s="167"/>
      <c r="L12" s="19" t="s">
        <v>11</v>
      </c>
      <c r="M12" s="168"/>
      <c r="N12" s="169"/>
      <c r="O12" s="169"/>
      <c r="P12" s="169"/>
      <c r="Q12" s="169"/>
      <c r="R12" s="20" t="s">
        <v>3</v>
      </c>
      <c r="S12" s="233"/>
      <c r="T12" s="152"/>
      <c r="U12" s="152"/>
      <c r="V12" s="152"/>
      <c r="W12" s="152"/>
      <c r="X12" s="21" t="s">
        <v>3</v>
      </c>
      <c r="Y12" s="151"/>
      <c r="Z12" s="152"/>
      <c r="AA12" s="152"/>
      <c r="AB12" s="152"/>
      <c r="AC12" s="152"/>
      <c r="AD12" s="3" t="s">
        <v>3</v>
      </c>
      <c r="AE12" s="12"/>
      <c r="AF12" s="4"/>
    </row>
    <row r="13" spans="1:32" s="2" customFormat="1" ht="9.9499999999999993" customHeight="1" x14ac:dyDescent="0.4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2" s="2" customFormat="1" ht="20.100000000000001" customHeight="1" x14ac:dyDescent="0.4">
      <c r="A14" s="2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2" s="2" customFormat="1" ht="30" customHeight="1" x14ac:dyDescent="0.4">
      <c r="A15" s="204" t="s">
        <v>24</v>
      </c>
      <c r="B15" s="204"/>
      <c r="C15" s="204"/>
      <c r="D15" s="204"/>
      <c r="E15" s="204"/>
      <c r="F15" s="204"/>
      <c r="G15" s="234" t="s">
        <v>13</v>
      </c>
      <c r="H15" s="234"/>
      <c r="I15" s="234"/>
      <c r="J15" s="234"/>
      <c r="K15" s="234"/>
      <c r="L15" s="234"/>
      <c r="M15" s="204" t="s">
        <v>37</v>
      </c>
      <c r="N15" s="204"/>
      <c r="O15" s="204"/>
      <c r="P15" s="204"/>
      <c r="Q15" s="204"/>
      <c r="R15" s="204"/>
      <c r="S15" s="204" t="s">
        <v>22</v>
      </c>
      <c r="T15" s="204"/>
      <c r="U15" s="204"/>
      <c r="V15" s="204"/>
      <c r="W15" s="204"/>
      <c r="X15" s="204"/>
      <c r="Y15" s="12"/>
      <c r="Z15" s="12"/>
      <c r="AA15" s="12"/>
      <c r="AB15" s="12"/>
      <c r="AC15" s="12"/>
      <c r="AD15" s="12"/>
      <c r="AE15" s="4"/>
    </row>
    <row r="16" spans="1:32" s="2" customFormat="1" ht="45" customHeight="1" x14ac:dyDescent="0.4">
      <c r="A16" s="204"/>
      <c r="B16" s="204"/>
      <c r="C16" s="204"/>
      <c r="D16" s="204"/>
      <c r="E16" s="204"/>
      <c r="F16" s="204"/>
      <c r="G16" s="205"/>
      <c r="H16" s="205"/>
      <c r="I16" s="205"/>
      <c r="J16" s="205"/>
      <c r="K16" s="205"/>
      <c r="L16" s="22" t="s">
        <v>11</v>
      </c>
      <c r="M16" s="205"/>
      <c r="N16" s="205"/>
      <c r="O16" s="205"/>
      <c r="P16" s="205"/>
      <c r="Q16" s="205"/>
      <c r="R16" s="23" t="s">
        <v>11</v>
      </c>
      <c r="S16" s="206"/>
      <c r="T16" s="206"/>
      <c r="U16" s="206"/>
      <c r="V16" s="206"/>
      <c r="W16" s="206"/>
      <c r="X16" s="23" t="s">
        <v>11</v>
      </c>
      <c r="Y16" s="12"/>
      <c r="Z16" s="12"/>
      <c r="AB16" s="12"/>
      <c r="AC16" s="12"/>
      <c r="AD16" s="12"/>
      <c r="AE16" s="4"/>
    </row>
    <row r="17" spans="1:33" s="2" customFormat="1" ht="20.100000000000001" customHeight="1" x14ac:dyDescent="0.4">
      <c r="A17" s="23"/>
      <c r="B17" s="23"/>
      <c r="C17" s="23"/>
      <c r="D17" s="23"/>
      <c r="E17" s="23"/>
      <c r="F17" s="23"/>
      <c r="G17" s="23"/>
      <c r="H17" s="23"/>
      <c r="I17" s="4"/>
      <c r="J17" s="23"/>
      <c r="K17" s="23"/>
      <c r="L17" s="23"/>
      <c r="M17" s="23"/>
      <c r="N17" s="23"/>
      <c r="O17" s="4"/>
      <c r="P17" s="24"/>
      <c r="Q17" s="24"/>
      <c r="R17" s="24"/>
      <c r="S17" s="24"/>
      <c r="T17" s="24"/>
      <c r="U17" s="4"/>
      <c r="V17" s="4"/>
      <c r="X17" s="22"/>
      <c r="Y17" s="22"/>
      <c r="Z17" s="22"/>
      <c r="AA17" s="22"/>
      <c r="AB17" s="22"/>
      <c r="AC17" s="22"/>
      <c r="AD17" s="22"/>
      <c r="AE17" s="4"/>
    </row>
    <row r="18" spans="1:33" s="2" customFormat="1" ht="50.1" customHeight="1" x14ac:dyDescent="0.4">
      <c r="A18" s="170" t="s">
        <v>41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2"/>
    </row>
    <row r="19" spans="1:33" s="2" customFormat="1" ht="20.100000000000001" customHeight="1" x14ac:dyDescent="0.4">
      <c r="A19" s="23"/>
      <c r="B19" s="23"/>
      <c r="C19" s="23"/>
      <c r="D19" s="23"/>
      <c r="E19" s="23"/>
      <c r="F19" s="23"/>
      <c r="G19" s="23"/>
      <c r="H19" s="23"/>
      <c r="I19" s="4"/>
      <c r="J19" s="23"/>
      <c r="K19" s="23"/>
      <c r="L19" s="23"/>
      <c r="M19" s="23"/>
      <c r="N19" s="23"/>
      <c r="O19" s="4"/>
      <c r="P19" s="24"/>
      <c r="Q19" s="24"/>
      <c r="R19" s="24"/>
      <c r="S19" s="24"/>
      <c r="T19" s="24"/>
      <c r="U19" s="4"/>
      <c r="V19" s="4"/>
      <c r="X19" s="22"/>
      <c r="Y19" s="22"/>
      <c r="Z19" s="22"/>
      <c r="AA19" s="22"/>
      <c r="AB19" s="22"/>
      <c r="AC19" s="22"/>
      <c r="AD19" s="22"/>
      <c r="AE19" s="4"/>
    </row>
    <row r="20" spans="1:33" s="2" customFormat="1" ht="20.100000000000001" customHeight="1" x14ac:dyDescent="0.4">
      <c r="A20" s="23"/>
      <c r="B20" s="23"/>
      <c r="C20" s="23"/>
      <c r="D20" s="23"/>
      <c r="E20" s="23"/>
      <c r="F20" s="23"/>
      <c r="G20" s="23"/>
      <c r="H20" s="23"/>
      <c r="I20" s="4"/>
      <c r="J20" s="23"/>
      <c r="K20" s="23"/>
      <c r="L20" s="23"/>
      <c r="M20" s="23"/>
      <c r="N20" s="23"/>
      <c r="O20" s="4"/>
      <c r="P20" s="24"/>
      <c r="Q20" s="24"/>
      <c r="R20" s="24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2"/>
      <c r="AG20" s="4"/>
    </row>
    <row r="21" spans="1:33" s="2" customFormat="1" ht="20.100000000000001" customHeight="1" thickBot="1" x14ac:dyDescent="0.45">
      <c r="A21" s="27" t="s">
        <v>62</v>
      </c>
    </row>
    <row r="22" spans="1:33" s="2" customFormat="1" ht="30" customHeight="1" x14ac:dyDescent="0.4">
      <c r="A22" s="158" t="s">
        <v>61</v>
      </c>
      <c r="B22" s="159"/>
      <c r="C22" s="160"/>
      <c r="D22" s="158" t="s">
        <v>21</v>
      </c>
      <c r="E22" s="159"/>
      <c r="F22" s="160"/>
      <c r="G22" s="158" t="s">
        <v>20</v>
      </c>
      <c r="H22" s="159"/>
      <c r="I22" s="160"/>
      <c r="J22" s="158" t="s">
        <v>10</v>
      </c>
      <c r="K22" s="159"/>
      <c r="L22" s="160"/>
      <c r="M22" s="158" t="s">
        <v>9</v>
      </c>
      <c r="N22" s="159"/>
      <c r="O22" s="160"/>
      <c r="P22" s="158" t="s">
        <v>8</v>
      </c>
      <c r="Q22" s="159"/>
      <c r="R22" s="160"/>
      <c r="S22" s="158" t="s">
        <v>7</v>
      </c>
      <c r="T22" s="159"/>
      <c r="U22" s="160"/>
      <c r="V22" s="158" t="s">
        <v>6</v>
      </c>
      <c r="W22" s="159"/>
      <c r="X22" s="159"/>
      <c r="Y22" s="235" t="s">
        <v>5</v>
      </c>
      <c r="Z22" s="236"/>
      <c r="AA22" s="236"/>
      <c r="AB22" s="237"/>
      <c r="AC22" s="27"/>
      <c r="AD22" s="27"/>
      <c r="AE22" s="23"/>
    </row>
    <row r="23" spans="1:33" s="2" customFormat="1" ht="60" customHeight="1" thickBot="1" x14ac:dyDescent="0.45">
      <c r="A23" s="151"/>
      <c r="B23" s="152"/>
      <c r="C23" s="3" t="s">
        <v>4</v>
      </c>
      <c r="D23" s="151"/>
      <c r="E23" s="152"/>
      <c r="F23" s="3" t="s">
        <v>4</v>
      </c>
      <c r="G23" s="151"/>
      <c r="H23" s="152"/>
      <c r="I23" s="3" t="s">
        <v>4</v>
      </c>
      <c r="J23" s="151"/>
      <c r="K23" s="152"/>
      <c r="L23" s="3" t="s">
        <v>4</v>
      </c>
      <c r="M23" s="151"/>
      <c r="N23" s="152"/>
      <c r="O23" s="3" t="s">
        <v>4</v>
      </c>
      <c r="P23" s="151"/>
      <c r="Q23" s="152"/>
      <c r="R23" s="3" t="s">
        <v>4</v>
      </c>
      <c r="S23" s="151"/>
      <c r="T23" s="152"/>
      <c r="U23" s="3" t="s">
        <v>4</v>
      </c>
      <c r="V23" s="151"/>
      <c r="W23" s="152"/>
      <c r="X23" s="36" t="s">
        <v>4</v>
      </c>
      <c r="Y23" s="238">
        <f>SUM(A23,D23,G23,J23,M23,P23,S23,V23)</f>
        <v>0</v>
      </c>
      <c r="Z23" s="239"/>
      <c r="AA23" s="239"/>
      <c r="AB23" s="6" t="s">
        <v>4</v>
      </c>
      <c r="AC23" s="11"/>
      <c r="AD23" s="23"/>
      <c r="AE23" s="22"/>
    </row>
    <row r="24" spans="1:33" s="2" customFormat="1" ht="59.25" customHeight="1" x14ac:dyDescent="0.4">
      <c r="A24" s="141" t="s">
        <v>63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3"/>
    </row>
    <row r="25" spans="1:33" s="2" customFormat="1" ht="20.100000000000001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E25" s="13"/>
      <c r="AF25" s="13"/>
    </row>
    <row r="26" spans="1:33" s="2" customFormat="1" ht="39.950000000000003" customHeight="1" x14ac:dyDescent="0.4">
      <c r="I26" s="144" t="s">
        <v>2</v>
      </c>
      <c r="J26" s="144"/>
      <c r="K26" s="144"/>
      <c r="L26" s="144"/>
      <c r="M26" s="216"/>
      <c r="N26" s="216"/>
      <c r="O26" s="216"/>
      <c r="P26" s="216"/>
      <c r="Q26" s="216"/>
      <c r="R26" s="216"/>
      <c r="S26" s="144" t="s">
        <v>1</v>
      </c>
      <c r="T26" s="144"/>
      <c r="U26" s="144"/>
      <c r="V26" s="144"/>
      <c r="W26" s="217"/>
      <c r="X26" s="217"/>
      <c r="Y26" s="217"/>
      <c r="Z26" s="217"/>
      <c r="AA26" s="217"/>
      <c r="AB26" s="217"/>
      <c r="AC26" s="217"/>
      <c r="AD26" s="217"/>
    </row>
    <row r="27" spans="1:33" ht="39.950000000000003" customHeight="1" x14ac:dyDescent="0.4">
      <c r="I27" s="218" t="s">
        <v>0</v>
      </c>
      <c r="J27" s="218"/>
      <c r="K27" s="218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</row>
    <row r="28" spans="1:33" ht="20.100000000000001" customHeight="1" x14ac:dyDescent="0.4">
      <c r="I28" s="1" t="s">
        <v>47</v>
      </c>
    </row>
  </sheetData>
  <mergeCells count="55">
    <mergeCell ref="G23:H23"/>
    <mergeCell ref="D23:E23"/>
    <mergeCell ref="A23:B23"/>
    <mergeCell ref="Y22:AB22"/>
    <mergeCell ref="V22:X22"/>
    <mergeCell ref="S22:U22"/>
    <mergeCell ref="P22:R22"/>
    <mergeCell ref="M22:O22"/>
    <mergeCell ref="J22:L22"/>
    <mergeCell ref="G22:I22"/>
    <mergeCell ref="D22:F22"/>
    <mergeCell ref="A22:C22"/>
    <mergeCell ref="Y23:AA23"/>
    <mergeCell ref="V23:W23"/>
    <mergeCell ref="S23:T23"/>
    <mergeCell ref="P23:Q23"/>
    <mergeCell ref="M23:N23"/>
    <mergeCell ref="A24:AD24"/>
    <mergeCell ref="A11:F12"/>
    <mergeCell ref="G11:L11"/>
    <mergeCell ref="M11:R11"/>
    <mergeCell ref="S11:X11"/>
    <mergeCell ref="Y11:AD11"/>
    <mergeCell ref="G12:K12"/>
    <mergeCell ref="M12:Q12"/>
    <mergeCell ref="S12:W12"/>
    <mergeCell ref="Y12:AC12"/>
    <mergeCell ref="A18:AD18"/>
    <mergeCell ref="A15:F16"/>
    <mergeCell ref="G15:L15"/>
    <mergeCell ref="J23:K23"/>
    <mergeCell ref="M15:R15"/>
    <mergeCell ref="I26:L26"/>
    <mergeCell ref="M26:R26"/>
    <mergeCell ref="S26:V26"/>
    <mergeCell ref="W26:AD26"/>
    <mergeCell ref="I27:L27"/>
    <mergeCell ref="M27:AD27"/>
    <mergeCell ref="S15:X15"/>
    <mergeCell ref="G16:K16"/>
    <mergeCell ref="M16:Q16"/>
    <mergeCell ref="S16:W16"/>
    <mergeCell ref="Q6:S6"/>
    <mergeCell ref="T6:AD6"/>
    <mergeCell ref="Q7:S7"/>
    <mergeCell ref="T7:AD7"/>
    <mergeCell ref="Q8:S8"/>
    <mergeCell ref="W8:Y8"/>
    <mergeCell ref="AA8:AC8"/>
    <mergeCell ref="T8:V8"/>
    <mergeCell ref="P4:S4"/>
    <mergeCell ref="P2:AD2"/>
    <mergeCell ref="T4:AD4"/>
    <mergeCell ref="P3:S3"/>
    <mergeCell ref="T3:AD3"/>
  </mergeCells>
  <phoneticPr fontId="1"/>
  <hyperlinks>
    <hyperlink ref="T3" r:id="rId1" xr:uid="{00000000-0004-0000-0300-000000000000}"/>
  </hyperlinks>
  <pageMargins left="0.9055118110236221" right="0.31496062992125984" top="0.74803149606299213" bottom="0.35433070866141736" header="0.31496062992125984" footer="0.31496062992125984"/>
  <pageSetup paperSize="9" scale="86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25</xdr:row>
                    <xdr:rowOff>257175</xdr:rowOff>
                  </from>
                  <to>
                    <xdr:col>11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257175</xdr:rowOff>
                  </from>
                  <to>
                    <xdr:col>11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18</xdr:col>
                    <xdr:colOff>142875</xdr:colOff>
                    <xdr:row>25</xdr:row>
                    <xdr:rowOff>266700</xdr:rowOff>
                  </from>
                  <to>
                    <xdr:col>21</xdr:col>
                    <xdr:colOff>76200</xdr:colOff>
                    <xdr:row>26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F5F066-6CF0-42C4-9E64-26062C8BA6EE}">
          <x14:formula1>
            <xm:f>整理番号!$A$30</xm:f>
          </x14:formula1>
          <xm:sqref>T6:AD6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8"/>
  <sheetViews>
    <sheetView view="pageBreakPreview" zoomScaleNormal="100" zoomScaleSheetLayoutView="100" workbookViewId="0">
      <selection activeCell="T6" sqref="T6:AD6"/>
    </sheetView>
  </sheetViews>
  <sheetFormatPr defaultRowHeight="20.100000000000001" customHeight="1" x14ac:dyDescent="0.4"/>
  <cols>
    <col min="1" max="30" width="3.125" style="1" customWidth="1"/>
    <col min="31" max="31" width="5.5" style="1" customWidth="1"/>
    <col min="32" max="16384" width="9" style="1"/>
  </cols>
  <sheetData>
    <row r="1" spans="1:33" ht="20.100000000000001" customHeight="1" thickBot="1" x14ac:dyDescent="0.45">
      <c r="Q1" s="1" t="s">
        <v>28</v>
      </c>
    </row>
    <row r="2" spans="1:33" ht="39.950000000000003" customHeight="1" x14ac:dyDescent="0.4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93" t="s">
        <v>72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5"/>
    </row>
    <row r="3" spans="1:33" ht="2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83" t="s">
        <v>0</v>
      </c>
      <c r="Q3" s="184"/>
      <c r="R3" s="184"/>
      <c r="S3" s="184"/>
      <c r="T3" s="201" t="s">
        <v>152</v>
      </c>
      <c r="U3" s="202"/>
      <c r="V3" s="202"/>
      <c r="W3" s="202"/>
      <c r="X3" s="202"/>
      <c r="Y3" s="202"/>
      <c r="Z3" s="202"/>
      <c r="AA3" s="202"/>
      <c r="AB3" s="202"/>
      <c r="AC3" s="202"/>
      <c r="AD3" s="203"/>
    </row>
    <row r="4" spans="1:33" ht="19.5" thickBot="1" x14ac:dyDescent="0.45">
      <c r="A4" s="45" t="s">
        <v>52</v>
      </c>
      <c r="P4" s="188" t="s">
        <v>66</v>
      </c>
      <c r="Q4" s="189"/>
      <c r="R4" s="189"/>
      <c r="S4" s="189"/>
      <c r="T4" s="198" t="s">
        <v>67</v>
      </c>
      <c r="U4" s="199"/>
      <c r="V4" s="199"/>
      <c r="W4" s="199"/>
      <c r="X4" s="199"/>
      <c r="Y4" s="199"/>
      <c r="Z4" s="199"/>
      <c r="AA4" s="199"/>
      <c r="AB4" s="199"/>
      <c r="AC4" s="199"/>
      <c r="AD4" s="200"/>
    </row>
    <row r="5" spans="1:33" ht="20.100000000000001" customHeight="1" x14ac:dyDescent="0.4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9"/>
      <c r="U5" s="9"/>
      <c r="V5" s="9"/>
      <c r="W5" s="9"/>
      <c r="X5" s="16"/>
      <c r="Y5" s="16"/>
      <c r="Z5" s="16"/>
      <c r="AA5" s="16"/>
      <c r="AB5" s="16"/>
      <c r="AC5" s="16"/>
      <c r="AD5" s="15"/>
    </row>
    <row r="6" spans="1:33" ht="39.950000000000003" customHeight="1" x14ac:dyDescent="0.4">
      <c r="A6" s="8"/>
      <c r="Q6" s="158" t="s">
        <v>19</v>
      </c>
      <c r="R6" s="159"/>
      <c r="S6" s="160"/>
      <c r="T6" s="207"/>
      <c r="U6" s="208"/>
      <c r="V6" s="208"/>
      <c r="W6" s="208"/>
      <c r="X6" s="208"/>
      <c r="Y6" s="208"/>
      <c r="Z6" s="208"/>
      <c r="AA6" s="208"/>
      <c r="AB6" s="208"/>
      <c r="AC6" s="208"/>
      <c r="AD6" s="209"/>
    </row>
    <row r="7" spans="1:33" ht="39.950000000000003" customHeight="1" x14ac:dyDescent="0.4">
      <c r="A7" s="8"/>
      <c r="Q7" s="158" t="s">
        <v>18</v>
      </c>
      <c r="R7" s="159"/>
      <c r="S7" s="160"/>
      <c r="T7" s="210" t="str">
        <f>IFERROR(VLOOKUP(T6,整理番号!$A$3:$C$75,3,0),"")</f>
        <v/>
      </c>
      <c r="U7" s="211"/>
      <c r="V7" s="211"/>
      <c r="W7" s="211"/>
      <c r="X7" s="211"/>
      <c r="Y7" s="211"/>
      <c r="Z7" s="211"/>
      <c r="AA7" s="211"/>
      <c r="AB7" s="211"/>
      <c r="AC7" s="211"/>
      <c r="AD7" s="212"/>
    </row>
    <row r="8" spans="1:33" ht="39.950000000000003" customHeight="1" x14ac:dyDescent="0.4">
      <c r="A8" s="8"/>
      <c r="Q8" s="158" t="s">
        <v>17</v>
      </c>
      <c r="R8" s="159"/>
      <c r="S8" s="160"/>
      <c r="T8" s="214" t="s">
        <v>16</v>
      </c>
      <c r="U8" s="215"/>
      <c r="V8" s="215"/>
      <c r="W8" s="213"/>
      <c r="X8" s="213"/>
      <c r="Y8" s="213"/>
      <c r="Z8" s="32" t="s">
        <v>15</v>
      </c>
      <c r="AA8" s="213"/>
      <c r="AB8" s="213"/>
      <c r="AC8" s="213"/>
      <c r="AD8" s="31" t="s">
        <v>14</v>
      </c>
    </row>
    <row r="9" spans="1:33" ht="20.100000000000001" customHeight="1" x14ac:dyDescent="0.15">
      <c r="A9" s="8"/>
      <c r="T9" s="7"/>
      <c r="U9" s="7"/>
      <c r="V9" s="7"/>
      <c r="W9" s="7"/>
      <c r="X9" s="7"/>
      <c r="Y9" s="7"/>
      <c r="Z9" s="18"/>
      <c r="AA9" s="7"/>
      <c r="AB9" s="7"/>
      <c r="AC9" s="18"/>
    </row>
    <row r="10" spans="1:33" s="2" customFormat="1" ht="20.100000000000001" customHeight="1" thickBot="1" x14ac:dyDescent="0.45">
      <c r="A10" s="2" t="s">
        <v>35</v>
      </c>
    </row>
    <row r="11" spans="1:33" s="2" customFormat="1" ht="30" customHeight="1" x14ac:dyDescent="0.4">
      <c r="A11" s="240" t="s">
        <v>26</v>
      </c>
      <c r="B11" s="241"/>
      <c r="C11" s="241"/>
      <c r="D11" s="241"/>
      <c r="E11" s="241"/>
      <c r="F11" s="242"/>
      <c r="G11" s="158" t="s">
        <v>13</v>
      </c>
      <c r="H11" s="159"/>
      <c r="I11" s="159"/>
      <c r="J11" s="159"/>
      <c r="K11" s="159"/>
      <c r="L11" s="159"/>
      <c r="M11" s="172" t="s">
        <v>36</v>
      </c>
      <c r="N11" s="173"/>
      <c r="O11" s="173"/>
      <c r="P11" s="173"/>
      <c r="Q11" s="173"/>
      <c r="R11" s="174"/>
      <c r="S11" s="175" t="s">
        <v>25</v>
      </c>
      <c r="T11" s="175"/>
      <c r="U11" s="175"/>
      <c r="V11" s="175"/>
      <c r="W11" s="175"/>
      <c r="X11" s="176"/>
      <c r="Y11" s="175" t="s">
        <v>12</v>
      </c>
      <c r="Z11" s="175"/>
      <c r="AA11" s="175"/>
      <c r="AB11" s="175"/>
      <c r="AC11" s="175"/>
      <c r="AD11" s="176"/>
    </row>
    <row r="12" spans="1:33" s="2" customFormat="1" ht="45" customHeight="1" thickBot="1" x14ac:dyDescent="0.45">
      <c r="A12" s="243"/>
      <c r="B12" s="244"/>
      <c r="C12" s="244"/>
      <c r="D12" s="244"/>
      <c r="E12" s="244"/>
      <c r="F12" s="245"/>
      <c r="G12" s="166">
        <v>0</v>
      </c>
      <c r="H12" s="167"/>
      <c r="I12" s="167"/>
      <c r="J12" s="167"/>
      <c r="K12" s="167"/>
      <c r="L12" s="19" t="s">
        <v>11</v>
      </c>
      <c r="M12" s="168"/>
      <c r="N12" s="169"/>
      <c r="O12" s="169"/>
      <c r="P12" s="169"/>
      <c r="Q12" s="169"/>
      <c r="R12" s="20" t="s">
        <v>3</v>
      </c>
      <c r="S12" s="233"/>
      <c r="T12" s="152"/>
      <c r="U12" s="152"/>
      <c r="V12" s="152"/>
      <c r="W12" s="152"/>
      <c r="X12" s="21" t="s">
        <v>3</v>
      </c>
      <c r="Y12" s="151"/>
      <c r="Z12" s="152"/>
      <c r="AA12" s="152"/>
      <c r="AB12" s="152"/>
      <c r="AC12" s="152"/>
      <c r="AD12" s="3" t="s">
        <v>3</v>
      </c>
      <c r="AE12" s="4"/>
      <c r="AG12" s="93"/>
    </row>
    <row r="13" spans="1:33" s="2" customFormat="1" ht="9.9499999999999993" customHeight="1" x14ac:dyDescent="0.4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3" s="2" customFormat="1" ht="20.100000000000001" customHeight="1" x14ac:dyDescent="0.4">
      <c r="A14" s="2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3" s="2" customFormat="1" ht="30" customHeight="1" x14ac:dyDescent="0.4">
      <c r="A15" s="204" t="s">
        <v>24</v>
      </c>
      <c r="B15" s="204"/>
      <c r="C15" s="204"/>
      <c r="D15" s="204"/>
      <c r="E15" s="204"/>
      <c r="F15" s="204"/>
      <c r="G15" s="234" t="s">
        <v>13</v>
      </c>
      <c r="H15" s="234"/>
      <c r="I15" s="234"/>
      <c r="J15" s="234"/>
      <c r="K15" s="234"/>
      <c r="L15" s="234"/>
      <c r="M15" s="204" t="s">
        <v>37</v>
      </c>
      <c r="N15" s="204"/>
      <c r="O15" s="204"/>
      <c r="P15" s="204"/>
      <c r="Q15" s="204"/>
      <c r="R15" s="204"/>
      <c r="S15" s="204" t="s">
        <v>22</v>
      </c>
      <c r="T15" s="204"/>
      <c r="U15" s="204"/>
      <c r="V15" s="204"/>
      <c r="W15" s="204"/>
      <c r="X15" s="204"/>
      <c r="Y15" s="12"/>
      <c r="Z15" s="12"/>
      <c r="AA15" s="12"/>
      <c r="AB15" s="12"/>
      <c r="AC15" s="12"/>
      <c r="AD15" s="12"/>
      <c r="AE15" s="4"/>
    </row>
    <row r="16" spans="1:33" s="2" customFormat="1" ht="45" customHeight="1" x14ac:dyDescent="0.4">
      <c r="A16" s="204"/>
      <c r="B16" s="204"/>
      <c r="C16" s="204"/>
      <c r="D16" s="204"/>
      <c r="E16" s="204"/>
      <c r="F16" s="204"/>
      <c r="G16" s="205"/>
      <c r="H16" s="205"/>
      <c r="I16" s="205"/>
      <c r="J16" s="205"/>
      <c r="K16" s="205"/>
      <c r="L16" s="22" t="s">
        <v>11</v>
      </c>
      <c r="M16" s="205"/>
      <c r="N16" s="205"/>
      <c r="O16" s="205"/>
      <c r="P16" s="205"/>
      <c r="Q16" s="205"/>
      <c r="R16" s="23" t="s">
        <v>11</v>
      </c>
      <c r="S16" s="206"/>
      <c r="T16" s="206"/>
      <c r="U16" s="206"/>
      <c r="V16" s="206"/>
      <c r="W16" s="206"/>
      <c r="X16" s="23" t="s">
        <v>11</v>
      </c>
      <c r="Y16" s="12"/>
      <c r="Z16" s="12"/>
      <c r="AB16" s="12"/>
      <c r="AC16" s="12"/>
      <c r="AD16" s="12"/>
      <c r="AE16" s="4"/>
    </row>
    <row r="17" spans="1:32" s="2" customFormat="1" ht="20.100000000000001" customHeight="1" x14ac:dyDescent="0.4">
      <c r="A17" s="23"/>
      <c r="B17" s="23"/>
      <c r="C17" s="23"/>
      <c r="D17" s="23"/>
      <c r="E17" s="23"/>
      <c r="F17" s="23"/>
      <c r="G17" s="23"/>
      <c r="H17" s="23"/>
      <c r="I17" s="4"/>
      <c r="J17" s="23"/>
      <c r="K17" s="23"/>
      <c r="L17" s="23"/>
      <c r="M17" s="23"/>
      <c r="N17" s="23"/>
      <c r="O17" s="4"/>
      <c r="P17" s="24"/>
      <c r="Q17" s="24"/>
      <c r="R17" s="24"/>
      <c r="S17" s="24"/>
      <c r="T17" s="24"/>
      <c r="U17" s="4"/>
      <c r="V17" s="4"/>
      <c r="X17" s="22"/>
      <c r="Y17" s="22"/>
      <c r="Z17" s="22"/>
      <c r="AA17" s="22"/>
      <c r="AB17" s="22"/>
      <c r="AC17" s="22"/>
      <c r="AD17" s="22"/>
      <c r="AE17" s="4"/>
    </row>
    <row r="18" spans="1:32" s="2" customFormat="1" ht="50.1" customHeight="1" x14ac:dyDescent="0.4">
      <c r="A18" s="170" t="s">
        <v>41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2"/>
    </row>
    <row r="19" spans="1:32" s="2" customFormat="1" ht="20.100000000000001" customHeight="1" x14ac:dyDescent="0.4">
      <c r="A19" s="23"/>
      <c r="B19" s="23"/>
      <c r="C19" s="23"/>
      <c r="D19" s="23"/>
      <c r="E19" s="23"/>
      <c r="F19" s="23"/>
      <c r="G19" s="23"/>
      <c r="H19" s="23"/>
      <c r="I19" s="4"/>
      <c r="J19" s="23"/>
      <c r="K19" s="23"/>
      <c r="L19" s="23"/>
      <c r="M19" s="23"/>
      <c r="N19" s="23"/>
      <c r="O19" s="4"/>
      <c r="P19" s="24"/>
      <c r="Q19" s="24"/>
      <c r="R19" s="24"/>
      <c r="S19" s="24"/>
      <c r="T19" s="24"/>
      <c r="U19" s="4"/>
      <c r="V19" s="4"/>
      <c r="X19" s="22"/>
      <c r="Y19" s="22"/>
      <c r="Z19" s="22"/>
      <c r="AA19" s="22"/>
      <c r="AB19" s="22"/>
      <c r="AC19" s="22"/>
      <c r="AD19" s="22"/>
      <c r="AE19" s="4"/>
    </row>
    <row r="20" spans="1:32" s="2" customFormat="1" ht="20.100000000000001" customHeight="1" x14ac:dyDescent="0.4">
      <c r="A20" s="23"/>
      <c r="B20" s="23"/>
      <c r="C20" s="23"/>
      <c r="D20" s="23"/>
      <c r="E20" s="23"/>
      <c r="F20" s="23"/>
      <c r="G20" s="23"/>
      <c r="H20" s="23"/>
      <c r="I20" s="4"/>
      <c r="J20" s="23"/>
      <c r="K20" s="23"/>
      <c r="L20" s="23"/>
      <c r="M20" s="23"/>
      <c r="N20" s="23"/>
      <c r="O20" s="4"/>
      <c r="P20" s="24"/>
      <c r="Q20" s="24"/>
      <c r="R20" s="24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2"/>
      <c r="AF20" s="4"/>
    </row>
    <row r="21" spans="1:32" s="2" customFormat="1" ht="20.100000000000001" customHeight="1" thickBot="1" x14ac:dyDescent="0.45">
      <c r="A21" s="27" t="s">
        <v>62</v>
      </c>
    </row>
    <row r="22" spans="1:32" s="2" customFormat="1" ht="30" customHeight="1" x14ac:dyDescent="0.4">
      <c r="A22" s="158" t="s">
        <v>61</v>
      </c>
      <c r="B22" s="159"/>
      <c r="C22" s="160"/>
      <c r="D22" s="158" t="s">
        <v>21</v>
      </c>
      <c r="E22" s="159"/>
      <c r="F22" s="160"/>
      <c r="G22" s="158" t="s">
        <v>20</v>
      </c>
      <c r="H22" s="159"/>
      <c r="I22" s="160"/>
      <c r="J22" s="158" t="s">
        <v>10</v>
      </c>
      <c r="K22" s="159"/>
      <c r="L22" s="160"/>
      <c r="M22" s="158" t="s">
        <v>9</v>
      </c>
      <c r="N22" s="159"/>
      <c r="O22" s="160"/>
      <c r="P22" s="158" t="s">
        <v>8</v>
      </c>
      <c r="Q22" s="159"/>
      <c r="R22" s="160"/>
      <c r="S22" s="158" t="s">
        <v>7</v>
      </c>
      <c r="T22" s="159"/>
      <c r="U22" s="160"/>
      <c r="V22" s="158" t="s">
        <v>6</v>
      </c>
      <c r="W22" s="159"/>
      <c r="X22" s="159"/>
      <c r="Y22" s="235" t="s">
        <v>5</v>
      </c>
      <c r="Z22" s="236"/>
      <c r="AA22" s="236"/>
      <c r="AB22" s="237"/>
      <c r="AC22" s="27"/>
      <c r="AD22" s="27"/>
      <c r="AE22" s="23"/>
    </row>
    <row r="23" spans="1:32" s="2" customFormat="1" ht="60" customHeight="1" thickBot="1" x14ac:dyDescent="0.45">
      <c r="A23" s="151"/>
      <c r="B23" s="152"/>
      <c r="C23" s="3" t="s">
        <v>4</v>
      </c>
      <c r="D23" s="151"/>
      <c r="E23" s="152"/>
      <c r="F23" s="3" t="s">
        <v>4</v>
      </c>
      <c r="G23" s="151"/>
      <c r="H23" s="152"/>
      <c r="I23" s="3" t="s">
        <v>4</v>
      </c>
      <c r="J23" s="151"/>
      <c r="K23" s="152"/>
      <c r="L23" s="3" t="s">
        <v>4</v>
      </c>
      <c r="M23" s="151"/>
      <c r="N23" s="152"/>
      <c r="O23" s="3" t="s">
        <v>4</v>
      </c>
      <c r="P23" s="151"/>
      <c r="Q23" s="152"/>
      <c r="R23" s="3" t="s">
        <v>4</v>
      </c>
      <c r="S23" s="151"/>
      <c r="T23" s="152"/>
      <c r="U23" s="3" t="s">
        <v>4</v>
      </c>
      <c r="V23" s="151"/>
      <c r="W23" s="152"/>
      <c r="X23" s="36" t="s">
        <v>4</v>
      </c>
      <c r="Y23" s="238">
        <f>SUM(A23,D23,G23,J23,M23,P23,S23,V23)</f>
        <v>0</v>
      </c>
      <c r="Z23" s="239"/>
      <c r="AA23" s="239"/>
      <c r="AB23" s="6" t="s">
        <v>4</v>
      </c>
      <c r="AC23" s="11"/>
      <c r="AD23" s="23"/>
      <c r="AE23" s="22"/>
    </row>
    <row r="24" spans="1:32" s="2" customFormat="1" ht="65.25" customHeight="1" x14ac:dyDescent="0.4">
      <c r="A24" s="246" t="s">
        <v>70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13"/>
    </row>
    <row r="25" spans="1:32" s="2" customFormat="1" ht="20.100000000000001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2" s="2" customFormat="1" ht="39.950000000000003" customHeight="1" x14ac:dyDescent="0.4">
      <c r="J26" s="145" t="s">
        <v>2</v>
      </c>
      <c r="K26" s="145"/>
      <c r="L26" s="145"/>
      <c r="M26" s="145"/>
      <c r="N26" s="140"/>
      <c r="O26" s="140"/>
      <c r="P26" s="140"/>
      <c r="Q26" s="140"/>
      <c r="R26" s="140"/>
      <c r="S26" s="140"/>
      <c r="T26" s="145" t="s">
        <v>1</v>
      </c>
      <c r="U26" s="145"/>
      <c r="V26" s="145"/>
      <c r="W26" s="145"/>
      <c r="X26" s="146"/>
      <c r="Y26" s="146"/>
      <c r="Z26" s="146"/>
      <c r="AA26" s="146"/>
      <c r="AB26" s="146"/>
      <c r="AC26" s="146"/>
      <c r="AD26" s="146"/>
    </row>
    <row r="27" spans="1:32" ht="39.950000000000003" customHeight="1" x14ac:dyDescent="0.4">
      <c r="J27" s="139" t="s">
        <v>0</v>
      </c>
      <c r="K27" s="139"/>
      <c r="L27" s="139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</row>
    <row r="28" spans="1:32" ht="20.100000000000001" customHeight="1" x14ac:dyDescent="0.4">
      <c r="J28" s="1" t="s">
        <v>47</v>
      </c>
    </row>
  </sheetData>
  <mergeCells count="55">
    <mergeCell ref="A24:AD24"/>
    <mergeCell ref="A23:B23"/>
    <mergeCell ref="D23:E23"/>
    <mergeCell ref="G23:H23"/>
    <mergeCell ref="J23:K23"/>
    <mergeCell ref="M23:N23"/>
    <mergeCell ref="V23:W23"/>
    <mergeCell ref="P23:Q23"/>
    <mergeCell ref="S23:T23"/>
    <mergeCell ref="Y23:AA23"/>
    <mergeCell ref="J27:M27"/>
    <mergeCell ref="N27:AD27"/>
    <mergeCell ref="J26:M26"/>
    <mergeCell ref="N26:S26"/>
    <mergeCell ref="T26:W26"/>
    <mergeCell ref="X26:AD26"/>
    <mergeCell ref="Q6:S6"/>
    <mergeCell ref="T6:AD6"/>
    <mergeCell ref="P2:AD2"/>
    <mergeCell ref="P4:S4"/>
    <mergeCell ref="T4:AD4"/>
    <mergeCell ref="P3:S3"/>
    <mergeCell ref="T3:AD3"/>
    <mergeCell ref="M22:O22"/>
    <mergeCell ref="G12:K12"/>
    <mergeCell ref="M12:Q12"/>
    <mergeCell ref="P22:R22"/>
    <mergeCell ref="G22:I22"/>
    <mergeCell ref="J22:L22"/>
    <mergeCell ref="G15:L15"/>
    <mergeCell ref="M15:R15"/>
    <mergeCell ref="G16:K16"/>
    <mergeCell ref="M16:Q16"/>
    <mergeCell ref="A18:AD18"/>
    <mergeCell ref="A22:C22"/>
    <mergeCell ref="D22:F22"/>
    <mergeCell ref="S22:U22"/>
    <mergeCell ref="V22:X22"/>
    <mergeCell ref="Y22:AB22"/>
    <mergeCell ref="Q7:S7"/>
    <mergeCell ref="T7:AD7"/>
    <mergeCell ref="S15:X15"/>
    <mergeCell ref="A11:F12"/>
    <mergeCell ref="A15:F16"/>
    <mergeCell ref="Y11:AD11"/>
    <mergeCell ref="Q8:S8"/>
    <mergeCell ref="T8:V8"/>
    <mergeCell ref="W8:Y8"/>
    <mergeCell ref="S12:W12"/>
    <mergeCell ref="Y12:AC12"/>
    <mergeCell ref="S16:W16"/>
    <mergeCell ref="AA8:AC8"/>
    <mergeCell ref="G11:L11"/>
    <mergeCell ref="M11:R11"/>
    <mergeCell ref="S11:X11"/>
  </mergeCells>
  <phoneticPr fontId="1"/>
  <hyperlinks>
    <hyperlink ref="T3" r:id="rId1" xr:uid="{00000000-0004-0000-0400-000000000000}"/>
  </hyperlinks>
  <pageMargins left="0.9055118110236221" right="0.31496062992125984" top="0.74803149606299213" bottom="0.35433070866141736" header="0.31496062992125984" footer="0.31496062992125984"/>
  <pageSetup paperSize="9" scale="86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276225</xdr:rowOff>
                  </from>
                  <to>
                    <xdr:col>12</xdr:col>
                    <xdr:colOff>66675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9</xdr:col>
                    <xdr:colOff>114300</xdr:colOff>
                    <xdr:row>26</xdr:row>
                    <xdr:rowOff>266700</xdr:rowOff>
                  </from>
                  <to>
                    <xdr:col>12</xdr:col>
                    <xdr:colOff>47625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19</xdr:col>
                    <xdr:colOff>142875</xdr:colOff>
                    <xdr:row>25</xdr:row>
                    <xdr:rowOff>276225</xdr:rowOff>
                  </from>
                  <to>
                    <xdr:col>22</xdr:col>
                    <xdr:colOff>76200</xdr:colOff>
                    <xdr:row>26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025D66-92CD-4749-952D-2D2040CDBE2C}">
          <x14:formula1>
            <xm:f>整理番号!$A$31:$A$32</xm:f>
          </x14:formula1>
          <xm:sqref>T6:AD6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30"/>
  <sheetViews>
    <sheetView view="pageBreakPreview" zoomScaleNormal="100" zoomScaleSheetLayoutView="100" workbookViewId="0">
      <selection activeCell="AI8" sqref="AI8"/>
    </sheetView>
  </sheetViews>
  <sheetFormatPr defaultRowHeight="20.100000000000001" customHeight="1" x14ac:dyDescent="0.4"/>
  <cols>
    <col min="1" max="30" width="3.125" style="1" customWidth="1"/>
    <col min="31" max="31" width="2.375" style="1" customWidth="1"/>
    <col min="32" max="32" width="10.25" style="1" bestFit="1" customWidth="1"/>
    <col min="33" max="16384" width="9" style="1"/>
  </cols>
  <sheetData>
    <row r="1" spans="1:32" ht="20.100000000000001" customHeight="1" thickBot="1" x14ac:dyDescent="0.45">
      <c r="Q1" s="1" t="s">
        <v>28</v>
      </c>
    </row>
    <row r="2" spans="1:32" ht="20.100000000000001" customHeight="1" x14ac:dyDescent="0.4">
      <c r="A2" s="250" t="s">
        <v>45</v>
      </c>
      <c r="B2" s="250"/>
      <c r="C2" s="250"/>
      <c r="D2" s="250"/>
      <c r="E2" s="250"/>
      <c r="F2" s="2"/>
      <c r="G2" s="2"/>
      <c r="Q2" s="256" t="s">
        <v>151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8"/>
    </row>
    <row r="3" spans="1:32" ht="20.100000000000001" customHeight="1" x14ac:dyDescent="0.4">
      <c r="A3" s="250"/>
      <c r="B3" s="250"/>
      <c r="C3" s="250"/>
      <c r="D3" s="250"/>
      <c r="E3" s="250"/>
      <c r="F3" s="2"/>
      <c r="G3" s="2"/>
      <c r="Q3" s="259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1"/>
    </row>
    <row r="4" spans="1:32" ht="30" customHeight="1" x14ac:dyDescent="0.4">
      <c r="A4" s="14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62" t="s">
        <v>0</v>
      </c>
      <c r="R4" s="263"/>
      <c r="S4" s="263"/>
      <c r="T4" s="263"/>
      <c r="U4" s="264" t="s">
        <v>65</v>
      </c>
      <c r="V4" s="263"/>
      <c r="W4" s="263"/>
      <c r="X4" s="263"/>
      <c r="Y4" s="263"/>
      <c r="Z4" s="263"/>
      <c r="AA4" s="263"/>
      <c r="AB4" s="263"/>
      <c r="AC4" s="263"/>
      <c r="AD4" s="265"/>
      <c r="AE4" s="11"/>
    </row>
    <row r="5" spans="1:32" ht="30" customHeight="1" thickBot="1" x14ac:dyDescent="0.45">
      <c r="A5" s="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66" t="s">
        <v>66</v>
      </c>
      <c r="R5" s="267"/>
      <c r="S5" s="267"/>
      <c r="T5" s="267"/>
      <c r="U5" s="268" t="s">
        <v>154</v>
      </c>
      <c r="V5" s="267"/>
      <c r="W5" s="267"/>
      <c r="X5" s="267"/>
      <c r="Y5" s="267"/>
      <c r="Z5" s="267"/>
      <c r="AA5" s="267"/>
      <c r="AB5" s="267"/>
      <c r="AC5" s="267"/>
      <c r="AD5" s="269"/>
      <c r="AE5" s="11"/>
    </row>
    <row r="6" spans="1:32" ht="20.100000000000001" customHeight="1" x14ac:dyDescent="0.4">
      <c r="A6" s="45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40" t="s">
        <v>53</v>
      </c>
    </row>
    <row r="7" spans="1:32" ht="39.950000000000003" customHeight="1" x14ac:dyDescent="0.4">
      <c r="Q7" s="158" t="s">
        <v>19</v>
      </c>
      <c r="R7" s="159"/>
      <c r="S7" s="160"/>
      <c r="T7" s="207"/>
      <c r="U7" s="208"/>
      <c r="V7" s="208"/>
      <c r="W7" s="208"/>
      <c r="X7" s="208"/>
      <c r="Y7" s="208"/>
      <c r="Z7" s="208"/>
      <c r="AA7" s="208"/>
      <c r="AB7" s="208"/>
      <c r="AC7" s="208"/>
      <c r="AD7" s="209"/>
      <c r="AF7" s="40" t="s">
        <v>54</v>
      </c>
    </row>
    <row r="8" spans="1:32" ht="39.950000000000003" customHeight="1" x14ac:dyDescent="0.4">
      <c r="Q8" s="243" t="s">
        <v>53</v>
      </c>
      <c r="R8" s="244"/>
      <c r="S8" s="245"/>
      <c r="T8" s="270"/>
      <c r="U8" s="271"/>
      <c r="V8" s="271"/>
      <c r="W8" s="271"/>
      <c r="X8" s="271"/>
      <c r="Y8" s="271"/>
      <c r="Z8" s="271"/>
      <c r="AA8" s="271"/>
      <c r="AB8" s="271"/>
      <c r="AC8" s="271"/>
      <c r="AD8" s="272"/>
      <c r="AF8" s="40" t="s">
        <v>55</v>
      </c>
    </row>
    <row r="9" spans="1:32" ht="39.950000000000003" customHeight="1" x14ac:dyDescent="0.4">
      <c r="A9" s="8"/>
      <c r="Q9" s="158" t="s">
        <v>18</v>
      </c>
      <c r="R9" s="159"/>
      <c r="S9" s="160"/>
      <c r="T9" s="275" t="str">
        <f>IFERROR(VLOOKUP(T7,整理番号!$A$3:$C$75,3,0),"")</f>
        <v/>
      </c>
      <c r="U9" s="276"/>
      <c r="V9" s="276"/>
      <c r="W9" s="276"/>
      <c r="X9" s="276"/>
      <c r="Y9" s="276"/>
      <c r="Z9" s="276"/>
      <c r="AA9" s="276"/>
      <c r="AB9" s="276"/>
      <c r="AC9" s="276"/>
      <c r="AD9" s="277"/>
      <c r="AF9" s="40" t="s">
        <v>56</v>
      </c>
    </row>
    <row r="10" spans="1:32" ht="39.950000000000003" customHeight="1" x14ac:dyDescent="0.4">
      <c r="A10" s="8"/>
      <c r="Q10" s="158" t="s">
        <v>17</v>
      </c>
      <c r="R10" s="159"/>
      <c r="S10" s="160"/>
      <c r="T10" s="214" t="s">
        <v>16</v>
      </c>
      <c r="U10" s="215"/>
      <c r="V10" s="215"/>
      <c r="W10" s="213"/>
      <c r="X10" s="213"/>
      <c r="Y10" s="213"/>
      <c r="Z10" s="32" t="s">
        <v>15</v>
      </c>
      <c r="AA10" s="213"/>
      <c r="AB10" s="213"/>
      <c r="AC10" s="213"/>
      <c r="AD10" s="31" t="s">
        <v>14</v>
      </c>
    </row>
    <row r="11" spans="1:32" ht="20.100000000000001" customHeight="1" x14ac:dyDescent="0.15">
      <c r="A11" s="8"/>
      <c r="T11" s="7"/>
      <c r="U11" s="7"/>
      <c r="V11" s="7"/>
      <c r="W11" s="7"/>
      <c r="X11" s="7"/>
      <c r="Y11" s="7"/>
      <c r="Z11" s="18"/>
      <c r="AA11" s="7"/>
      <c r="AB11" s="7"/>
      <c r="AC11" s="18"/>
    </row>
    <row r="12" spans="1:32" s="2" customFormat="1" ht="20.100000000000001" customHeight="1" thickBot="1" x14ac:dyDescent="0.45">
      <c r="A12" s="2" t="s">
        <v>27</v>
      </c>
    </row>
    <row r="13" spans="1:32" s="2" customFormat="1" ht="30" customHeight="1" x14ac:dyDescent="0.4">
      <c r="A13" s="220" t="s">
        <v>26</v>
      </c>
      <c r="B13" s="221"/>
      <c r="C13" s="221"/>
      <c r="D13" s="221"/>
      <c r="E13" s="221"/>
      <c r="F13" s="222"/>
      <c r="G13" s="251" t="s">
        <v>13</v>
      </c>
      <c r="H13" s="251"/>
      <c r="I13" s="251"/>
      <c r="J13" s="251"/>
      <c r="K13" s="251"/>
      <c r="L13" s="251"/>
      <c r="M13" s="226"/>
      <c r="N13" s="252" t="s">
        <v>30</v>
      </c>
      <c r="O13" s="253"/>
      <c r="P13" s="253"/>
      <c r="Q13" s="253"/>
      <c r="R13" s="253"/>
      <c r="S13" s="253"/>
      <c r="T13" s="254"/>
      <c r="U13" s="232" t="s">
        <v>22</v>
      </c>
      <c r="V13" s="255"/>
      <c r="W13" s="255"/>
      <c r="X13" s="255"/>
      <c r="Y13" s="255"/>
      <c r="Z13" s="255"/>
      <c r="AA13" s="255"/>
      <c r="AB13" s="12"/>
      <c r="AC13" s="12"/>
      <c r="AD13" s="12"/>
    </row>
    <row r="14" spans="1:32" s="2" customFormat="1" ht="45" customHeight="1" thickBot="1" x14ac:dyDescent="0.45">
      <c r="A14" s="223"/>
      <c r="B14" s="224"/>
      <c r="C14" s="224"/>
      <c r="D14" s="224"/>
      <c r="E14" s="224"/>
      <c r="F14" s="225"/>
      <c r="G14" s="166"/>
      <c r="H14" s="167"/>
      <c r="I14" s="167"/>
      <c r="J14" s="167"/>
      <c r="K14" s="167"/>
      <c r="L14" s="167"/>
      <c r="M14" s="28" t="s">
        <v>11</v>
      </c>
      <c r="N14" s="168"/>
      <c r="O14" s="169"/>
      <c r="P14" s="169"/>
      <c r="Q14" s="169"/>
      <c r="R14" s="169"/>
      <c r="S14" s="169"/>
      <c r="T14" s="6" t="s">
        <v>3</v>
      </c>
      <c r="U14" s="152"/>
      <c r="V14" s="152"/>
      <c r="W14" s="152"/>
      <c r="X14" s="152"/>
      <c r="Y14" s="152"/>
      <c r="Z14" s="152"/>
      <c r="AA14" s="3" t="s">
        <v>3</v>
      </c>
      <c r="AB14" s="12"/>
      <c r="AC14" s="12"/>
      <c r="AD14" s="12"/>
      <c r="AE14" s="4"/>
    </row>
    <row r="15" spans="1:32" s="2" customFormat="1" ht="9.9499999999999993" customHeight="1" x14ac:dyDescent="0.4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2" s="2" customFormat="1" ht="20.100000000000001" customHeight="1" x14ac:dyDescent="0.4">
      <c r="A16" s="2" t="s">
        <v>31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1" s="2" customFormat="1" ht="30" customHeight="1" x14ac:dyDescent="0.4">
      <c r="A17" s="204" t="s">
        <v>24</v>
      </c>
      <c r="B17" s="204"/>
      <c r="C17" s="204"/>
      <c r="D17" s="204"/>
      <c r="E17" s="204"/>
      <c r="F17" s="204"/>
      <c r="G17" s="234" t="s">
        <v>13</v>
      </c>
      <c r="H17" s="234"/>
      <c r="I17" s="234"/>
      <c r="J17" s="234"/>
      <c r="K17" s="234"/>
      <c r="L17" s="234"/>
      <c r="M17" s="234"/>
      <c r="N17" s="204" t="s">
        <v>23</v>
      </c>
      <c r="O17" s="204"/>
      <c r="P17" s="204"/>
      <c r="Q17" s="204"/>
      <c r="R17" s="204"/>
      <c r="S17" s="204"/>
      <c r="T17" s="204"/>
      <c r="U17" s="204" t="s">
        <v>22</v>
      </c>
      <c r="V17" s="204"/>
      <c r="W17" s="204"/>
      <c r="X17" s="204"/>
      <c r="Y17" s="204"/>
      <c r="Z17" s="204"/>
      <c r="AA17" s="204"/>
      <c r="AB17" s="12"/>
      <c r="AC17" s="12"/>
      <c r="AD17" s="12"/>
      <c r="AE17" s="4"/>
    </row>
    <row r="18" spans="1:31" s="2" customFormat="1" ht="45" customHeight="1" x14ac:dyDescent="0.4">
      <c r="A18" s="204"/>
      <c r="B18" s="204"/>
      <c r="C18" s="204"/>
      <c r="D18" s="204"/>
      <c r="E18" s="204"/>
      <c r="F18" s="204"/>
      <c r="G18" s="247"/>
      <c r="H18" s="247"/>
      <c r="I18" s="247"/>
      <c r="J18" s="247"/>
      <c r="K18" s="247"/>
      <c r="L18" s="247"/>
      <c r="M18" s="22" t="s">
        <v>11</v>
      </c>
      <c r="N18" s="247"/>
      <c r="O18" s="247"/>
      <c r="P18" s="247"/>
      <c r="Q18" s="247"/>
      <c r="R18" s="247"/>
      <c r="S18" s="247"/>
      <c r="T18" s="23" t="s">
        <v>11</v>
      </c>
      <c r="U18" s="247"/>
      <c r="V18" s="247"/>
      <c r="W18" s="247"/>
      <c r="X18" s="247"/>
      <c r="Y18" s="247"/>
      <c r="Z18" s="247"/>
      <c r="AA18" s="23" t="s">
        <v>11</v>
      </c>
      <c r="AB18" s="12"/>
      <c r="AC18" s="12"/>
      <c r="AD18" s="12"/>
      <c r="AE18" s="4"/>
    </row>
    <row r="19" spans="1:31" s="2" customFormat="1" ht="20.100000000000001" customHeight="1" x14ac:dyDescent="0.4">
      <c r="A19" s="23"/>
      <c r="B19" s="23"/>
      <c r="C19" s="23"/>
      <c r="D19" s="23"/>
      <c r="E19" s="23"/>
      <c r="F19" s="23"/>
      <c r="G19" s="23"/>
      <c r="H19" s="23"/>
      <c r="I19" s="4"/>
      <c r="J19" s="23"/>
      <c r="K19" s="23"/>
      <c r="L19" s="23"/>
      <c r="M19" s="23"/>
      <c r="N19" s="23"/>
      <c r="O19" s="4"/>
      <c r="P19" s="24"/>
      <c r="Q19" s="24"/>
      <c r="R19" s="24"/>
      <c r="S19" s="24"/>
      <c r="T19" s="24"/>
      <c r="U19" s="4"/>
      <c r="V19" s="4"/>
      <c r="X19" s="22"/>
      <c r="Y19" s="22"/>
      <c r="Z19" s="22"/>
      <c r="AA19" s="22"/>
      <c r="AB19" s="22"/>
      <c r="AC19" s="22"/>
      <c r="AD19" s="22"/>
      <c r="AE19" s="4"/>
    </row>
    <row r="20" spans="1:31" s="2" customFormat="1" ht="39.950000000000003" customHeight="1" x14ac:dyDescent="0.4">
      <c r="A20" s="170" t="s">
        <v>44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2"/>
      <c r="AE20" s="12"/>
    </row>
    <row r="21" spans="1:31" s="2" customFormat="1" ht="20.100000000000001" customHeight="1" x14ac:dyDescent="0.4">
      <c r="A21" s="12"/>
      <c r="B21" s="12"/>
      <c r="C21" s="12"/>
      <c r="D21" s="12"/>
      <c r="E21" s="12"/>
      <c r="F21" s="12"/>
      <c r="G21" s="12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12"/>
      <c r="AE21" s="12"/>
    </row>
    <row r="22" spans="1:31" s="2" customFormat="1" ht="20.100000000000001" customHeight="1" x14ac:dyDescent="0.4">
      <c r="A22" s="23"/>
      <c r="B22" s="23"/>
      <c r="C22" s="39"/>
      <c r="D22" s="23"/>
      <c r="E22" s="23"/>
      <c r="F22" s="23"/>
      <c r="G22" s="23"/>
      <c r="H22" s="23"/>
      <c r="I22" s="4"/>
      <c r="J22" s="23"/>
      <c r="K22" s="23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/>
      <c r="AE22" s="4"/>
    </row>
    <row r="23" spans="1:31" s="2" customFormat="1" ht="20.100000000000001" customHeight="1" thickBot="1" x14ac:dyDescent="0.45">
      <c r="A23" s="27" t="s">
        <v>62</v>
      </c>
    </row>
    <row r="24" spans="1:31" s="2" customFormat="1" ht="30" customHeight="1" x14ac:dyDescent="0.4">
      <c r="A24" s="158" t="s">
        <v>61</v>
      </c>
      <c r="B24" s="159"/>
      <c r="C24" s="160"/>
      <c r="D24" s="158" t="s">
        <v>21</v>
      </c>
      <c r="E24" s="159"/>
      <c r="F24" s="160"/>
      <c r="G24" s="158" t="s">
        <v>20</v>
      </c>
      <c r="H24" s="159"/>
      <c r="I24" s="160"/>
      <c r="J24" s="158" t="s">
        <v>10</v>
      </c>
      <c r="K24" s="159"/>
      <c r="L24" s="160"/>
      <c r="M24" s="158" t="s">
        <v>9</v>
      </c>
      <c r="N24" s="159"/>
      <c r="O24" s="160"/>
      <c r="P24" s="158" t="s">
        <v>8</v>
      </c>
      <c r="Q24" s="159"/>
      <c r="R24" s="160"/>
      <c r="S24" s="158" t="s">
        <v>7</v>
      </c>
      <c r="T24" s="159"/>
      <c r="U24" s="160"/>
      <c r="V24" s="158" t="s">
        <v>6</v>
      </c>
      <c r="W24" s="159"/>
      <c r="X24" s="159"/>
      <c r="Y24" s="235" t="s">
        <v>5</v>
      </c>
      <c r="Z24" s="236"/>
      <c r="AA24" s="236"/>
      <c r="AB24" s="237"/>
      <c r="AC24" s="27"/>
      <c r="AD24" s="27"/>
    </row>
    <row r="25" spans="1:31" s="2" customFormat="1" ht="50.1" customHeight="1" thickBot="1" x14ac:dyDescent="0.45">
      <c r="A25" s="151"/>
      <c r="B25" s="152"/>
      <c r="C25" s="3" t="s">
        <v>4</v>
      </c>
      <c r="D25" s="151"/>
      <c r="E25" s="152"/>
      <c r="F25" s="3" t="s">
        <v>4</v>
      </c>
      <c r="G25" s="151"/>
      <c r="H25" s="152"/>
      <c r="I25" s="3" t="s">
        <v>4</v>
      </c>
      <c r="J25" s="151"/>
      <c r="K25" s="152"/>
      <c r="L25" s="3" t="s">
        <v>4</v>
      </c>
      <c r="M25" s="151"/>
      <c r="N25" s="152"/>
      <c r="O25" s="3" t="s">
        <v>4</v>
      </c>
      <c r="P25" s="151"/>
      <c r="Q25" s="152"/>
      <c r="R25" s="3" t="s">
        <v>4</v>
      </c>
      <c r="S25" s="151"/>
      <c r="T25" s="152"/>
      <c r="U25" s="3" t="s">
        <v>4</v>
      </c>
      <c r="V25" s="151"/>
      <c r="W25" s="152"/>
      <c r="X25" s="36" t="s">
        <v>4</v>
      </c>
      <c r="Y25" s="238">
        <f>SUM(A25,D25,G25,J25,M25,P25,S25,V25)</f>
        <v>0</v>
      </c>
      <c r="Z25" s="239"/>
      <c r="AA25" s="239"/>
      <c r="AB25" s="6" t="s">
        <v>4</v>
      </c>
      <c r="AC25" s="11"/>
      <c r="AD25" s="23"/>
    </row>
    <row r="26" spans="1:31" s="2" customFormat="1" ht="51.75" customHeight="1" x14ac:dyDescent="0.4">
      <c r="A26" s="141" t="s">
        <v>63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</row>
    <row r="27" spans="1:31" s="2" customFormat="1" ht="11.25" customHeigh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s="2" customFormat="1" ht="39.950000000000003" customHeight="1" x14ac:dyDescent="0.4">
      <c r="H28" s="249" t="s">
        <v>2</v>
      </c>
      <c r="I28" s="249"/>
      <c r="J28" s="249"/>
      <c r="K28" s="249"/>
      <c r="L28" s="216"/>
      <c r="M28" s="216"/>
      <c r="N28" s="216"/>
      <c r="O28" s="216"/>
      <c r="P28" s="216"/>
      <c r="Q28" s="216"/>
      <c r="R28" s="249" t="s">
        <v>1</v>
      </c>
      <c r="S28" s="249"/>
      <c r="T28" s="249"/>
      <c r="U28" s="249"/>
      <c r="V28" s="217"/>
      <c r="W28" s="217"/>
      <c r="X28" s="217"/>
      <c r="Y28" s="217"/>
      <c r="Z28" s="217"/>
      <c r="AA28" s="217"/>
      <c r="AB28" s="217"/>
      <c r="AC28" s="217"/>
    </row>
    <row r="29" spans="1:31" ht="39.950000000000003" customHeight="1" x14ac:dyDescent="0.4">
      <c r="H29" s="248" t="s">
        <v>0</v>
      </c>
      <c r="I29" s="248"/>
      <c r="J29" s="248"/>
      <c r="K29" s="248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31" ht="20.100000000000001" customHeight="1" x14ac:dyDescent="0.4">
      <c r="H30" s="1" t="s">
        <v>47</v>
      </c>
    </row>
  </sheetData>
  <sheetProtection formatCells="0"/>
  <mergeCells count="57">
    <mergeCell ref="U18:Z18"/>
    <mergeCell ref="Y24:AB24"/>
    <mergeCell ref="Y25:AA25"/>
    <mergeCell ref="V24:X24"/>
    <mergeCell ref="P24:R24"/>
    <mergeCell ref="A20:AC20"/>
    <mergeCell ref="H21:AC21"/>
    <mergeCell ref="T9:AD9"/>
    <mergeCell ref="T10:V10"/>
    <mergeCell ref="W10:Y10"/>
    <mergeCell ref="AA10:AC10"/>
    <mergeCell ref="T8:AD8"/>
    <mergeCell ref="Q2:AD3"/>
    <mergeCell ref="Q4:T4"/>
    <mergeCell ref="U4:AD4"/>
    <mergeCell ref="T7:AD7"/>
    <mergeCell ref="Q7:S7"/>
    <mergeCell ref="Q5:T5"/>
    <mergeCell ref="U5:AD5"/>
    <mergeCell ref="A2:E3"/>
    <mergeCell ref="A26:AD26"/>
    <mergeCell ref="Q8:S8"/>
    <mergeCell ref="Q9:S9"/>
    <mergeCell ref="Q10:S10"/>
    <mergeCell ref="A13:F14"/>
    <mergeCell ref="G13:M13"/>
    <mergeCell ref="N13:T13"/>
    <mergeCell ref="U13:AA13"/>
    <mergeCell ref="G14:L14"/>
    <mergeCell ref="N14:S14"/>
    <mergeCell ref="U14:Z14"/>
    <mergeCell ref="N17:T17"/>
    <mergeCell ref="U17:AA17"/>
    <mergeCell ref="S24:U24"/>
    <mergeCell ref="A17:F18"/>
    <mergeCell ref="H29:K29"/>
    <mergeCell ref="L29:AC29"/>
    <mergeCell ref="V25:W25"/>
    <mergeCell ref="P25:Q25"/>
    <mergeCell ref="S25:T25"/>
    <mergeCell ref="H28:K28"/>
    <mergeCell ref="L28:Q28"/>
    <mergeCell ref="R28:U28"/>
    <mergeCell ref="V28:AC28"/>
    <mergeCell ref="G17:M17"/>
    <mergeCell ref="A25:B25"/>
    <mergeCell ref="D25:E25"/>
    <mergeCell ref="G25:H25"/>
    <mergeCell ref="A24:C24"/>
    <mergeCell ref="J25:K25"/>
    <mergeCell ref="M25:N25"/>
    <mergeCell ref="D24:F24"/>
    <mergeCell ref="G24:I24"/>
    <mergeCell ref="J24:L24"/>
    <mergeCell ref="M24:O24"/>
    <mergeCell ref="G18:L18"/>
    <mergeCell ref="N18:S18"/>
  </mergeCells>
  <phoneticPr fontId="1"/>
  <dataValidations count="1">
    <dataValidation type="list" allowBlank="1" showInputMessage="1" showErrorMessage="1" sqref="T8:AD8" xr:uid="{00000000-0002-0000-0500-000000000000}">
      <formula1>$AF$7:$AF$9</formula1>
    </dataValidation>
  </dataValidations>
  <hyperlinks>
    <hyperlink ref="U4" r:id="rId1" xr:uid="{00000000-0004-0000-0500-000000000000}"/>
    <hyperlink ref="U5" r:id="rId2" display="kaigohoken@city.toyota.aichi.jp" xr:uid="{00000000-0004-0000-0500-000001000000}"/>
  </hyperlinks>
  <pageMargins left="0.70866141732283472" right="0.31496062992125984" top="0.74803149606299213" bottom="0.35433070866141736" header="0.31496062992125984" footer="0.31496062992125984"/>
  <pageSetup paperSize="9" scale="87" fitToHeight="0" orientation="portrait" cellComments="asDisplayed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276225</xdr:rowOff>
                  </from>
                  <to>
                    <xdr:col>10</xdr:col>
                    <xdr:colOff>66675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28</xdr:row>
                    <xdr:rowOff>257175</xdr:rowOff>
                  </from>
                  <to>
                    <xdr:col>10</xdr:col>
                    <xdr:colOff>57150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17</xdr:col>
                    <xdr:colOff>133350</xdr:colOff>
                    <xdr:row>27</xdr:row>
                    <xdr:rowOff>266700</xdr:rowOff>
                  </from>
                  <to>
                    <xdr:col>20</xdr:col>
                    <xdr:colOff>66675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BA1D86-A201-4CDE-95B5-5421675717D1}">
          <x14:formula1>
            <xm:f>整理番号!$A$30:$A$75</xm:f>
          </x14:formula1>
          <xm:sqref>T7:AD7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集計表（入力不要）</vt:lpstr>
      <vt:lpstr>整理番号</vt:lpstr>
      <vt:lpstr>特別養護老人ホーム様式（地域密着型除く）</vt:lpstr>
      <vt:lpstr>特別養護老人ホーム様式（地域密着型）</vt:lpstr>
      <vt:lpstr>養護老人ホーム様式</vt:lpstr>
      <vt:lpstr>軽費老人ホーム様式</vt:lpstr>
      <vt:lpstr>有料老人ホーム様式</vt:lpstr>
      <vt:lpstr>軽費老人ホーム様式!Print_Area</vt:lpstr>
      <vt:lpstr>'特別養護老人ホーム様式（地域密着型）'!Print_Area</vt:lpstr>
      <vt:lpstr>'特別養護老人ホーム様式（地域密着型除く）'!Print_Area</vt:lpstr>
      <vt:lpstr>有料老人ホーム様式!Print_Area</vt:lpstr>
      <vt:lpstr>養護老人ホーム様式!Print_Area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data</cp:lastModifiedBy>
  <cp:lastPrinted>2022-10-06T00:59:24Z</cp:lastPrinted>
  <dcterms:created xsi:type="dcterms:W3CDTF">2021-03-02T02:17:33Z</dcterms:created>
  <dcterms:modified xsi:type="dcterms:W3CDTF">2024-03-27T07:50:27Z</dcterms:modified>
</cp:coreProperties>
</file>